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arc/Desktop/temp/JMT_exp_IoT/Generalization/G-SMPAEA-QN/ECSA2020/"/>
    </mc:Choice>
  </mc:AlternateContent>
  <xr:revisionPtr revIDLastSave="0" documentId="13_ncr:1_{FA93AA10-5DE4-1744-BD52-1FE21F386D85}" xr6:coauthVersionLast="45" xr6:coauthVersionMax="45" xr10:uidLastSave="{00000000-0000-0000-0000-000000000000}"/>
  <bookViews>
    <workbookView xWindow="25600" yWindow="460" windowWidth="38400" windowHeight="21140" activeTab="3" xr2:uid="{9377C984-8883-1F43-9507-7224F61C6E6F}"/>
  </bookViews>
  <sheets>
    <sheet name="0.9-0.0625-10-100-infinite" sheetId="2" r:id="rId1"/>
    <sheet name="0.9-0.0625-10-100-inf-noDupl" sheetId="3" r:id="rId2"/>
    <sheet name="0.9-0.0625-10-100-inf-tables" sheetId="4" r:id="rId3"/>
    <sheet name="0.9-0.0625-10-100-inf-sho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1" i="3" l="1"/>
  <c r="AB111" i="3"/>
  <c r="AC110" i="3"/>
  <c r="AB110" i="3"/>
  <c r="AC109" i="3"/>
  <c r="AB109" i="3"/>
  <c r="AC108" i="3"/>
  <c r="AC112" i="3" s="1"/>
  <c r="AB108" i="3"/>
  <c r="AB112" i="3" s="1"/>
  <c r="AA98" i="3"/>
  <c r="Z98" i="3"/>
  <c r="AA86" i="3"/>
  <c r="Z86" i="3"/>
  <c r="AA74" i="3"/>
  <c r="Z74" i="3"/>
  <c r="AA64" i="3"/>
  <c r="Z64" i="3"/>
  <c r="AA52" i="3"/>
  <c r="Z52" i="3"/>
  <c r="AA38" i="3"/>
  <c r="Z38" i="3"/>
  <c r="AA22" i="3"/>
  <c r="Z22" i="3"/>
  <c r="AA10" i="3"/>
  <c r="Z10" i="3"/>
  <c r="AC117" i="2"/>
  <c r="AB117" i="2"/>
  <c r="AC116" i="2"/>
  <c r="AB116" i="2"/>
  <c r="AC115" i="2"/>
  <c r="AB115" i="2"/>
  <c r="AC114" i="2"/>
  <c r="AC118" i="2" s="1"/>
  <c r="AB114" i="2"/>
  <c r="AB118" i="2" s="1"/>
  <c r="AA104" i="2"/>
  <c r="Z104" i="2"/>
  <c r="AA90" i="2"/>
  <c r="Z90" i="2"/>
  <c r="AA76" i="2"/>
  <c r="Z76" i="2"/>
  <c r="AA66" i="2"/>
  <c r="Z66" i="2"/>
  <c r="AA54" i="2"/>
  <c r="Z54" i="2"/>
  <c r="AA40" i="2"/>
  <c r="Z40" i="2"/>
  <c r="AA22" i="2"/>
  <c r="Z22" i="2"/>
  <c r="AA10" i="2"/>
  <c r="Z10" i="2"/>
  <c r="AB113" i="3" l="1"/>
  <c r="AC113" i="3"/>
  <c r="AB119" i="2"/>
  <c r="AB120" i="2" s="1"/>
  <c r="AC119" i="2"/>
  <c r="AB116" i="3" l="1"/>
  <c r="AB115" i="3"/>
  <c r="AC116" i="3"/>
  <c r="AC115" i="3"/>
  <c r="AB114" i="3"/>
  <c r="AC114" i="3"/>
  <c r="AC122" i="2"/>
  <c r="AC121" i="2"/>
  <c r="AB122" i="2"/>
  <c r="AB121" i="2"/>
  <c r="AC120" i="2"/>
</calcChain>
</file>

<file path=xl/sharedStrings.xml><?xml version="1.0" encoding="utf-8"?>
<sst xmlns="http://schemas.openxmlformats.org/spreadsheetml/2006/main" count="1727" uniqueCount="91">
  <si>
    <t>det(2.5)</t>
  </si>
  <si>
    <t>Hybrid</t>
  </si>
  <si>
    <t>Collaborative</t>
  </si>
  <si>
    <t>Centralized</t>
  </si>
  <si>
    <t>S43</t>
  </si>
  <si>
    <t>Routing Probabilities [VARIABLES]</t>
  </si>
  <si>
    <t>Mean RT (s) [FITNESS]</t>
  </si>
  <si>
    <t>Reference Values
Reference Values</t>
  </si>
  <si>
    <t>Normal</t>
  </si>
  <si>
    <t>Critical</t>
  </si>
  <si>
    <t>Monitor</t>
  </si>
  <si>
    <t>Analyze</t>
  </si>
  <si>
    <t>Plan</t>
  </si>
  <si>
    <t>Execute</t>
  </si>
  <si>
    <t>Actuate</t>
  </si>
  <si>
    <t>Central</t>
  </si>
  <si>
    <t>Peer</t>
  </si>
  <si>
    <t>Cloud</t>
  </si>
  <si>
    <t>S1</t>
  </si>
  <si>
    <t>TP</t>
  </si>
  <si>
    <t>FP</t>
  </si>
  <si>
    <t>S2</t>
  </si>
  <si>
    <t>S3</t>
  </si>
  <si>
    <t>S4</t>
  </si>
  <si>
    <t>det(2.25)</t>
  </si>
  <si>
    <t>S5</t>
  </si>
  <si>
    <t>S6</t>
  </si>
  <si>
    <t>S7</t>
  </si>
  <si>
    <t>S8</t>
  </si>
  <si>
    <t>det(2)</t>
  </si>
  <si>
    <t>S9 = S12</t>
  </si>
  <si>
    <t>S10 = S11</t>
  </si>
  <si>
    <t>S11 = S10</t>
  </si>
  <si>
    <t>S12 = S9</t>
  </si>
  <si>
    <t>S13</t>
  </si>
  <si>
    <t>S14</t>
  </si>
  <si>
    <t>S15</t>
  </si>
  <si>
    <t>S16</t>
  </si>
  <si>
    <t>S17</t>
  </si>
  <si>
    <t>S18</t>
  </si>
  <si>
    <t>det(1.75)</t>
  </si>
  <si>
    <t>S19</t>
  </si>
  <si>
    <t>FN</t>
  </si>
  <si>
    <t>S20</t>
  </si>
  <si>
    <t>S21</t>
  </si>
  <si>
    <t>S22</t>
  </si>
  <si>
    <t>TN</t>
  </si>
  <si>
    <t>S23</t>
  </si>
  <si>
    <t>S24</t>
  </si>
  <si>
    <t>det(1.5)</t>
  </si>
  <si>
    <t>S25</t>
  </si>
  <si>
    <t>S26</t>
  </si>
  <si>
    <t>S27</t>
  </si>
  <si>
    <t>S28</t>
  </si>
  <si>
    <t>det(1.25)</t>
  </si>
  <si>
    <t>S29</t>
  </si>
  <si>
    <t>S30</t>
  </si>
  <si>
    <t>det(1)</t>
  </si>
  <si>
    <t>max_p = 0.96</t>
  </si>
  <si>
    <t>S31 = S36</t>
  </si>
  <si>
    <t>S32</t>
  </si>
  <si>
    <t>S33</t>
  </si>
  <si>
    <t>S34 = S35</t>
  </si>
  <si>
    <t>S35 = S34</t>
  </si>
  <si>
    <t>S36 = S31</t>
  </si>
  <si>
    <t>det(0.75)</t>
  </si>
  <si>
    <t>max_p = 0.72</t>
  </si>
  <si>
    <t>S37 = S41</t>
  </si>
  <si>
    <t>S38 = S39</t>
  </si>
  <si>
    <t>S39 = S38</t>
  </si>
  <si>
    <t>S40</t>
  </si>
  <si>
    <t>S41 = S37</t>
  </si>
  <si>
    <t>S42</t>
  </si>
  <si>
    <t>det(0.5)</t>
  </si>
  <si>
    <t>max_p = 0.45</t>
  </si>
  <si>
    <t>RECALL</t>
  </si>
  <si>
    <t>PRECISION</t>
  </si>
  <si>
    <t>F1</t>
  </si>
  <si>
    <t>Fbeta</t>
  </si>
  <si>
    <t>F2</t>
  </si>
  <si>
    <t>Solution</t>
  </si>
  <si>
    <t>Response Times (s)</t>
  </si>
  <si>
    <t>Classification</t>
  </si>
  <si>
    <t>Workload</t>
  </si>
  <si>
    <t>det(x)</t>
  </si>
  <si>
    <t>ref</t>
  </si>
  <si>
    <t>Quantitative metrics</t>
  </si>
  <si>
    <t>Qualitative metrics</t>
  </si>
  <si>
    <t>R</t>
  </si>
  <si>
    <t>P</t>
  </si>
  <si>
    <t>System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</si>
</sst>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BD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11" fontId="3" fillId="2" borderId="0" xfId="0" applyNumberFormat="1" applyFont="1" applyFill="1"/>
    <xf numFmtId="0" fontId="3" fillId="7" borderId="0" xfId="0" applyFont="1" applyFill="1"/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e" xfId="0" builtinId="0"/>
  </cellStyles>
  <dxfs count="216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'0.9-0.0625-10-100-infinite'!$AQ$6:$AQ$14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6-0341-B3CD-E478270E06C1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'0.9-0.0625-10-100-infinite'!$AS$6:$AS$14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6-0341-B3CD-E478270E06C1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'0.9-0.0625-10-100-infinite'!$AU$6:$AU$14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6-0341-B3CD-E478270E06C1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'0.9-0.0625-10-100-infinite'!$AW$6:$AW$14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6-0341-B3CD-E478270E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'0.9-0.0625-10-100-infinite'!$AR$6:$AR$14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F-8041-B8B6-CD61697CAB1C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'0.9-0.0625-10-100-infinite'!$AT$6:$AT$14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F-8041-B8B6-CD61697CAB1C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'0.9-0.0625-10-100-infinite'!$AV$6:$AV$14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F-8041-B8B6-CD61697CAB1C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'0.9-0.0625-10-100-infinite'!$AX$6:$AX$14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F-8041-B8B6-CD61697C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'0.9-0.0625-10-100-inf-noDupl'!$AS$6:$AS$14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D-CD41-A2DE-F234443025CF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'0.9-0.0625-10-100-inf-noDupl'!$AU$6:$AU$14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D-CD41-A2DE-F234443025CF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'0.9-0.0625-10-100-inf-noDupl'!$AW$6:$AW$14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D-CD41-A2DE-F234443025CF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'0.9-0.0625-10-100-inf-noDupl'!$AY$6:$AY$14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D-CD41-A2DE-F2344430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'0.9-0.0625-10-100-inf-noDupl'!$AT$6:$AT$14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9-E14B-AA0E-02C792EA3100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'0.9-0.0625-10-100-inf-noDupl'!$AV$6:$AV$14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9-E14B-AA0E-02C792EA3100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'0.9-0.0625-10-100-inf-noDupl'!$AX$6:$AX$14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9-E14B-AA0E-02C792EA3100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'0.9-0.0625-10-100-inf-noDupl'!$AZ$6:$AZ$14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9-E14B-AA0E-02C792EA3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'0.9-0.0625-10-100-inf-tables'!$P$5:$P$13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'0.9-0.0625-10-100-inf-tables'!$Q$5:$Q$13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6547-A191-1CC499A39567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'0.9-0.0625-10-100-inf-tables'!$P$5:$P$13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'0.9-0.0625-10-100-inf-tables'!$S$5:$S$13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8-6547-A191-1CC499A3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'0.9-0.0625-10-100-inf-tables'!$P$5:$P$13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'0.9-0.0625-10-100-inf-tables'!$R$5:$R$13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E-3246-815B-9555BED16F07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'0.9-0.0625-10-100-inf-tables'!$P$5:$P$13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'0.9-0.0625-10-100-inf-tables'!$T$5:$T$13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E-3246-815B-9555BED1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Centralized</c:v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val>
            <c:numRef>
              <c:f>'0.9-0.0625-10-100-inf-short'!$D$5:$D$13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DB44-80A8-760063B27343}"/>
            </c:ext>
          </c:extLst>
        </c:ser>
        <c:ser>
          <c:idx val="2"/>
          <c:order val="1"/>
          <c:tx>
            <c:v>Collaborative</c:v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val>
            <c:numRef>
              <c:f>'0.9-0.0625-10-100-inf-short'!$F$5:$F$13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DB44-80A8-760063B27343}"/>
            </c:ext>
          </c:extLst>
        </c:ser>
        <c:ser>
          <c:idx val="0"/>
          <c:order val="2"/>
          <c:tx>
            <c:v>Hybrid</c:v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'0.9-0.0625-10-100-inf-short'!$B$5:$B$13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'0.9-0.0625-10-100-inf-short'!$H$5:$H$13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F-DB44-80A8-760063B27343}"/>
            </c:ext>
          </c:extLst>
        </c:ser>
        <c:ser>
          <c:idx val="3"/>
          <c:order val="3"/>
          <c:tx>
            <c:v>S43</c:v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'0.9-0.0625-10-100-inf-short'!$B$5:$B$13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'0.9-0.0625-10-100-inf-short'!$J$5:$J$13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F-DB44-80A8-760063B2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Centralized</c:v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val>
            <c:numRef>
              <c:f>'0.9-0.0625-10-100-inf-short'!$C$5:$C$13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9-C040-A31F-6F1B9DE002E7}"/>
            </c:ext>
          </c:extLst>
        </c:ser>
        <c:ser>
          <c:idx val="2"/>
          <c:order val="1"/>
          <c:tx>
            <c:v>Collaborative</c:v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val>
            <c:numRef>
              <c:f>'0.9-0.0625-10-100-inf-short'!$E$5:$E$13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9-C040-A31F-6F1B9DE002E7}"/>
            </c:ext>
          </c:extLst>
        </c:ser>
        <c:ser>
          <c:idx val="0"/>
          <c:order val="2"/>
          <c:tx>
            <c:v>Hybrid</c:v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'0.9-0.0625-10-100-inf-short'!$B$5:$B$13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'0.9-0.0625-10-100-inf-short'!$G$5:$G$13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C040-A31F-6F1B9DE002E7}"/>
            </c:ext>
          </c:extLst>
        </c:ser>
        <c:ser>
          <c:idx val="3"/>
          <c:order val="3"/>
          <c:tx>
            <c:v>S43</c:v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'0.9-0.0625-10-100-inf-short'!$B$5:$B$13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'0.9-0.0625-10-100-inf-short'!$I$5:$I$13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9-C040-A31F-6F1B9DE0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691029</xdr:colOff>
      <xdr:row>16</xdr:row>
      <xdr:rowOff>137460</xdr:rowOff>
    </xdr:from>
    <xdr:to>
      <xdr:col>51</xdr:col>
      <xdr:colOff>772672</xdr:colOff>
      <xdr:row>45</xdr:row>
      <xdr:rowOff>57631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379319-9417-B647-BD00-D3C1F612A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687294</xdr:colOff>
      <xdr:row>47</xdr:row>
      <xdr:rowOff>0</xdr:rowOff>
    </xdr:from>
    <xdr:to>
      <xdr:col>51</xdr:col>
      <xdr:colOff>768937</xdr:colOff>
      <xdr:row>75</xdr:row>
      <xdr:rowOff>129347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BBA465-A3BC-F14D-8614-48D2E9241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792629</xdr:colOff>
      <xdr:row>103</xdr:row>
      <xdr:rowOff>10460</xdr:rowOff>
    </xdr:from>
    <xdr:to>
      <xdr:col>53</xdr:col>
      <xdr:colOff>36072</xdr:colOff>
      <xdr:row>132</xdr:row>
      <xdr:rowOff>6831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57F227-3270-1340-9138-896D3C53E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788894</xdr:colOff>
      <xdr:row>133</xdr:row>
      <xdr:rowOff>101600</xdr:rowOff>
    </xdr:from>
    <xdr:to>
      <xdr:col>53</xdr:col>
      <xdr:colOff>32337</xdr:colOff>
      <xdr:row>162</xdr:row>
      <xdr:rowOff>129347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09E79-983C-484D-9034-77A10BAEB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384854</xdr:colOff>
      <xdr:row>15</xdr:row>
      <xdr:rowOff>13118</xdr:rowOff>
    </xdr:from>
    <xdr:to>
      <xdr:col>18</xdr:col>
      <xdr:colOff>678164</xdr:colOff>
      <xdr:row>44</xdr:row>
      <xdr:rowOff>183672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4653D7-CB76-E645-AB35-2903D27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463521</xdr:colOff>
      <xdr:row>15</xdr:row>
      <xdr:rowOff>789</xdr:rowOff>
    </xdr:from>
    <xdr:to>
      <xdr:col>31</xdr:col>
      <xdr:colOff>359375</xdr:colOff>
      <xdr:row>44</xdr:row>
      <xdr:rowOff>191430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FEBAC0-4156-FD43-BEAB-83516A64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23</xdr:col>
      <xdr:colOff>803099</xdr:colOff>
      <xdr:row>43</xdr:row>
      <xdr:rowOff>187011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98C35D-9305-E349-88E4-A56383FF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563651</xdr:colOff>
      <xdr:row>29</xdr:row>
      <xdr:rowOff>83347</xdr:rowOff>
    </xdr:from>
    <xdr:ext cx="502779" cy="319575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BDC608A0-89F1-E04B-A65E-6D00C360999D}"/>
            </a:ext>
          </a:extLst>
        </xdr:cNvPr>
        <xdr:cNvSpPr txBox="1"/>
      </xdr:nvSpPr>
      <xdr:spPr>
        <a:xfrm>
          <a:off x="12112343" y="5934842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15</xdr:col>
      <xdr:colOff>620730</xdr:colOff>
      <xdr:row>29</xdr:row>
      <xdr:rowOff>61942</xdr:rowOff>
    </xdr:from>
    <xdr:ext cx="502779" cy="319575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1CFBF764-9E54-034A-B33C-053C523B0243}"/>
            </a:ext>
          </a:extLst>
        </xdr:cNvPr>
        <xdr:cNvSpPr txBox="1"/>
      </xdr:nvSpPr>
      <xdr:spPr>
        <a:xfrm>
          <a:off x="12994328" y="5913437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16</xdr:col>
      <xdr:colOff>684943</xdr:colOff>
      <xdr:row>29</xdr:row>
      <xdr:rowOff>11998</xdr:rowOff>
    </xdr:from>
    <xdr:ext cx="502779" cy="319575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5732F8FE-57F2-EB41-ABE1-39309095F54D}"/>
            </a:ext>
          </a:extLst>
        </xdr:cNvPr>
        <xdr:cNvSpPr txBox="1"/>
      </xdr:nvSpPr>
      <xdr:spPr>
        <a:xfrm>
          <a:off x="13883448" y="5863493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17</xdr:col>
      <xdr:colOff>742022</xdr:colOff>
      <xdr:row>28</xdr:row>
      <xdr:rowOff>199504</xdr:rowOff>
    </xdr:from>
    <xdr:ext cx="502779" cy="319575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5192FA17-10B1-0B4C-BAAF-51DEFEB5C3FD}"/>
            </a:ext>
          </a:extLst>
        </xdr:cNvPr>
        <xdr:cNvSpPr txBox="1"/>
      </xdr:nvSpPr>
      <xdr:spPr>
        <a:xfrm>
          <a:off x="14765433" y="5849224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18</xdr:col>
      <xdr:colOff>806235</xdr:colOff>
      <xdr:row>28</xdr:row>
      <xdr:rowOff>156695</xdr:rowOff>
    </xdr:from>
    <xdr:ext cx="502779" cy="319575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30B7342F-57A8-9E4B-9E81-80FEF4188943}"/>
            </a:ext>
          </a:extLst>
        </xdr:cNvPr>
        <xdr:cNvSpPr txBox="1"/>
      </xdr:nvSpPr>
      <xdr:spPr>
        <a:xfrm>
          <a:off x="15654553" y="5806415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20</xdr:col>
      <xdr:colOff>35674</xdr:colOff>
      <xdr:row>28</xdr:row>
      <xdr:rowOff>76212</xdr:rowOff>
    </xdr:from>
    <xdr:ext cx="502779" cy="319575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2D92E751-31B9-424F-A30A-2CBC212AC836}"/>
            </a:ext>
          </a:extLst>
        </xdr:cNvPr>
        <xdr:cNvSpPr txBox="1"/>
      </xdr:nvSpPr>
      <xdr:spPr>
        <a:xfrm>
          <a:off x="16533805" y="5725932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21</xdr:col>
      <xdr:colOff>99889</xdr:colOff>
      <xdr:row>27</xdr:row>
      <xdr:rowOff>140424</xdr:rowOff>
    </xdr:from>
    <xdr:ext cx="502779" cy="319575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AA03DCF4-15EC-CD4E-98A6-EDA88A551D62}"/>
            </a:ext>
          </a:extLst>
        </xdr:cNvPr>
        <xdr:cNvSpPr txBox="1"/>
      </xdr:nvSpPr>
      <xdr:spPr>
        <a:xfrm>
          <a:off x="17422926" y="5588368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22</xdr:col>
      <xdr:colOff>156966</xdr:colOff>
      <xdr:row>25</xdr:row>
      <xdr:rowOff>185234</xdr:rowOff>
    </xdr:from>
    <xdr:ext cx="502779" cy="319575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0D2797FC-0B7F-EB46-849D-78F8123F06C0}"/>
            </a:ext>
          </a:extLst>
        </xdr:cNvPr>
        <xdr:cNvSpPr txBox="1"/>
      </xdr:nvSpPr>
      <xdr:spPr>
        <a:xfrm>
          <a:off x="18304910" y="5229627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oneCellAnchor>
    <xdr:from>
      <xdr:col>23</xdr:col>
      <xdr:colOff>214046</xdr:colOff>
      <xdr:row>19</xdr:row>
      <xdr:rowOff>61943</xdr:rowOff>
    </xdr:from>
    <xdr:ext cx="502779" cy="319575"/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509B69B9-0673-4048-8F66-CC16E25C82FE}"/>
            </a:ext>
          </a:extLst>
        </xdr:cNvPr>
        <xdr:cNvSpPr txBox="1"/>
      </xdr:nvSpPr>
      <xdr:spPr>
        <a:xfrm>
          <a:off x="19186896" y="3895681"/>
          <a:ext cx="502779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oneCellAnchor>
  <xdr:twoCellAnchor>
    <xdr:from>
      <xdr:col>1</xdr:col>
      <xdr:colOff>0</xdr:colOff>
      <xdr:row>15</xdr:row>
      <xdr:rowOff>0</xdr:rowOff>
    </xdr:from>
    <xdr:to>
      <xdr:col>11</xdr:col>
      <xdr:colOff>803099</xdr:colOff>
      <xdr:row>43</xdr:row>
      <xdr:rowOff>187011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E533A7-0B20-B94C-A90E-03F66BBF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683011</xdr:colOff>
      <xdr:row>34</xdr:row>
      <xdr:rowOff>34894</xdr:rowOff>
    </xdr:from>
    <xdr:to>
      <xdr:col>5</xdr:col>
      <xdr:colOff>361897</xdr:colOff>
      <xdr:row>35</xdr:row>
      <xdr:rowOff>153037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54DC9F-C210-594C-B7C4-1BC0CBC0AA60}"/>
            </a:ext>
          </a:extLst>
        </xdr:cNvPr>
        <xdr:cNvSpPr txBox="1"/>
      </xdr:nvSpPr>
      <xdr:spPr>
        <a:xfrm>
          <a:off x="3985011" y="6943694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5</xdr:col>
      <xdr:colOff>743367</xdr:colOff>
      <xdr:row>34</xdr:row>
      <xdr:rowOff>14916</xdr:rowOff>
    </xdr:from>
    <xdr:to>
      <xdr:col>6</xdr:col>
      <xdr:colOff>422253</xdr:colOff>
      <xdr:row>35</xdr:row>
      <xdr:rowOff>133059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20F92EE-8704-484A-B3E1-BBAFF7F9F5C8}"/>
            </a:ext>
          </a:extLst>
        </xdr:cNvPr>
        <xdr:cNvSpPr txBox="1"/>
      </xdr:nvSpPr>
      <xdr:spPr>
        <a:xfrm>
          <a:off x="4870867" y="6923716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6</xdr:col>
      <xdr:colOff>800371</xdr:colOff>
      <xdr:row>33</xdr:row>
      <xdr:rowOff>181974</xdr:rowOff>
    </xdr:from>
    <xdr:to>
      <xdr:col>7</xdr:col>
      <xdr:colOff>479257</xdr:colOff>
      <xdr:row>35</xdr:row>
      <xdr:rowOff>96917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0383724-95E6-7B48-8F14-7F1FCC9DE970}"/>
            </a:ext>
          </a:extLst>
        </xdr:cNvPr>
        <xdr:cNvSpPr txBox="1"/>
      </xdr:nvSpPr>
      <xdr:spPr>
        <a:xfrm>
          <a:off x="5753371" y="6887574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8</xdr:col>
      <xdr:colOff>33990</xdr:colOff>
      <xdr:row>33</xdr:row>
      <xdr:rowOff>99840</xdr:rowOff>
    </xdr:from>
    <xdr:to>
      <xdr:col>8</xdr:col>
      <xdr:colOff>538376</xdr:colOff>
      <xdr:row>35</xdr:row>
      <xdr:rowOff>14783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C388EC39-3731-0C48-9E20-5A454ECCD660}"/>
            </a:ext>
          </a:extLst>
        </xdr:cNvPr>
        <xdr:cNvSpPr txBox="1"/>
      </xdr:nvSpPr>
      <xdr:spPr>
        <a:xfrm>
          <a:off x="6637990" y="6805440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9</xdr:col>
      <xdr:colOff>98154</xdr:colOff>
      <xdr:row>32</xdr:row>
      <xdr:rowOff>135748</xdr:rowOff>
    </xdr:from>
    <xdr:to>
      <xdr:col>9</xdr:col>
      <xdr:colOff>602540</xdr:colOff>
      <xdr:row>34</xdr:row>
      <xdr:rowOff>50691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049B6869-128E-544B-8452-9108E8704937}"/>
            </a:ext>
          </a:extLst>
        </xdr:cNvPr>
        <xdr:cNvSpPr txBox="1"/>
      </xdr:nvSpPr>
      <xdr:spPr>
        <a:xfrm>
          <a:off x="7527654" y="6638148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10</xdr:col>
      <xdr:colOff>155158</xdr:colOff>
      <xdr:row>30</xdr:row>
      <xdr:rowOff>196436</xdr:rowOff>
    </xdr:from>
    <xdr:to>
      <xdr:col>10</xdr:col>
      <xdr:colOff>659544</xdr:colOff>
      <xdr:row>32</xdr:row>
      <xdr:rowOff>111379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284F0DD-0F6E-3949-8D0B-16128C9E1335}"/>
            </a:ext>
          </a:extLst>
        </xdr:cNvPr>
        <xdr:cNvSpPr txBox="1"/>
      </xdr:nvSpPr>
      <xdr:spPr>
        <a:xfrm>
          <a:off x="8410158" y="6292436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11</xdr:col>
      <xdr:colOff>219319</xdr:colOff>
      <xdr:row>24</xdr:row>
      <xdr:rowOff>138457</xdr:rowOff>
    </xdr:from>
    <xdr:to>
      <xdr:col>11</xdr:col>
      <xdr:colOff>723705</xdr:colOff>
      <xdr:row>26</xdr:row>
      <xdr:rowOff>53400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7BC31116-D3BC-4641-A8E2-17249CF038AF}"/>
            </a:ext>
          </a:extLst>
        </xdr:cNvPr>
        <xdr:cNvSpPr txBox="1"/>
      </xdr:nvSpPr>
      <xdr:spPr>
        <a:xfrm>
          <a:off x="9299819" y="5015257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FN</a:t>
          </a:r>
        </a:p>
      </xdr:txBody>
    </xdr:sp>
    <xdr:clientData/>
  </xdr:twoCellAnchor>
  <xdr:twoCellAnchor>
    <xdr:from>
      <xdr:col>2</xdr:col>
      <xdr:colOff>565197</xdr:colOff>
      <xdr:row>34</xdr:row>
      <xdr:rowOff>86660</xdr:rowOff>
    </xdr:from>
    <xdr:to>
      <xdr:col>3</xdr:col>
      <xdr:colOff>244083</xdr:colOff>
      <xdr:row>36</xdr:row>
      <xdr:rowOff>1603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1A4098A4-C9A8-1B4B-BCC5-AA74AC559668}"/>
            </a:ext>
          </a:extLst>
        </xdr:cNvPr>
        <xdr:cNvSpPr txBox="1"/>
      </xdr:nvSpPr>
      <xdr:spPr>
        <a:xfrm>
          <a:off x="2216197" y="6995460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TN</a:t>
          </a:r>
        </a:p>
      </xdr:txBody>
    </xdr:sp>
    <xdr:clientData/>
  </xdr:twoCellAnchor>
  <xdr:twoCellAnchor>
    <xdr:from>
      <xdr:col>3</xdr:col>
      <xdr:colOff>622202</xdr:colOff>
      <xdr:row>34</xdr:row>
      <xdr:rowOff>57963</xdr:rowOff>
    </xdr:from>
    <xdr:to>
      <xdr:col>4</xdr:col>
      <xdr:colOff>301088</xdr:colOff>
      <xdr:row>35</xdr:row>
      <xdr:rowOff>176106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748F0757-04DB-8647-AC77-2EB15A36F000}"/>
            </a:ext>
          </a:extLst>
        </xdr:cNvPr>
        <xdr:cNvSpPr txBox="1"/>
      </xdr:nvSpPr>
      <xdr:spPr>
        <a:xfrm>
          <a:off x="3098702" y="6966763"/>
          <a:ext cx="504386" cy="321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1600" b="1">
              <a:latin typeface="Times New Roman" panose="02020603050405020304" pitchFamily="18" charset="0"/>
              <a:cs typeface="Times New Roman" panose="02020603050405020304" pitchFamily="18" charset="0"/>
            </a:rPr>
            <a:t>TN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0.17501</cdr:x>
      <cdr:y>0.70015</cdr:y>
    </cdr:from>
    <cdr:to>
      <cdr:x>0.21073</cdr:x>
      <cdr:y>0.72944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60BAE13-73B5-134F-8C3B-0A8A918C5FA8}"/>
            </a:ext>
          </a:extLst>
        </cdr:cNvPr>
        <cdr:cNvSpPr txBox="1"/>
      </cdr:nvSpPr>
      <cdr:spPr>
        <a:xfrm xmlns:a="http://schemas.openxmlformats.org/drawingml/2006/main">
          <a:off x="1586303" y="4141762"/>
          <a:ext cx="323736" cy="173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DE40-F084-7F42-92FC-5C1F9DA2E171}">
  <dimension ref="A1:AX124"/>
  <sheetViews>
    <sheetView zoomScale="63" zoomScaleNormal="70" workbookViewId="0">
      <selection activeCell="AM71" sqref="AM71"/>
    </sheetView>
  </sheetViews>
  <sheetFormatPr baseColWidth="10" defaultRowHeight="16" x14ac:dyDescent="0.2"/>
  <cols>
    <col min="1" max="1" width="10.83203125" style="1"/>
    <col min="2" max="16384" width="10.83203125" style="5"/>
  </cols>
  <sheetData>
    <row r="1" spans="1:50" s="2" customFormat="1" ht="16" customHeight="1" thickBot="1" x14ac:dyDescent="0.25">
      <c r="A1" s="1"/>
      <c r="B1" s="2" t="s">
        <v>0</v>
      </c>
      <c r="AD1" s="34" t="s">
        <v>1</v>
      </c>
      <c r="AE1" s="34"/>
      <c r="AF1" s="34" t="s">
        <v>2</v>
      </c>
      <c r="AG1" s="34"/>
      <c r="AH1" s="34" t="s">
        <v>3</v>
      </c>
      <c r="AI1" s="34"/>
      <c r="AJ1" s="34" t="s">
        <v>4</v>
      </c>
      <c r="AK1" s="34"/>
      <c r="AQ1" s="34" t="s">
        <v>1</v>
      </c>
      <c r="AR1" s="34"/>
      <c r="AS1" s="34" t="s">
        <v>2</v>
      </c>
      <c r="AT1" s="34"/>
      <c r="AU1" s="34" t="s">
        <v>3</v>
      </c>
      <c r="AV1" s="34"/>
      <c r="AW1" s="34" t="s">
        <v>4</v>
      </c>
      <c r="AX1" s="34"/>
    </row>
    <row r="2" spans="1:50" s="2" customFormat="1" ht="16" customHeight="1" x14ac:dyDescent="0.2">
      <c r="A2" s="1"/>
      <c r="B2" s="35" t="s">
        <v>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7"/>
      <c r="Z2" s="35" t="s">
        <v>6</v>
      </c>
      <c r="AA2" s="37"/>
      <c r="AD2" s="38" t="s">
        <v>7</v>
      </c>
      <c r="AE2" s="39"/>
      <c r="AF2" s="38" t="s">
        <v>7</v>
      </c>
      <c r="AG2" s="39"/>
      <c r="AH2" s="38" t="s">
        <v>7</v>
      </c>
      <c r="AI2" s="39"/>
      <c r="AJ2" s="38"/>
      <c r="AK2" s="39"/>
      <c r="AQ2" s="38" t="s">
        <v>7</v>
      </c>
      <c r="AR2" s="39"/>
      <c r="AS2" s="38" t="s">
        <v>7</v>
      </c>
      <c r="AT2" s="39"/>
      <c r="AU2" s="38" t="s">
        <v>7</v>
      </c>
      <c r="AV2" s="39"/>
      <c r="AW2" s="38"/>
      <c r="AX2" s="39"/>
    </row>
    <row r="3" spans="1:50" x14ac:dyDescent="0.2">
      <c r="B3" s="45" t="s">
        <v>8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0" t="s">
        <v>9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1"/>
      <c r="Z3" s="3" t="s">
        <v>8</v>
      </c>
      <c r="AA3" s="4" t="s">
        <v>9</v>
      </c>
      <c r="AD3" s="3" t="s">
        <v>8</v>
      </c>
      <c r="AE3" s="4" t="s">
        <v>9</v>
      </c>
      <c r="AF3" s="3" t="s">
        <v>8</v>
      </c>
      <c r="AG3" s="4" t="s">
        <v>9</v>
      </c>
      <c r="AH3" s="3" t="s">
        <v>8</v>
      </c>
      <c r="AI3" s="4" t="s">
        <v>9</v>
      </c>
      <c r="AJ3" s="3" t="s">
        <v>8</v>
      </c>
      <c r="AK3" s="4" t="s">
        <v>9</v>
      </c>
      <c r="AQ3" s="3" t="s">
        <v>8</v>
      </c>
      <c r="AR3" s="4" t="s">
        <v>9</v>
      </c>
      <c r="AS3" s="3" t="s">
        <v>8</v>
      </c>
      <c r="AT3" s="4" t="s">
        <v>9</v>
      </c>
      <c r="AU3" s="3" t="s">
        <v>8</v>
      </c>
      <c r="AV3" s="4" t="s">
        <v>9</v>
      </c>
      <c r="AW3" s="3" t="s">
        <v>8</v>
      </c>
      <c r="AX3" s="4" t="s">
        <v>9</v>
      </c>
    </row>
    <row r="4" spans="1:50" x14ac:dyDescent="0.2">
      <c r="B4" s="42" t="s">
        <v>10</v>
      </c>
      <c r="C4" s="40"/>
      <c r="D4" s="40"/>
      <c r="E4" s="40" t="s">
        <v>11</v>
      </c>
      <c r="F4" s="40"/>
      <c r="G4" s="40"/>
      <c r="H4" s="40" t="s">
        <v>12</v>
      </c>
      <c r="I4" s="40"/>
      <c r="J4" s="40"/>
      <c r="K4" s="40" t="s">
        <v>13</v>
      </c>
      <c r="L4" s="40"/>
      <c r="M4" s="40"/>
      <c r="N4" s="40" t="s">
        <v>10</v>
      </c>
      <c r="O4" s="40"/>
      <c r="P4" s="40"/>
      <c r="Q4" s="40" t="s">
        <v>11</v>
      </c>
      <c r="R4" s="40"/>
      <c r="S4" s="40"/>
      <c r="T4" s="40" t="s">
        <v>12</v>
      </c>
      <c r="U4" s="40"/>
      <c r="V4" s="40"/>
      <c r="W4" s="40" t="s">
        <v>13</v>
      </c>
      <c r="X4" s="40"/>
      <c r="Y4" s="41"/>
      <c r="Z4" s="42" t="s">
        <v>14</v>
      </c>
      <c r="AA4" s="41" t="s">
        <v>14</v>
      </c>
      <c r="AD4" s="42" t="s">
        <v>14</v>
      </c>
      <c r="AE4" s="41" t="s">
        <v>14</v>
      </c>
      <c r="AF4" s="42" t="s">
        <v>14</v>
      </c>
      <c r="AG4" s="41" t="s">
        <v>14</v>
      </c>
      <c r="AH4" s="42" t="s">
        <v>14</v>
      </c>
      <c r="AI4" s="41" t="s">
        <v>14</v>
      </c>
      <c r="AJ4" s="42" t="s">
        <v>14</v>
      </c>
      <c r="AK4" s="41" t="s">
        <v>14</v>
      </c>
      <c r="AQ4" s="42" t="s">
        <v>14</v>
      </c>
      <c r="AR4" s="41" t="s">
        <v>14</v>
      </c>
      <c r="AS4" s="42" t="s">
        <v>14</v>
      </c>
      <c r="AT4" s="41" t="s">
        <v>14</v>
      </c>
      <c r="AU4" s="42" t="s">
        <v>14</v>
      </c>
      <c r="AV4" s="41" t="s">
        <v>14</v>
      </c>
      <c r="AW4" s="42" t="s">
        <v>14</v>
      </c>
      <c r="AX4" s="41" t="s">
        <v>14</v>
      </c>
    </row>
    <row r="5" spans="1:50" ht="17" thickBot="1" x14ac:dyDescent="0.25">
      <c r="B5" s="6" t="s">
        <v>15</v>
      </c>
      <c r="C5" s="7" t="s">
        <v>16</v>
      </c>
      <c r="D5" s="7" t="s">
        <v>17</v>
      </c>
      <c r="E5" s="7" t="s">
        <v>15</v>
      </c>
      <c r="F5" s="7" t="s">
        <v>16</v>
      </c>
      <c r="G5" s="7" t="s">
        <v>17</v>
      </c>
      <c r="H5" s="7" t="s">
        <v>15</v>
      </c>
      <c r="I5" s="7" t="s">
        <v>16</v>
      </c>
      <c r="J5" s="7" t="s">
        <v>17</v>
      </c>
      <c r="K5" s="7" t="s">
        <v>15</v>
      </c>
      <c r="L5" s="7" t="s">
        <v>16</v>
      </c>
      <c r="M5" s="7" t="s">
        <v>17</v>
      </c>
      <c r="N5" s="7" t="s">
        <v>15</v>
      </c>
      <c r="O5" s="7" t="s">
        <v>16</v>
      </c>
      <c r="P5" s="7" t="s">
        <v>17</v>
      </c>
      <c r="Q5" s="7" t="s">
        <v>15</v>
      </c>
      <c r="R5" s="7" t="s">
        <v>16</v>
      </c>
      <c r="S5" s="7" t="s">
        <v>17</v>
      </c>
      <c r="T5" s="7" t="s">
        <v>15</v>
      </c>
      <c r="U5" s="7" t="s">
        <v>16</v>
      </c>
      <c r="V5" s="7" t="s">
        <v>17</v>
      </c>
      <c r="W5" s="7" t="s">
        <v>15</v>
      </c>
      <c r="X5" s="7" t="s">
        <v>16</v>
      </c>
      <c r="Y5" s="8" t="s">
        <v>17</v>
      </c>
      <c r="Z5" s="43"/>
      <c r="AA5" s="44"/>
      <c r="AD5" s="43"/>
      <c r="AE5" s="44"/>
      <c r="AF5" s="43"/>
      <c r="AG5" s="44"/>
      <c r="AH5" s="43"/>
      <c r="AI5" s="44"/>
      <c r="AJ5" s="43"/>
      <c r="AK5" s="44"/>
      <c r="AQ5" s="43"/>
      <c r="AR5" s="44"/>
      <c r="AS5" s="43"/>
      <c r="AT5" s="44"/>
      <c r="AU5" s="43"/>
      <c r="AV5" s="44"/>
      <c r="AW5" s="43"/>
      <c r="AX5" s="44"/>
    </row>
    <row r="6" spans="1:50" x14ac:dyDescent="0.2">
      <c r="A6" s="1" t="s">
        <v>18</v>
      </c>
      <c r="B6" s="9">
        <v>0.92174812527286598</v>
      </c>
      <c r="C6" s="9">
        <v>6.1996417549437202E-2</v>
      </c>
      <c r="D6" s="9">
        <v>1.6255457177696199E-2</v>
      </c>
      <c r="E6" s="9">
        <v>0.94462571484520097</v>
      </c>
      <c r="F6" s="9">
        <v>2.18126423322287E-2</v>
      </c>
      <c r="G6" s="9">
        <v>3.3561642822570202E-2</v>
      </c>
      <c r="H6" s="9">
        <v>0.30319445277263002</v>
      </c>
      <c r="I6" s="9">
        <v>0.35692207491584399</v>
      </c>
      <c r="J6" s="9">
        <v>0.33988347231152399</v>
      </c>
      <c r="K6" s="9">
        <v>0.69871025304094503</v>
      </c>
      <c r="L6" s="9">
        <v>0.17103038458728601</v>
      </c>
      <c r="M6" s="9">
        <v>0.13025936237176799</v>
      </c>
      <c r="N6" s="9">
        <v>0.53646386383329403</v>
      </c>
      <c r="O6" s="9">
        <v>2.0089006030718001E-2</v>
      </c>
      <c r="P6" s="9">
        <v>0.44344713013598702</v>
      </c>
      <c r="Q6" s="9">
        <v>0.93078667115950398</v>
      </c>
      <c r="R6" s="9">
        <v>1.3965327299932301E-2</v>
      </c>
      <c r="S6" s="9">
        <v>5.5248001540563599E-2</v>
      </c>
      <c r="T6" s="9">
        <v>0.56087344392032601</v>
      </c>
      <c r="U6" s="9">
        <v>7.2654031029065994E-2</v>
      </c>
      <c r="V6" s="9">
        <v>0.36647252505060701</v>
      </c>
      <c r="W6" s="9">
        <v>0.93767231152678499</v>
      </c>
      <c r="X6" s="9">
        <v>2.76575161244688E-2</v>
      </c>
      <c r="Y6" s="9">
        <v>3.4670172348746003E-2</v>
      </c>
      <c r="Z6" s="10">
        <v>0.57299999999999995</v>
      </c>
      <c r="AA6" s="10">
        <v>4.3659999999999997</v>
      </c>
      <c r="AB6" s="5" t="s">
        <v>19</v>
      </c>
      <c r="AC6" s="5" t="s">
        <v>20</v>
      </c>
      <c r="AD6" s="11">
        <v>1.9206000000000001</v>
      </c>
      <c r="AE6" s="11">
        <v>5.1791999999999998</v>
      </c>
      <c r="AF6" s="11">
        <v>0.43130000000000002</v>
      </c>
      <c r="AG6" s="11">
        <v>3.6488</v>
      </c>
      <c r="AH6" s="11">
        <v>0.48280000000000001</v>
      </c>
      <c r="AI6" s="11">
        <v>3.6604000000000001</v>
      </c>
      <c r="AJ6" s="12">
        <v>2.3570000000000002</v>
      </c>
      <c r="AK6" s="12">
        <v>5.4710000000000001</v>
      </c>
      <c r="AQ6" s="11">
        <v>1.9206000000000001</v>
      </c>
      <c r="AR6" s="11">
        <v>5.1791999999999998</v>
      </c>
      <c r="AS6" s="11">
        <v>0.43130000000000002</v>
      </c>
      <c r="AT6" s="11">
        <v>3.6488</v>
      </c>
      <c r="AU6" s="11">
        <v>0.48280000000000001</v>
      </c>
      <c r="AV6" s="11">
        <v>3.6604000000000001</v>
      </c>
      <c r="AW6" s="10">
        <v>2.3570000000000002</v>
      </c>
      <c r="AX6" s="10">
        <v>5.4710000000000001</v>
      </c>
    </row>
    <row r="7" spans="1:50" x14ac:dyDescent="0.2">
      <c r="A7" s="1" t="s">
        <v>21</v>
      </c>
      <c r="B7" s="9">
        <v>0.92174812527286598</v>
      </c>
      <c r="C7" s="9">
        <v>6.1996417549437202E-2</v>
      </c>
      <c r="D7" s="9">
        <v>1.6255457177696199E-2</v>
      </c>
      <c r="E7" s="9">
        <v>0.94462571484520097</v>
      </c>
      <c r="F7" s="9">
        <v>2.18126423322287E-2</v>
      </c>
      <c r="G7" s="9">
        <v>3.3561642822570202E-2</v>
      </c>
      <c r="H7" s="9">
        <v>0.30319445277263002</v>
      </c>
      <c r="I7" s="9">
        <v>0.35692207491584399</v>
      </c>
      <c r="J7" s="9">
        <v>0.33988347231152399</v>
      </c>
      <c r="K7" s="9">
        <v>0.69871025304094503</v>
      </c>
      <c r="L7" s="9">
        <v>0.17103038458728601</v>
      </c>
      <c r="M7" s="9">
        <v>0.13025936237176799</v>
      </c>
      <c r="N7" s="13">
        <v>0.77385613883383497</v>
      </c>
      <c r="O7" s="13">
        <v>3.5821292237442001E-2</v>
      </c>
      <c r="P7" s="13">
        <v>0.19032256892872201</v>
      </c>
      <c r="Q7" s="13">
        <v>0.75166101551210696</v>
      </c>
      <c r="R7" s="13">
        <v>0.18580918274196401</v>
      </c>
      <c r="S7" s="13">
        <v>6.2529801745928301E-2</v>
      </c>
      <c r="T7" s="13">
        <v>0.98936798953383198</v>
      </c>
      <c r="U7" s="13">
        <v>1.1688973701518899E-3</v>
      </c>
      <c r="V7" s="13">
        <v>9.4631130960152101E-3</v>
      </c>
      <c r="W7" s="9">
        <v>0.93767231152678499</v>
      </c>
      <c r="X7" s="9">
        <v>2.76575161244688E-2</v>
      </c>
      <c r="Y7" s="9">
        <v>3.4670172348746003E-2</v>
      </c>
      <c r="Z7" s="10">
        <v>0.64500000000000002</v>
      </c>
      <c r="AA7" s="10">
        <v>4.0069999999999997</v>
      </c>
      <c r="AB7" s="5" t="s">
        <v>19</v>
      </c>
      <c r="AC7" s="5" t="s">
        <v>19</v>
      </c>
      <c r="AD7" s="11"/>
      <c r="AE7" s="11"/>
      <c r="AF7" s="11"/>
      <c r="AG7" s="11"/>
      <c r="AH7" s="11"/>
      <c r="AI7" s="11"/>
      <c r="AQ7" s="11">
        <v>1.9391</v>
      </c>
      <c r="AR7" s="11">
        <v>5.2549999999999999</v>
      </c>
      <c r="AS7" s="11">
        <v>0.4884</v>
      </c>
      <c r="AT7" s="11">
        <v>3.7256999999999998</v>
      </c>
      <c r="AU7" s="11">
        <v>0.5302</v>
      </c>
      <c r="AV7" s="11">
        <v>3.8029000000000002</v>
      </c>
      <c r="AW7" s="10">
        <v>2.4460999999999999</v>
      </c>
      <c r="AX7" s="10">
        <v>5.5129999999999999</v>
      </c>
    </row>
    <row r="8" spans="1:50" x14ac:dyDescent="0.2">
      <c r="A8" s="1" t="s">
        <v>22</v>
      </c>
      <c r="B8" s="9">
        <v>0.92174812527286598</v>
      </c>
      <c r="C8" s="9">
        <v>6.1996417549437202E-2</v>
      </c>
      <c r="D8" s="9">
        <v>1.6255457177696199E-2</v>
      </c>
      <c r="E8" s="9">
        <v>0.94462571484520097</v>
      </c>
      <c r="F8" s="9">
        <v>2.18126423322287E-2</v>
      </c>
      <c r="G8" s="9">
        <v>3.3561642822570202E-2</v>
      </c>
      <c r="H8" s="9">
        <v>0.30319445277263002</v>
      </c>
      <c r="I8" s="9">
        <v>0.35692207491584399</v>
      </c>
      <c r="J8" s="9">
        <v>0.33988347231152399</v>
      </c>
      <c r="K8" s="9">
        <v>0.69871025304094503</v>
      </c>
      <c r="L8" s="9">
        <v>0.17103038458728601</v>
      </c>
      <c r="M8" s="9">
        <v>0.13025936237176799</v>
      </c>
      <c r="N8" s="9">
        <v>0.53646386383329403</v>
      </c>
      <c r="O8" s="9">
        <v>2.0089006030718001E-2</v>
      </c>
      <c r="P8" s="9">
        <v>0.44344713013598702</v>
      </c>
      <c r="Q8" s="9">
        <v>0.93078667115950398</v>
      </c>
      <c r="R8" s="9">
        <v>1.3965327299932301E-2</v>
      </c>
      <c r="S8" s="9">
        <v>5.5248001540563599E-2</v>
      </c>
      <c r="T8" s="9">
        <v>0.56087344392032601</v>
      </c>
      <c r="U8" s="9">
        <v>7.2654031029065994E-2</v>
      </c>
      <c r="V8" s="9">
        <v>0.36647252505060701</v>
      </c>
      <c r="W8" s="14">
        <v>0.50733521625373801</v>
      </c>
      <c r="X8" s="14">
        <v>0.24203925434762</v>
      </c>
      <c r="Y8" s="14">
        <v>0.25062552939864002</v>
      </c>
      <c r="Z8" s="10">
        <v>0.56799999999999995</v>
      </c>
      <c r="AA8" s="10">
        <v>4.6619999999999999</v>
      </c>
      <c r="AB8" s="5" t="s">
        <v>19</v>
      </c>
      <c r="AC8" s="5" t="s">
        <v>20</v>
      </c>
      <c r="AD8" s="11"/>
      <c r="AE8" s="11"/>
      <c r="AF8" s="11"/>
      <c r="AG8" s="11"/>
      <c r="AH8" s="11"/>
      <c r="AI8" s="11"/>
      <c r="AQ8" s="11">
        <v>2.1023999999999998</v>
      </c>
      <c r="AR8" s="11">
        <v>5.2</v>
      </c>
      <c r="AS8" s="11">
        <v>0.5242</v>
      </c>
      <c r="AT8" s="11">
        <v>3.7195</v>
      </c>
      <c r="AU8" s="11">
        <v>0.63619999999999999</v>
      </c>
      <c r="AV8" s="11">
        <v>3.8854000000000002</v>
      </c>
      <c r="AW8" s="10">
        <v>2.5154999999999998</v>
      </c>
      <c r="AX8" s="10">
        <v>5.6826999999999996</v>
      </c>
    </row>
    <row r="9" spans="1:50" x14ac:dyDescent="0.2">
      <c r="A9" s="1" t="s">
        <v>23</v>
      </c>
      <c r="B9" s="9">
        <v>0.92174812527286598</v>
      </c>
      <c r="C9" s="9">
        <v>6.1996417549437202E-2</v>
      </c>
      <c r="D9" s="9">
        <v>1.6255457177696199E-2</v>
      </c>
      <c r="E9" s="9">
        <v>0.94462571484520097</v>
      </c>
      <c r="F9" s="9">
        <v>2.18126423322287E-2</v>
      </c>
      <c r="G9" s="9">
        <v>3.3561642822570202E-2</v>
      </c>
      <c r="H9" s="9">
        <v>0.30319445277263002</v>
      </c>
      <c r="I9" s="9">
        <v>0.35692207491584399</v>
      </c>
      <c r="J9" s="9">
        <v>0.33988347231152399</v>
      </c>
      <c r="K9" s="9">
        <v>0.69871025304094503</v>
      </c>
      <c r="L9" s="9">
        <v>0.17103038458728601</v>
      </c>
      <c r="M9" s="9">
        <v>0.13025936237176799</v>
      </c>
      <c r="N9" s="15">
        <v>0.53646386383329403</v>
      </c>
      <c r="O9" s="15">
        <v>2.0089006030718001E-2</v>
      </c>
      <c r="P9" s="15">
        <v>0.44344713013598702</v>
      </c>
      <c r="Q9" s="15">
        <v>0.93078667115950398</v>
      </c>
      <c r="R9" s="15">
        <v>1.3965327299932301E-2</v>
      </c>
      <c r="S9" s="15">
        <v>5.5248001540563599E-2</v>
      </c>
      <c r="T9" s="13">
        <v>0.98936798953383198</v>
      </c>
      <c r="U9" s="13">
        <v>1.1688973701518899E-3</v>
      </c>
      <c r="V9" s="13">
        <v>9.4631130960152101E-3</v>
      </c>
      <c r="W9" s="9">
        <v>0.93767231152678499</v>
      </c>
      <c r="X9" s="9">
        <v>2.76575161244688E-2</v>
      </c>
      <c r="Y9" s="9">
        <v>3.4670172348746003E-2</v>
      </c>
      <c r="Z9" s="10">
        <v>0.96199999999999997</v>
      </c>
      <c r="AA9" s="10">
        <v>3.9809999999999999</v>
      </c>
      <c r="AB9" s="5" t="s">
        <v>19</v>
      </c>
      <c r="AC9" s="5" t="s">
        <v>19</v>
      </c>
      <c r="AD9" s="11"/>
      <c r="AE9" s="11"/>
      <c r="AF9" s="11"/>
      <c r="AG9" s="11"/>
      <c r="AH9" s="11"/>
      <c r="AI9" s="11"/>
      <c r="AQ9" s="11">
        <v>2.1335999999999999</v>
      </c>
      <c r="AR9" s="11">
        <v>5.3788999999999998</v>
      </c>
      <c r="AS9" s="11">
        <v>0.71489999999999998</v>
      </c>
      <c r="AT9" s="11">
        <v>3.9295</v>
      </c>
      <c r="AU9" s="11">
        <v>0.93820000000000003</v>
      </c>
      <c r="AV9" s="11">
        <v>4.0770999999999997</v>
      </c>
      <c r="AW9" s="10">
        <v>2.5872999999999999</v>
      </c>
      <c r="AX9" s="10">
        <v>5.7131999999999996</v>
      </c>
    </row>
    <row r="10" spans="1:50" x14ac:dyDescent="0.2">
      <c r="Z10" s="5">
        <f>AVERAGE(Z6:Z9)</f>
        <v>0.68700000000000006</v>
      </c>
      <c r="AA10" s="5">
        <f>AVERAGE(AA6:AA9)</f>
        <v>4.2539999999999996</v>
      </c>
      <c r="AD10" s="11"/>
      <c r="AE10" s="11"/>
      <c r="AF10" s="11"/>
      <c r="AG10" s="11"/>
      <c r="AH10" s="11"/>
      <c r="AI10" s="11"/>
      <c r="AQ10" s="11">
        <v>2.2624</v>
      </c>
      <c r="AR10" s="11">
        <v>5.5407000000000002</v>
      </c>
      <c r="AS10" s="11">
        <v>0.92149999999999999</v>
      </c>
      <c r="AT10" s="11">
        <v>4.1554000000000002</v>
      </c>
      <c r="AU10" s="11">
        <v>1.4774</v>
      </c>
      <c r="AV10" s="11">
        <v>4.7167000000000003</v>
      </c>
      <c r="AW10" s="10">
        <v>2.6926999999999999</v>
      </c>
      <c r="AX10" s="10">
        <v>5.8766999999999996</v>
      </c>
    </row>
    <row r="11" spans="1:50" x14ac:dyDescent="0.2">
      <c r="AD11" s="11"/>
      <c r="AE11" s="11"/>
      <c r="AF11" s="11"/>
      <c r="AG11" s="11"/>
      <c r="AH11" s="11"/>
      <c r="AI11" s="11"/>
      <c r="AQ11" s="11">
        <v>2.5666000000000002</v>
      </c>
      <c r="AR11" s="11">
        <v>5.6665000000000001</v>
      </c>
      <c r="AS11" s="11">
        <v>1.2977000000000001</v>
      </c>
      <c r="AT11" s="11">
        <v>4.5673000000000004</v>
      </c>
      <c r="AU11" s="11">
        <v>3.2591000000000001</v>
      </c>
      <c r="AV11" s="11">
        <v>6.3914</v>
      </c>
      <c r="AW11" s="10">
        <v>2.9582000000000002</v>
      </c>
      <c r="AX11" s="10">
        <v>6.1147999999999998</v>
      </c>
    </row>
    <row r="12" spans="1:50" x14ac:dyDescent="0.2">
      <c r="AD12" s="11"/>
      <c r="AE12" s="11"/>
      <c r="AF12" s="11"/>
      <c r="AG12" s="11"/>
      <c r="AH12" s="11"/>
      <c r="AI12" s="11"/>
      <c r="AQ12" s="11">
        <v>2.9868999999999999</v>
      </c>
      <c r="AR12" s="11">
        <v>6.2358000000000002</v>
      </c>
      <c r="AS12" s="11">
        <v>2.2040000000000002</v>
      </c>
      <c r="AT12" s="11">
        <v>5.4958999999999998</v>
      </c>
      <c r="AU12" s="11">
        <v>100</v>
      </c>
      <c r="AV12" s="11">
        <v>100</v>
      </c>
      <c r="AW12" s="10">
        <v>3.4655999999999998</v>
      </c>
      <c r="AX12" s="10">
        <v>6.5353000000000003</v>
      </c>
    </row>
    <row r="13" spans="1:50" ht="17" thickBot="1" x14ac:dyDescent="0.25">
      <c r="B13" s="2" t="s">
        <v>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D13" s="34" t="s">
        <v>1</v>
      </c>
      <c r="AE13" s="34"/>
      <c r="AF13" s="34" t="s">
        <v>2</v>
      </c>
      <c r="AG13" s="34"/>
      <c r="AH13" s="34" t="s">
        <v>3</v>
      </c>
      <c r="AI13" s="34"/>
      <c r="AJ13" s="34" t="s">
        <v>4</v>
      </c>
      <c r="AK13" s="34"/>
      <c r="AQ13" s="11">
        <v>4.0206</v>
      </c>
      <c r="AR13" s="11">
        <v>7.2027000000000001</v>
      </c>
      <c r="AS13" s="11">
        <v>5.0495000000000001</v>
      </c>
      <c r="AT13" s="11">
        <v>8.2972000000000001</v>
      </c>
      <c r="AU13" s="11">
        <v>1000</v>
      </c>
      <c r="AV13" s="11">
        <v>1000</v>
      </c>
      <c r="AW13" s="10">
        <v>4.5223000000000004</v>
      </c>
      <c r="AX13" s="10">
        <v>7.6398999999999999</v>
      </c>
    </row>
    <row r="14" spans="1:50" x14ac:dyDescent="0.2">
      <c r="B14" s="35" t="s">
        <v>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7"/>
      <c r="Z14" s="35" t="s">
        <v>6</v>
      </c>
      <c r="AA14" s="37"/>
      <c r="AD14" s="38" t="s">
        <v>7</v>
      </c>
      <c r="AE14" s="39"/>
      <c r="AF14" s="38" t="s">
        <v>7</v>
      </c>
      <c r="AG14" s="39"/>
      <c r="AH14" s="38" t="s">
        <v>7</v>
      </c>
      <c r="AI14" s="39"/>
      <c r="AJ14" s="38"/>
      <c r="AK14" s="39"/>
      <c r="AQ14" s="11">
        <v>8.1585000000000001</v>
      </c>
      <c r="AR14" s="11">
        <v>11.4902</v>
      </c>
      <c r="AS14" s="11">
        <v>100</v>
      </c>
      <c r="AT14" s="11">
        <v>100</v>
      </c>
      <c r="AU14" s="11">
        <v>10000</v>
      </c>
      <c r="AV14" s="11">
        <v>10000</v>
      </c>
      <c r="AW14" s="10">
        <v>8.4570000000000007</v>
      </c>
      <c r="AX14" s="10">
        <v>11.797000000000001</v>
      </c>
    </row>
    <row r="15" spans="1:50" x14ac:dyDescent="0.2">
      <c r="B15" s="45" t="s">
        <v>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7"/>
      <c r="N15" s="40" t="s">
        <v>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1"/>
      <c r="Z15" s="3" t="s">
        <v>8</v>
      </c>
      <c r="AA15" s="4" t="s">
        <v>9</v>
      </c>
      <c r="AD15" s="3" t="s">
        <v>8</v>
      </c>
      <c r="AE15" s="4" t="s">
        <v>9</v>
      </c>
      <c r="AF15" s="3" t="s">
        <v>8</v>
      </c>
      <c r="AG15" s="4" t="s">
        <v>9</v>
      </c>
      <c r="AH15" s="3" t="s">
        <v>8</v>
      </c>
      <c r="AI15" s="4" t="s">
        <v>9</v>
      </c>
      <c r="AJ15" s="3" t="s">
        <v>8</v>
      </c>
      <c r="AK15" s="4" t="s">
        <v>9</v>
      </c>
    </row>
    <row r="16" spans="1:50" x14ac:dyDescent="0.2">
      <c r="B16" s="42" t="s">
        <v>10</v>
      </c>
      <c r="C16" s="40"/>
      <c r="D16" s="40"/>
      <c r="E16" s="40" t="s">
        <v>11</v>
      </c>
      <c r="F16" s="40"/>
      <c r="G16" s="40"/>
      <c r="H16" s="40" t="s">
        <v>12</v>
      </c>
      <c r="I16" s="40"/>
      <c r="J16" s="40"/>
      <c r="K16" s="40" t="s">
        <v>13</v>
      </c>
      <c r="L16" s="40"/>
      <c r="M16" s="40"/>
      <c r="N16" s="40" t="s">
        <v>10</v>
      </c>
      <c r="O16" s="40"/>
      <c r="P16" s="40"/>
      <c r="Q16" s="40" t="s">
        <v>11</v>
      </c>
      <c r="R16" s="40"/>
      <c r="S16" s="40"/>
      <c r="T16" s="40" t="s">
        <v>12</v>
      </c>
      <c r="U16" s="40"/>
      <c r="V16" s="40"/>
      <c r="W16" s="40" t="s">
        <v>13</v>
      </c>
      <c r="X16" s="40"/>
      <c r="Y16" s="41"/>
      <c r="Z16" s="42" t="s">
        <v>14</v>
      </c>
      <c r="AA16" s="41" t="s">
        <v>14</v>
      </c>
      <c r="AD16" s="42" t="s">
        <v>14</v>
      </c>
      <c r="AE16" s="41" t="s">
        <v>14</v>
      </c>
      <c r="AF16" s="42" t="s">
        <v>14</v>
      </c>
      <c r="AG16" s="41" t="s">
        <v>14</v>
      </c>
      <c r="AH16" s="42" t="s">
        <v>14</v>
      </c>
      <c r="AI16" s="41" t="s">
        <v>14</v>
      </c>
      <c r="AJ16" s="42" t="s">
        <v>14</v>
      </c>
      <c r="AK16" s="41" t="s">
        <v>14</v>
      </c>
    </row>
    <row r="17" spans="1:37" ht="17" thickBot="1" x14ac:dyDescent="0.25">
      <c r="B17" s="6" t="s">
        <v>15</v>
      </c>
      <c r="C17" s="7" t="s">
        <v>16</v>
      </c>
      <c r="D17" s="7" t="s">
        <v>17</v>
      </c>
      <c r="E17" s="7" t="s">
        <v>15</v>
      </c>
      <c r="F17" s="7" t="s">
        <v>16</v>
      </c>
      <c r="G17" s="7" t="s">
        <v>17</v>
      </c>
      <c r="H17" s="7" t="s">
        <v>15</v>
      </c>
      <c r="I17" s="7" t="s">
        <v>16</v>
      </c>
      <c r="J17" s="7" t="s">
        <v>17</v>
      </c>
      <c r="K17" s="7" t="s">
        <v>15</v>
      </c>
      <c r="L17" s="7" t="s">
        <v>16</v>
      </c>
      <c r="M17" s="7" t="s">
        <v>17</v>
      </c>
      <c r="N17" s="7" t="s">
        <v>15</v>
      </c>
      <c r="O17" s="7" t="s">
        <v>16</v>
      </c>
      <c r="P17" s="7" t="s">
        <v>17</v>
      </c>
      <c r="Q17" s="7" t="s">
        <v>15</v>
      </c>
      <c r="R17" s="7" t="s">
        <v>16</v>
      </c>
      <c r="S17" s="7" t="s">
        <v>17</v>
      </c>
      <c r="T17" s="7" t="s">
        <v>15</v>
      </c>
      <c r="U17" s="7" t="s">
        <v>16</v>
      </c>
      <c r="V17" s="7" t="s">
        <v>17</v>
      </c>
      <c r="W17" s="7" t="s">
        <v>15</v>
      </c>
      <c r="X17" s="7" t="s">
        <v>16</v>
      </c>
      <c r="Y17" s="8" t="s">
        <v>17</v>
      </c>
      <c r="Z17" s="43"/>
      <c r="AA17" s="44"/>
      <c r="AD17" s="43"/>
      <c r="AE17" s="44"/>
      <c r="AF17" s="43"/>
      <c r="AG17" s="44"/>
      <c r="AH17" s="43"/>
      <c r="AI17" s="44"/>
      <c r="AJ17" s="43"/>
      <c r="AK17" s="44"/>
    </row>
    <row r="18" spans="1:37" x14ac:dyDescent="0.2">
      <c r="A18" s="1" t="s">
        <v>25</v>
      </c>
      <c r="B18" s="9">
        <v>0.74339031306161796</v>
      </c>
      <c r="C18" s="9">
        <v>0.148564203627124</v>
      </c>
      <c r="D18" s="9">
        <v>0.108045483311257</v>
      </c>
      <c r="E18" s="9">
        <v>0.80979762230611296</v>
      </c>
      <c r="F18" s="9">
        <v>0.15525653036523501</v>
      </c>
      <c r="G18" s="9">
        <v>3.4945847328651199E-2</v>
      </c>
      <c r="H18" s="13">
        <v>0.37167644169554198</v>
      </c>
      <c r="I18" s="13">
        <v>2.4929321098726299E-2</v>
      </c>
      <c r="J18" s="13">
        <v>0.60339423720573104</v>
      </c>
      <c r="K18" s="9">
        <v>0.61413898786976195</v>
      </c>
      <c r="L18" s="9">
        <v>7.0930420394066801E-2</v>
      </c>
      <c r="M18" s="9">
        <v>0.31493059173617</v>
      </c>
      <c r="N18" s="9">
        <v>0.28091729041966501</v>
      </c>
      <c r="O18" s="9">
        <v>0.67505638681237301</v>
      </c>
      <c r="P18" s="9">
        <v>4.4026322767960403E-2</v>
      </c>
      <c r="Q18" s="13">
        <v>0.53189049743872796</v>
      </c>
      <c r="R18" s="13">
        <v>0.43159815041453098</v>
      </c>
      <c r="S18" s="13">
        <v>3.65113521467407E-2</v>
      </c>
      <c r="T18" s="13">
        <v>0.34863569333168098</v>
      </c>
      <c r="U18" s="13">
        <v>0.21577861490252401</v>
      </c>
      <c r="V18" s="13">
        <v>0.43558569176579298</v>
      </c>
      <c r="W18" s="13">
        <v>0.144420376453893</v>
      </c>
      <c r="X18" s="13">
        <v>0.68277849450234096</v>
      </c>
      <c r="Y18" s="13">
        <v>0.17280112904376499</v>
      </c>
      <c r="Z18" s="10">
        <v>0.76500000000000001</v>
      </c>
      <c r="AA18" s="10">
        <v>4.2240000000000002</v>
      </c>
      <c r="AB18" s="5" t="s">
        <v>19</v>
      </c>
      <c r="AC18" s="5" t="s">
        <v>19</v>
      </c>
      <c r="AD18" s="11">
        <v>1.9391</v>
      </c>
      <c r="AE18" s="11">
        <v>5.2549999999999999</v>
      </c>
      <c r="AF18" s="11">
        <v>0.4884</v>
      </c>
      <c r="AG18" s="11">
        <v>3.7256999999999998</v>
      </c>
      <c r="AH18" s="11">
        <v>0.5302</v>
      </c>
      <c r="AI18" s="11">
        <v>3.8029000000000002</v>
      </c>
      <c r="AJ18" s="12">
        <v>2.4460999999999999</v>
      </c>
      <c r="AK18" s="12">
        <v>5.5129999999999999</v>
      </c>
    </row>
    <row r="19" spans="1:37" x14ac:dyDescent="0.2">
      <c r="A19" s="1" t="s">
        <v>26</v>
      </c>
      <c r="B19" s="9">
        <v>0.74339031306161796</v>
      </c>
      <c r="C19" s="9">
        <v>0.148564203627124</v>
      </c>
      <c r="D19" s="9">
        <v>0.108045483311257</v>
      </c>
      <c r="E19" s="9">
        <v>0.80979762230611296</v>
      </c>
      <c r="F19" s="9">
        <v>0.15525653036523501</v>
      </c>
      <c r="G19" s="9">
        <v>3.4945847328651199E-2</v>
      </c>
      <c r="H19" s="9">
        <v>0.37167644169554198</v>
      </c>
      <c r="I19" s="9">
        <v>2.4929321098726299E-2</v>
      </c>
      <c r="J19" s="9">
        <v>0.60339423720573104</v>
      </c>
      <c r="K19" s="9">
        <v>0.61413898786976195</v>
      </c>
      <c r="L19" s="9">
        <v>7.0930420394066801E-2</v>
      </c>
      <c r="M19" s="9">
        <v>0.31493059173617</v>
      </c>
      <c r="N19" s="9">
        <v>0.28091729041966501</v>
      </c>
      <c r="O19" s="9">
        <v>0.67505638681237301</v>
      </c>
      <c r="P19" s="9">
        <v>4.4026322767960403E-2</v>
      </c>
      <c r="Q19" s="9">
        <v>0.90670723356809602</v>
      </c>
      <c r="R19" s="9">
        <v>4.8165998257883001E-2</v>
      </c>
      <c r="S19" s="9">
        <v>4.5126768174020601E-2</v>
      </c>
      <c r="T19" s="9">
        <v>0.128579148942701</v>
      </c>
      <c r="U19" s="9">
        <v>5.6675336960678897E-2</v>
      </c>
      <c r="V19" s="9">
        <v>0.81474551409661899</v>
      </c>
      <c r="W19" s="9">
        <v>0.136553550061942</v>
      </c>
      <c r="X19" s="9">
        <v>0.707072759537824</v>
      </c>
      <c r="Y19" s="9">
        <v>0.156373690400233</v>
      </c>
      <c r="Z19" s="10">
        <v>0.91300000000000003</v>
      </c>
      <c r="AA19" s="10">
        <v>4.2110000000000003</v>
      </c>
      <c r="AB19" s="5" t="s">
        <v>19</v>
      </c>
      <c r="AC19" s="5" t="s">
        <v>19</v>
      </c>
      <c r="AD19" s="11"/>
      <c r="AE19" s="11"/>
      <c r="AF19" s="11"/>
      <c r="AG19" s="11"/>
      <c r="AH19" s="11"/>
      <c r="AI19" s="11"/>
    </row>
    <row r="20" spans="1:37" x14ac:dyDescent="0.2">
      <c r="A20" s="1" t="s">
        <v>27</v>
      </c>
      <c r="B20" s="9">
        <v>0.74339031306161796</v>
      </c>
      <c r="C20" s="9">
        <v>0.148564203627124</v>
      </c>
      <c r="D20" s="9">
        <v>0.108045483311257</v>
      </c>
      <c r="E20" s="9">
        <v>0.80979762230611296</v>
      </c>
      <c r="F20" s="9">
        <v>0.15525653036523501</v>
      </c>
      <c r="G20" s="9">
        <v>3.4945847328651199E-2</v>
      </c>
      <c r="H20" s="9">
        <v>0.37167644169554198</v>
      </c>
      <c r="I20" s="9">
        <v>2.4929321098726299E-2</v>
      </c>
      <c r="J20" s="9">
        <v>0.60339423720573104</v>
      </c>
      <c r="K20" s="9">
        <v>0.61413898786976195</v>
      </c>
      <c r="L20" s="9">
        <v>7.0930420394066801E-2</v>
      </c>
      <c r="M20" s="9">
        <v>0.31493059173617</v>
      </c>
      <c r="N20" s="9">
        <v>0.28091729041966501</v>
      </c>
      <c r="O20" s="9">
        <v>0.67505638681237301</v>
      </c>
      <c r="P20" s="9">
        <v>4.4026322767960403E-2</v>
      </c>
      <c r="Q20" s="9">
        <v>0.90670723356809602</v>
      </c>
      <c r="R20" s="9">
        <v>4.8165998257883001E-2</v>
      </c>
      <c r="S20" s="9">
        <v>4.5126768174020601E-2</v>
      </c>
      <c r="T20" s="14">
        <v>0.82137190234666102</v>
      </c>
      <c r="U20" s="14">
        <v>0.122756317231952</v>
      </c>
      <c r="V20" s="14">
        <v>5.5871780421386602E-2</v>
      </c>
      <c r="W20" s="13">
        <v>0.144420376453893</v>
      </c>
      <c r="X20" s="13">
        <v>0.68277849450234096</v>
      </c>
      <c r="Y20" s="13">
        <v>0.17280112904376499</v>
      </c>
      <c r="Z20" s="10">
        <v>0.93700000000000006</v>
      </c>
      <c r="AA20" s="10">
        <v>3.9260000000000002</v>
      </c>
      <c r="AB20" s="5" t="s">
        <v>19</v>
      </c>
      <c r="AC20" s="5" t="s">
        <v>19</v>
      </c>
      <c r="AD20" s="11"/>
      <c r="AE20" s="11"/>
      <c r="AF20" s="11"/>
      <c r="AG20" s="11"/>
      <c r="AH20" s="11"/>
      <c r="AI20" s="11"/>
    </row>
    <row r="21" spans="1:37" x14ac:dyDescent="0.2">
      <c r="A21" s="1" t="s">
        <v>28</v>
      </c>
      <c r="B21" s="9">
        <v>0.74339031306161796</v>
      </c>
      <c r="C21" s="9">
        <v>0.148564203627124</v>
      </c>
      <c r="D21" s="9">
        <v>0.108045483311257</v>
      </c>
      <c r="E21" s="9">
        <v>0.80979762230611296</v>
      </c>
      <c r="F21" s="9">
        <v>0.15525653036523501</v>
      </c>
      <c r="G21" s="9">
        <v>3.4945847328651199E-2</v>
      </c>
      <c r="H21" s="16">
        <v>0.80959854480253401</v>
      </c>
      <c r="I21" s="16">
        <v>0.149358424480035</v>
      </c>
      <c r="J21" s="16">
        <v>4.1043030717429797E-2</v>
      </c>
      <c r="K21" s="9">
        <v>0.61413898786976195</v>
      </c>
      <c r="L21" s="9">
        <v>7.0930420394066801E-2</v>
      </c>
      <c r="M21" s="9">
        <v>0.31493059173617</v>
      </c>
      <c r="N21" s="9">
        <v>0.28091729041966501</v>
      </c>
      <c r="O21" s="9">
        <v>0.67505638681237301</v>
      </c>
      <c r="P21" s="9">
        <v>4.4026322767960403E-2</v>
      </c>
      <c r="Q21" s="9">
        <v>0.90670723356809602</v>
      </c>
      <c r="R21" s="9">
        <v>4.8165998257883001E-2</v>
      </c>
      <c r="S21" s="9">
        <v>4.5126768174020601E-2</v>
      </c>
      <c r="T21" s="9">
        <v>0.128579148942701</v>
      </c>
      <c r="U21" s="9">
        <v>5.6675336960678897E-2</v>
      </c>
      <c r="V21" s="9">
        <v>0.81474551409661899</v>
      </c>
      <c r="W21" s="9">
        <v>0.136553550061942</v>
      </c>
      <c r="X21" s="9">
        <v>0.707072759537824</v>
      </c>
      <c r="Y21" s="9">
        <v>0.156373690400233</v>
      </c>
      <c r="Z21" s="10">
        <v>0.56399999999999995</v>
      </c>
      <c r="AA21" s="10">
        <v>4.734</v>
      </c>
      <c r="AB21" s="5" t="s">
        <v>19</v>
      </c>
      <c r="AC21" s="5" t="s">
        <v>20</v>
      </c>
      <c r="AD21" s="11"/>
      <c r="AE21" s="11"/>
      <c r="AF21" s="11"/>
      <c r="AG21" s="11"/>
      <c r="AH21" s="11"/>
      <c r="AI21" s="11"/>
    </row>
    <row r="22" spans="1:37" x14ac:dyDescent="0.2">
      <c r="Z22" s="5">
        <f>AVERAGE(Z18:Z21)</f>
        <v>0.79475000000000007</v>
      </c>
      <c r="AA22" s="5">
        <f>AVERAGE(AA18:AA21)</f>
        <v>4.2737499999999997</v>
      </c>
      <c r="AD22" s="11"/>
      <c r="AE22" s="11"/>
      <c r="AF22" s="11"/>
      <c r="AG22" s="11"/>
      <c r="AH22" s="11"/>
      <c r="AI22" s="11"/>
    </row>
    <row r="23" spans="1:37" x14ac:dyDescent="0.2">
      <c r="AD23" s="11"/>
      <c r="AE23" s="11"/>
      <c r="AF23" s="11"/>
      <c r="AG23" s="11"/>
      <c r="AH23" s="11"/>
      <c r="AI23" s="11"/>
    </row>
    <row r="24" spans="1:37" x14ac:dyDescent="0.2">
      <c r="AD24" s="11"/>
      <c r="AE24" s="11"/>
      <c r="AF24" s="11"/>
      <c r="AG24" s="11"/>
      <c r="AH24" s="11"/>
      <c r="AI24" s="11"/>
    </row>
    <row r="25" spans="1:37" ht="17" thickBot="1" x14ac:dyDescent="0.25"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D25" s="34" t="s">
        <v>1</v>
      </c>
      <c r="AE25" s="34"/>
      <c r="AF25" s="34" t="s">
        <v>2</v>
      </c>
      <c r="AG25" s="34"/>
      <c r="AH25" s="34" t="s">
        <v>3</v>
      </c>
      <c r="AI25" s="34"/>
      <c r="AJ25" s="34" t="s">
        <v>4</v>
      </c>
      <c r="AK25" s="34"/>
    </row>
    <row r="26" spans="1:37" x14ac:dyDescent="0.2">
      <c r="B26" s="35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7"/>
      <c r="Z26" s="35" t="s">
        <v>6</v>
      </c>
      <c r="AA26" s="37"/>
      <c r="AD26" s="38" t="s">
        <v>7</v>
      </c>
      <c r="AE26" s="39"/>
      <c r="AF26" s="38" t="s">
        <v>7</v>
      </c>
      <c r="AG26" s="39"/>
      <c r="AH26" s="38" t="s">
        <v>7</v>
      </c>
      <c r="AI26" s="39"/>
      <c r="AJ26" s="38"/>
      <c r="AK26" s="39"/>
    </row>
    <row r="27" spans="1:37" x14ac:dyDescent="0.2">
      <c r="B27" s="45" t="s">
        <v>8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40" t="s">
        <v>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1"/>
      <c r="Z27" s="3" t="s">
        <v>8</v>
      </c>
      <c r="AA27" s="4" t="s">
        <v>9</v>
      </c>
      <c r="AD27" s="3" t="s">
        <v>8</v>
      </c>
      <c r="AE27" s="4" t="s">
        <v>9</v>
      </c>
      <c r="AF27" s="3" t="s">
        <v>8</v>
      </c>
      <c r="AG27" s="4" t="s">
        <v>9</v>
      </c>
      <c r="AH27" s="3" t="s">
        <v>8</v>
      </c>
      <c r="AI27" s="4" t="s">
        <v>9</v>
      </c>
      <c r="AJ27" s="3" t="s">
        <v>8</v>
      </c>
      <c r="AK27" s="4" t="s">
        <v>9</v>
      </c>
    </row>
    <row r="28" spans="1:37" x14ac:dyDescent="0.2">
      <c r="B28" s="42" t="s">
        <v>10</v>
      </c>
      <c r="C28" s="40"/>
      <c r="D28" s="40"/>
      <c r="E28" s="40" t="s">
        <v>11</v>
      </c>
      <c r="F28" s="40"/>
      <c r="G28" s="40"/>
      <c r="H28" s="40" t="s">
        <v>12</v>
      </c>
      <c r="I28" s="40"/>
      <c r="J28" s="40"/>
      <c r="K28" s="40" t="s">
        <v>13</v>
      </c>
      <c r="L28" s="40"/>
      <c r="M28" s="40"/>
      <c r="N28" s="40" t="s">
        <v>10</v>
      </c>
      <c r="O28" s="40"/>
      <c r="P28" s="40"/>
      <c r="Q28" s="40" t="s">
        <v>11</v>
      </c>
      <c r="R28" s="40"/>
      <c r="S28" s="40"/>
      <c r="T28" s="40" t="s">
        <v>12</v>
      </c>
      <c r="U28" s="40"/>
      <c r="V28" s="40"/>
      <c r="W28" s="40" t="s">
        <v>13</v>
      </c>
      <c r="X28" s="40"/>
      <c r="Y28" s="41"/>
      <c r="Z28" s="42" t="s">
        <v>14</v>
      </c>
      <c r="AA28" s="41" t="s">
        <v>14</v>
      </c>
      <c r="AD28" s="42" t="s">
        <v>14</v>
      </c>
      <c r="AE28" s="41" t="s">
        <v>14</v>
      </c>
      <c r="AF28" s="42" t="s">
        <v>14</v>
      </c>
      <c r="AG28" s="41" t="s">
        <v>14</v>
      </c>
      <c r="AH28" s="42" t="s">
        <v>14</v>
      </c>
      <c r="AI28" s="41" t="s">
        <v>14</v>
      </c>
      <c r="AJ28" s="42" t="s">
        <v>14</v>
      </c>
      <c r="AK28" s="41" t="s">
        <v>14</v>
      </c>
    </row>
    <row r="29" spans="1:37" ht="17" thickBot="1" x14ac:dyDescent="0.25">
      <c r="B29" s="6" t="s">
        <v>15</v>
      </c>
      <c r="C29" s="7" t="s">
        <v>16</v>
      </c>
      <c r="D29" s="7" t="s">
        <v>17</v>
      </c>
      <c r="E29" s="7" t="s">
        <v>15</v>
      </c>
      <c r="F29" s="7" t="s">
        <v>16</v>
      </c>
      <c r="G29" s="7" t="s">
        <v>17</v>
      </c>
      <c r="H29" s="7" t="s">
        <v>15</v>
      </c>
      <c r="I29" s="7" t="s">
        <v>16</v>
      </c>
      <c r="J29" s="7" t="s">
        <v>17</v>
      </c>
      <c r="K29" s="7" t="s">
        <v>15</v>
      </c>
      <c r="L29" s="7" t="s">
        <v>16</v>
      </c>
      <c r="M29" s="7" t="s">
        <v>17</v>
      </c>
      <c r="N29" s="7" t="s">
        <v>15</v>
      </c>
      <c r="O29" s="7" t="s">
        <v>16</v>
      </c>
      <c r="P29" s="7" t="s">
        <v>17</v>
      </c>
      <c r="Q29" s="7" t="s">
        <v>15</v>
      </c>
      <c r="R29" s="7" t="s">
        <v>16</v>
      </c>
      <c r="S29" s="7" t="s">
        <v>17</v>
      </c>
      <c r="T29" s="7" t="s">
        <v>15</v>
      </c>
      <c r="U29" s="7" t="s">
        <v>16</v>
      </c>
      <c r="V29" s="7" t="s">
        <v>17</v>
      </c>
      <c r="W29" s="7" t="s">
        <v>15</v>
      </c>
      <c r="X29" s="7" t="s">
        <v>16</v>
      </c>
      <c r="Y29" s="8" t="s">
        <v>17</v>
      </c>
      <c r="Z29" s="43"/>
      <c r="AA29" s="44"/>
      <c r="AD29" s="43"/>
      <c r="AE29" s="44"/>
      <c r="AF29" s="43"/>
      <c r="AG29" s="44"/>
      <c r="AH29" s="43"/>
      <c r="AI29" s="44"/>
      <c r="AJ29" s="43"/>
      <c r="AK29" s="44"/>
    </row>
    <row r="30" spans="1:37" x14ac:dyDescent="0.2">
      <c r="A30" s="1" t="s">
        <v>30</v>
      </c>
      <c r="B30" s="9">
        <v>0.40732450141562199</v>
      </c>
      <c r="C30" s="9">
        <v>0.29982171378234201</v>
      </c>
      <c r="D30" s="9">
        <v>0.292853784802035</v>
      </c>
      <c r="E30" s="9">
        <v>0.94306412323939603</v>
      </c>
      <c r="F30" s="9">
        <v>4.25795856643695E-2</v>
      </c>
      <c r="G30" s="9">
        <v>1.4356291096233801E-2</v>
      </c>
      <c r="H30" s="9">
        <v>0.795675166066524</v>
      </c>
      <c r="I30" s="9">
        <v>9.9454026671190604E-2</v>
      </c>
      <c r="J30" s="9">
        <v>0.104870807262285</v>
      </c>
      <c r="K30" s="9">
        <v>0.75454332447508299</v>
      </c>
      <c r="L30" s="9">
        <v>0.17508008441446801</v>
      </c>
      <c r="M30" s="9">
        <v>7.0376591110448306E-2</v>
      </c>
      <c r="N30" s="9">
        <v>0.65713800322432003</v>
      </c>
      <c r="O30" s="9">
        <v>0.26105268788608099</v>
      </c>
      <c r="P30" s="9">
        <v>8.1809308889598198E-2</v>
      </c>
      <c r="Q30" s="9">
        <v>5.6492503420586503E-3</v>
      </c>
      <c r="R30" s="9">
        <v>0.94174277660858796</v>
      </c>
      <c r="S30" s="9">
        <v>5.2607973049353003E-2</v>
      </c>
      <c r="T30" s="9">
        <v>0.89282124474102997</v>
      </c>
      <c r="U30" s="17">
        <v>7.8048247461542399E-4</v>
      </c>
      <c r="V30" s="9">
        <v>0.106398272784353</v>
      </c>
      <c r="W30" s="9">
        <v>0.10880099235335899</v>
      </c>
      <c r="X30" s="9">
        <v>0.84970227253049002</v>
      </c>
      <c r="Y30" s="9">
        <v>4.1496735116149999E-2</v>
      </c>
      <c r="Z30" s="10">
        <v>1.175</v>
      </c>
      <c r="AA30" s="10">
        <v>4.09</v>
      </c>
      <c r="AB30" s="5" t="s">
        <v>19</v>
      </c>
      <c r="AC30" s="5" t="s">
        <v>19</v>
      </c>
      <c r="AD30" s="11">
        <v>2.1023999999999998</v>
      </c>
      <c r="AE30" s="11">
        <v>5.2</v>
      </c>
      <c r="AF30" s="11">
        <v>0.5242</v>
      </c>
      <c r="AG30" s="11">
        <v>3.7195</v>
      </c>
      <c r="AH30" s="11">
        <v>0.63619999999999999</v>
      </c>
      <c r="AI30" s="11">
        <v>3.8854000000000002</v>
      </c>
      <c r="AJ30" s="12">
        <v>2.5154999999999998</v>
      </c>
      <c r="AK30" s="12">
        <v>5.6826999999999996</v>
      </c>
    </row>
    <row r="31" spans="1:37" x14ac:dyDescent="0.2">
      <c r="A31" s="1" t="s">
        <v>31</v>
      </c>
      <c r="B31" s="13">
        <v>0.82361646684159595</v>
      </c>
      <c r="C31" s="13">
        <v>0.15715250866080299</v>
      </c>
      <c r="D31" s="13">
        <v>1.9231024497599201E-2</v>
      </c>
      <c r="E31" s="9">
        <v>0.94306412323939603</v>
      </c>
      <c r="F31" s="9">
        <v>4.25795856643695E-2</v>
      </c>
      <c r="G31" s="9">
        <v>1.4356291096233801E-2</v>
      </c>
      <c r="H31" s="9">
        <v>0.795675166066524</v>
      </c>
      <c r="I31" s="9">
        <v>9.9454026671190604E-2</v>
      </c>
      <c r="J31" s="9">
        <v>0.104870807262285</v>
      </c>
      <c r="K31" s="9">
        <v>0.75454332447508299</v>
      </c>
      <c r="L31" s="9">
        <v>0.17508008441446801</v>
      </c>
      <c r="M31" s="9">
        <v>7.0376591110448306E-2</v>
      </c>
      <c r="N31" s="13">
        <v>0.78729251370066899</v>
      </c>
      <c r="O31" s="13">
        <v>8.4669364265072697E-2</v>
      </c>
      <c r="P31" s="13">
        <v>0.12803812203425699</v>
      </c>
      <c r="Q31" s="13">
        <v>0.58816519089245201</v>
      </c>
      <c r="R31" s="13">
        <v>0.28920623148540398</v>
      </c>
      <c r="S31" s="13">
        <v>0.12262857762214199</v>
      </c>
      <c r="T31" s="13">
        <v>0.65944578122352404</v>
      </c>
      <c r="U31" s="13">
        <v>0.12564571263086</v>
      </c>
      <c r="V31" s="13">
        <v>0.21490850614561399</v>
      </c>
      <c r="W31" s="13">
        <v>0.16706708255609901</v>
      </c>
      <c r="X31" s="13">
        <v>0.42886141678871897</v>
      </c>
      <c r="Y31" s="13">
        <v>0.40407150065517999</v>
      </c>
      <c r="Z31" s="10">
        <v>0.78400000000000003</v>
      </c>
      <c r="AA31" s="10">
        <v>4.7460000000000004</v>
      </c>
      <c r="AB31" s="5" t="s">
        <v>19</v>
      </c>
      <c r="AC31" s="5" t="s">
        <v>20</v>
      </c>
      <c r="AD31" s="11"/>
      <c r="AE31" s="11"/>
      <c r="AF31" s="11"/>
      <c r="AG31" s="11"/>
      <c r="AH31" s="11"/>
      <c r="AI31" s="11"/>
    </row>
    <row r="32" spans="1:37" x14ac:dyDescent="0.2">
      <c r="A32" s="1" t="s">
        <v>32</v>
      </c>
      <c r="B32" s="13">
        <v>0.82361646684159595</v>
      </c>
      <c r="C32" s="13">
        <v>0.15715250866080299</v>
      </c>
      <c r="D32" s="13">
        <v>1.9231024497599201E-2</v>
      </c>
      <c r="E32" s="9">
        <v>0.94306412323939603</v>
      </c>
      <c r="F32" s="9">
        <v>4.25795856643695E-2</v>
      </c>
      <c r="G32" s="9">
        <v>1.4356291096233801E-2</v>
      </c>
      <c r="H32" s="9">
        <v>0.795675166066524</v>
      </c>
      <c r="I32" s="9">
        <v>9.9454026671190604E-2</v>
      </c>
      <c r="J32" s="9">
        <v>0.104870807262285</v>
      </c>
      <c r="K32" s="9">
        <v>0.75454332447508299</v>
      </c>
      <c r="L32" s="9">
        <v>0.17508008441446801</v>
      </c>
      <c r="M32" s="9">
        <v>7.0376591110448306E-2</v>
      </c>
      <c r="N32" s="13">
        <v>0.78729251370066899</v>
      </c>
      <c r="O32" s="13">
        <v>8.4669364265072697E-2</v>
      </c>
      <c r="P32" s="13">
        <v>0.12803812203425699</v>
      </c>
      <c r="Q32" s="13">
        <v>0.58816519089245201</v>
      </c>
      <c r="R32" s="13">
        <v>0.28920623148540398</v>
      </c>
      <c r="S32" s="13">
        <v>0.12262857762214199</v>
      </c>
      <c r="T32" s="13">
        <v>0.65944578122352404</v>
      </c>
      <c r="U32" s="13">
        <v>0.12564571263086</v>
      </c>
      <c r="V32" s="13">
        <v>0.21490850614561399</v>
      </c>
      <c r="W32" s="13">
        <v>0.16706708255609901</v>
      </c>
      <c r="X32" s="13">
        <v>0.42886141678871897</v>
      </c>
      <c r="Y32" s="13">
        <v>0.40407150065517999</v>
      </c>
      <c r="Z32" s="10">
        <v>0.82</v>
      </c>
      <c r="AA32" s="10">
        <v>4.3920000000000003</v>
      </c>
      <c r="AB32" s="5" t="s">
        <v>19</v>
      </c>
      <c r="AC32" s="5" t="s">
        <v>20</v>
      </c>
      <c r="AD32" s="11"/>
      <c r="AE32" s="11"/>
      <c r="AF32" s="11"/>
      <c r="AG32" s="11"/>
      <c r="AH32" s="11"/>
      <c r="AI32" s="11"/>
    </row>
    <row r="33" spans="1:37" x14ac:dyDescent="0.2">
      <c r="A33" s="1" t="s">
        <v>33</v>
      </c>
      <c r="B33" s="9">
        <v>0.40732450141562199</v>
      </c>
      <c r="C33" s="9">
        <v>0.29982171378234201</v>
      </c>
      <c r="D33" s="9">
        <v>0.292853784802035</v>
      </c>
      <c r="E33" s="9">
        <v>0.94306412323939603</v>
      </c>
      <c r="F33" s="9">
        <v>4.25795856643695E-2</v>
      </c>
      <c r="G33" s="9">
        <v>1.4356291096233801E-2</v>
      </c>
      <c r="H33" s="9">
        <v>0.795675166066524</v>
      </c>
      <c r="I33" s="9">
        <v>9.9454026671190604E-2</v>
      </c>
      <c r="J33" s="9">
        <v>0.104870807262285</v>
      </c>
      <c r="K33" s="9">
        <v>0.75454332447508299</v>
      </c>
      <c r="L33" s="9">
        <v>0.17508008441446801</v>
      </c>
      <c r="M33" s="9">
        <v>7.0376591110448306E-2</v>
      </c>
      <c r="N33" s="9">
        <v>0.65713800322432003</v>
      </c>
      <c r="O33" s="9">
        <v>0.26105268788608099</v>
      </c>
      <c r="P33" s="9">
        <v>8.1809308889598198E-2</v>
      </c>
      <c r="Q33" s="9">
        <v>5.6492503420586503E-3</v>
      </c>
      <c r="R33" s="9">
        <v>0.94174277660858796</v>
      </c>
      <c r="S33" s="9">
        <v>5.2607973049353003E-2</v>
      </c>
      <c r="T33" s="9">
        <v>0.89282124474102997</v>
      </c>
      <c r="U33" s="17">
        <v>7.8048247461542399E-4</v>
      </c>
      <c r="V33" s="9">
        <v>0.106398272784353</v>
      </c>
      <c r="W33" s="9">
        <v>0.10880099235335899</v>
      </c>
      <c r="X33" s="9">
        <v>0.84970227253049002</v>
      </c>
      <c r="Y33" s="9">
        <v>4.1496735116149999E-2</v>
      </c>
      <c r="Z33" s="10">
        <v>1.1080000000000001</v>
      </c>
      <c r="AA33" s="10">
        <v>4.1630000000000003</v>
      </c>
      <c r="AB33" s="5" t="s">
        <v>19</v>
      </c>
      <c r="AC33" s="5" t="s">
        <v>19</v>
      </c>
      <c r="AD33" s="11"/>
      <c r="AE33" s="11"/>
      <c r="AF33" s="11"/>
      <c r="AG33" s="11"/>
      <c r="AH33" s="11"/>
      <c r="AI33" s="11"/>
    </row>
    <row r="34" spans="1:37" x14ac:dyDescent="0.2">
      <c r="A34" s="1" t="s">
        <v>34</v>
      </c>
      <c r="B34" s="9">
        <v>0.40732450141562199</v>
      </c>
      <c r="C34" s="9">
        <v>0.29982171378234201</v>
      </c>
      <c r="D34" s="9">
        <v>0.292853784802035</v>
      </c>
      <c r="E34" s="9">
        <v>0.94306412323939603</v>
      </c>
      <c r="F34" s="9">
        <v>4.25795856643695E-2</v>
      </c>
      <c r="G34" s="9">
        <v>1.4356291096233801E-2</v>
      </c>
      <c r="H34" s="9">
        <v>0.795675166066524</v>
      </c>
      <c r="I34" s="9">
        <v>9.9454026671190604E-2</v>
      </c>
      <c r="J34" s="9">
        <v>0.104870807262285</v>
      </c>
      <c r="K34" s="9">
        <v>0.75454332447508299</v>
      </c>
      <c r="L34" s="9">
        <v>0.17508008441446801</v>
      </c>
      <c r="M34" s="9">
        <v>7.0376591110448306E-2</v>
      </c>
      <c r="N34" s="9">
        <v>0.65713800322432003</v>
      </c>
      <c r="O34" s="9">
        <v>0.26105268788608099</v>
      </c>
      <c r="P34" s="9">
        <v>8.1809308889598198E-2</v>
      </c>
      <c r="Q34" s="16">
        <v>0.40467927061529402</v>
      </c>
      <c r="R34" s="16">
        <v>0.23275756010277199</v>
      </c>
      <c r="S34" s="16">
        <v>0.362563169281933</v>
      </c>
      <c r="T34" s="9">
        <v>0.89282124474102997</v>
      </c>
      <c r="U34" s="17">
        <v>7.8048247461542399E-4</v>
      </c>
      <c r="V34" s="9">
        <v>0.106398272784353</v>
      </c>
      <c r="W34" s="16">
        <v>0.81133248214128595</v>
      </c>
      <c r="X34" s="16">
        <v>0.134642458956379</v>
      </c>
      <c r="Y34" s="16">
        <v>5.40250589023335E-2</v>
      </c>
      <c r="Z34" s="10">
        <v>0.98099999999999998</v>
      </c>
      <c r="AA34" s="10">
        <v>4.2329999999999997</v>
      </c>
      <c r="AB34" s="5" t="s">
        <v>19</v>
      </c>
      <c r="AC34" s="5" t="s">
        <v>19</v>
      </c>
      <c r="AD34" s="11"/>
      <c r="AE34" s="11"/>
      <c r="AF34" s="11"/>
      <c r="AG34" s="11"/>
      <c r="AH34" s="11"/>
      <c r="AI34" s="11"/>
    </row>
    <row r="35" spans="1:37" x14ac:dyDescent="0.2">
      <c r="A35" s="1" t="s">
        <v>35</v>
      </c>
      <c r="B35" s="9">
        <v>0.40732450141562199</v>
      </c>
      <c r="C35" s="9">
        <v>0.29982171378234201</v>
      </c>
      <c r="D35" s="9">
        <v>0.292853784802035</v>
      </c>
      <c r="E35" s="9">
        <v>0.94306412323939603</v>
      </c>
      <c r="F35" s="9">
        <v>4.25795856643695E-2</v>
      </c>
      <c r="G35" s="9">
        <v>1.4356291096233801E-2</v>
      </c>
      <c r="H35" s="9">
        <v>0.795675166066524</v>
      </c>
      <c r="I35" s="9">
        <v>9.9454026671190604E-2</v>
      </c>
      <c r="J35" s="9">
        <v>0.104870807262285</v>
      </c>
      <c r="K35" s="9">
        <v>0.75454332447508299</v>
      </c>
      <c r="L35" s="9">
        <v>0.17508008441446801</v>
      </c>
      <c r="M35" s="9">
        <v>7.0376591110448306E-2</v>
      </c>
      <c r="N35" s="13">
        <v>0.78729251370066899</v>
      </c>
      <c r="O35" s="13">
        <v>8.4669364265072697E-2</v>
      </c>
      <c r="P35" s="13">
        <v>0.12803812203425699</v>
      </c>
      <c r="Q35" s="13">
        <v>0.58816519089245201</v>
      </c>
      <c r="R35" s="13">
        <v>0.28920623148540398</v>
      </c>
      <c r="S35" s="13">
        <v>0.12262857762214199</v>
      </c>
      <c r="T35" s="13">
        <v>0.65944578122352404</v>
      </c>
      <c r="U35" s="13">
        <v>0.12564571263086</v>
      </c>
      <c r="V35" s="13">
        <v>0.21490850614561399</v>
      </c>
      <c r="W35" s="13">
        <v>0.16706708255609901</v>
      </c>
      <c r="X35" s="13">
        <v>0.42886141678871897</v>
      </c>
      <c r="Y35" s="13">
        <v>0.40407150065517999</v>
      </c>
      <c r="Z35" s="10">
        <v>0.83699999999999997</v>
      </c>
      <c r="AA35" s="10">
        <v>4.3230000000000004</v>
      </c>
      <c r="AB35" s="5" t="s">
        <v>19</v>
      </c>
      <c r="AC35" s="5" t="s">
        <v>20</v>
      </c>
      <c r="AD35" s="11"/>
      <c r="AE35" s="11"/>
      <c r="AF35" s="11"/>
      <c r="AG35" s="11"/>
      <c r="AH35" s="11"/>
      <c r="AI35" s="11"/>
    </row>
    <row r="36" spans="1:37" x14ac:dyDescent="0.2">
      <c r="A36" s="1" t="s">
        <v>36</v>
      </c>
      <c r="B36" s="9">
        <v>0.40732450141562199</v>
      </c>
      <c r="C36" s="9">
        <v>0.29982171378234201</v>
      </c>
      <c r="D36" s="9">
        <v>0.292853784802035</v>
      </c>
      <c r="E36" s="9">
        <v>0.94306412323939603</v>
      </c>
      <c r="F36" s="9">
        <v>4.25795856643695E-2</v>
      </c>
      <c r="G36" s="9">
        <v>1.4356291096233801E-2</v>
      </c>
      <c r="H36" s="9">
        <v>0.795675166066524</v>
      </c>
      <c r="I36" s="9">
        <v>9.9454026671190604E-2</v>
      </c>
      <c r="J36" s="9">
        <v>0.104870807262285</v>
      </c>
      <c r="K36" s="16">
        <v>0.88995565502178098</v>
      </c>
      <c r="L36" s="16">
        <v>6.4708904066963197E-2</v>
      </c>
      <c r="M36" s="16">
        <v>4.5335440911255701E-2</v>
      </c>
      <c r="N36" s="9">
        <v>0.65713800322432003</v>
      </c>
      <c r="O36" s="9">
        <v>0.26105268788608099</v>
      </c>
      <c r="P36" s="9">
        <v>8.1809308889598198E-2</v>
      </c>
      <c r="Q36" s="16">
        <v>0.40467927061529402</v>
      </c>
      <c r="R36" s="16">
        <v>0.23275756010277199</v>
      </c>
      <c r="S36" s="16">
        <v>0.362563169281933</v>
      </c>
      <c r="T36" s="9">
        <v>0.89282124474102997</v>
      </c>
      <c r="U36" s="17">
        <v>7.8048247461542399E-4</v>
      </c>
      <c r="V36" s="9">
        <v>0.106398272784353</v>
      </c>
      <c r="W36" s="9">
        <v>0.10880099235335899</v>
      </c>
      <c r="X36" s="9">
        <v>0.84970227253049002</v>
      </c>
      <c r="Y36" s="9">
        <v>4.1496735116149999E-2</v>
      </c>
      <c r="Z36" s="10">
        <v>0.89700000000000002</v>
      </c>
      <c r="AA36" s="10">
        <v>4.2889999999999997</v>
      </c>
      <c r="AB36" s="5" t="s">
        <v>19</v>
      </c>
      <c r="AC36" s="5" t="s">
        <v>20</v>
      </c>
      <c r="AD36" s="11"/>
      <c r="AE36" s="11"/>
      <c r="AF36" s="11"/>
      <c r="AG36" s="11"/>
      <c r="AH36" s="11"/>
      <c r="AI36" s="11"/>
    </row>
    <row r="37" spans="1:37" x14ac:dyDescent="0.2">
      <c r="A37" s="1" t="s">
        <v>37</v>
      </c>
      <c r="B37" s="9">
        <v>0.40732450141562199</v>
      </c>
      <c r="C37" s="9">
        <v>0.29982171378234201</v>
      </c>
      <c r="D37" s="9">
        <v>0.292853784802035</v>
      </c>
      <c r="E37" s="9">
        <v>0.94306412323939603</v>
      </c>
      <c r="F37" s="9">
        <v>4.25795856643695E-2</v>
      </c>
      <c r="G37" s="9">
        <v>1.4356291096233801E-2</v>
      </c>
      <c r="H37" s="9">
        <v>0.795675166066524</v>
      </c>
      <c r="I37" s="9">
        <v>9.9454026671190604E-2</v>
      </c>
      <c r="J37" s="9">
        <v>0.104870807262285</v>
      </c>
      <c r="K37" s="9">
        <v>0.75454332447508299</v>
      </c>
      <c r="L37" s="9">
        <v>0.17508008441446801</v>
      </c>
      <c r="M37" s="9">
        <v>7.0376591110448306E-2</v>
      </c>
      <c r="N37" s="9">
        <v>0.65713800322432003</v>
      </c>
      <c r="O37" s="9">
        <v>0.26105268788608099</v>
      </c>
      <c r="P37" s="9">
        <v>8.1809308889598198E-2</v>
      </c>
      <c r="Q37" s="9">
        <v>5.6492503420586503E-3</v>
      </c>
      <c r="R37" s="9">
        <v>0.94174277660858796</v>
      </c>
      <c r="S37" s="9">
        <v>5.2607973049353003E-2</v>
      </c>
      <c r="T37" s="9">
        <v>0.89282124474102997</v>
      </c>
      <c r="U37" s="17">
        <v>7.8048247461542399E-4</v>
      </c>
      <c r="V37" s="9">
        <v>0.106398272784353</v>
      </c>
      <c r="W37" s="16">
        <v>0.81133248214128595</v>
      </c>
      <c r="X37" s="16">
        <v>0.134642458956379</v>
      </c>
      <c r="Y37" s="16">
        <v>5.40250589023335E-2</v>
      </c>
      <c r="Z37" s="10">
        <v>0.95099999999999996</v>
      </c>
      <c r="AA37" s="10">
        <v>4.2359999999999998</v>
      </c>
      <c r="AB37" s="5" t="s">
        <v>19</v>
      </c>
      <c r="AC37" s="5" t="s">
        <v>19</v>
      </c>
      <c r="AD37" s="11"/>
      <c r="AE37" s="11"/>
      <c r="AF37" s="11"/>
      <c r="AG37" s="11"/>
      <c r="AH37" s="11"/>
      <c r="AI37" s="11"/>
    </row>
    <row r="38" spans="1:37" x14ac:dyDescent="0.2">
      <c r="A38" s="1" t="s">
        <v>38</v>
      </c>
      <c r="B38" s="9">
        <v>0.40732450141562199</v>
      </c>
      <c r="C38" s="9">
        <v>0.29982171378234201</v>
      </c>
      <c r="D38" s="9">
        <v>0.292853784802035</v>
      </c>
      <c r="E38" s="9">
        <v>0.94306412323939603</v>
      </c>
      <c r="F38" s="9">
        <v>4.25795856643695E-2</v>
      </c>
      <c r="G38" s="9">
        <v>1.4356291096233801E-2</v>
      </c>
      <c r="H38" s="9">
        <v>0.795675166066524</v>
      </c>
      <c r="I38" s="9">
        <v>9.9454026671190604E-2</v>
      </c>
      <c r="J38" s="9">
        <v>0.104870807262285</v>
      </c>
      <c r="K38" s="16">
        <v>0.88995565502178098</v>
      </c>
      <c r="L38" s="16">
        <v>6.4708904066963197E-2</v>
      </c>
      <c r="M38" s="16">
        <v>4.5335440911255701E-2</v>
      </c>
      <c r="N38" s="9">
        <v>0.65713800322432003</v>
      </c>
      <c r="O38" s="9">
        <v>0.26105268788608099</v>
      </c>
      <c r="P38" s="9">
        <v>8.1809308889598198E-2</v>
      </c>
      <c r="Q38" s="16">
        <v>0.40467927061529402</v>
      </c>
      <c r="R38" s="16">
        <v>0.23275756010277199</v>
      </c>
      <c r="S38" s="16">
        <v>0.362563169281933</v>
      </c>
      <c r="T38" s="9">
        <v>0.89282124474102997</v>
      </c>
      <c r="U38" s="17">
        <v>7.8048247461542399E-4</v>
      </c>
      <c r="V38" s="9">
        <v>0.106398272784353</v>
      </c>
      <c r="W38" s="9">
        <v>0.10880099235335899</v>
      </c>
      <c r="X38" s="9">
        <v>0.84970227253049002</v>
      </c>
      <c r="Y38" s="9">
        <v>4.1496735116149999E-2</v>
      </c>
      <c r="Z38" s="10">
        <v>0.89900000000000002</v>
      </c>
      <c r="AA38" s="10">
        <v>4.2469999999999999</v>
      </c>
      <c r="AB38" s="5" t="s">
        <v>19</v>
      </c>
      <c r="AC38" s="5" t="s">
        <v>19</v>
      </c>
      <c r="AD38" s="11"/>
      <c r="AE38" s="11"/>
      <c r="AF38" s="11"/>
      <c r="AG38" s="11"/>
      <c r="AH38" s="11"/>
      <c r="AI38" s="11"/>
    </row>
    <row r="39" spans="1:37" x14ac:dyDescent="0.2">
      <c r="A39" s="1" t="s">
        <v>39</v>
      </c>
      <c r="B39" s="9">
        <v>0.40732450141562199</v>
      </c>
      <c r="C39" s="9">
        <v>0.29982171378234201</v>
      </c>
      <c r="D39" s="9">
        <v>0.292853784802035</v>
      </c>
      <c r="E39" s="9">
        <v>0.94306412323939603</v>
      </c>
      <c r="F39" s="9">
        <v>4.25795856643695E-2</v>
      </c>
      <c r="G39" s="9">
        <v>1.4356291096233801E-2</v>
      </c>
      <c r="H39" s="9">
        <v>0.795675166066524</v>
      </c>
      <c r="I39" s="9">
        <v>9.9454026671190604E-2</v>
      </c>
      <c r="J39" s="9">
        <v>0.104870807262285</v>
      </c>
      <c r="K39" s="16">
        <v>0.88995565502178098</v>
      </c>
      <c r="L39" s="16">
        <v>6.4708904066963197E-2</v>
      </c>
      <c r="M39" s="16">
        <v>4.5335440911255701E-2</v>
      </c>
      <c r="N39" s="9">
        <v>0.65713800322432003</v>
      </c>
      <c r="O39" s="9">
        <v>0.26105268788608099</v>
      </c>
      <c r="P39" s="9">
        <v>8.1809308889598198E-2</v>
      </c>
      <c r="Q39" s="16">
        <v>0.40467927061529402</v>
      </c>
      <c r="R39" s="16">
        <v>0.23275756010277199</v>
      </c>
      <c r="S39" s="16">
        <v>0.362563169281933</v>
      </c>
      <c r="T39" s="9">
        <v>0.89282124474102997</v>
      </c>
      <c r="U39" s="17">
        <v>7.8048247461542399E-4</v>
      </c>
      <c r="V39" s="9">
        <v>0.106398272784353</v>
      </c>
      <c r="W39" s="16">
        <v>0.81133248214128595</v>
      </c>
      <c r="X39" s="16">
        <v>0.134642458956379</v>
      </c>
      <c r="Y39" s="16">
        <v>5.40250589023335E-2</v>
      </c>
      <c r="Z39" s="10">
        <v>1.153</v>
      </c>
      <c r="AA39" s="10">
        <v>4.141</v>
      </c>
      <c r="AB39" s="5" t="s">
        <v>19</v>
      </c>
      <c r="AC39" s="5" t="s">
        <v>19</v>
      </c>
      <c r="AD39" s="11"/>
      <c r="AE39" s="11"/>
      <c r="AF39" s="11"/>
      <c r="AG39" s="11"/>
      <c r="AH39" s="11"/>
      <c r="AI39" s="11"/>
    </row>
    <row r="40" spans="1:37" x14ac:dyDescent="0.2">
      <c r="Z40" s="5">
        <f>AVERAGE(Z30:Z39)</f>
        <v>0.96050000000000002</v>
      </c>
      <c r="AA40" s="5">
        <f>AVERAGE(AA30:AA39)</f>
        <v>4.2859999999999996</v>
      </c>
      <c r="AD40" s="11"/>
      <c r="AE40" s="11"/>
      <c r="AF40" s="11"/>
      <c r="AG40" s="11"/>
      <c r="AH40" s="11"/>
      <c r="AI40" s="11"/>
    </row>
    <row r="41" spans="1:37" x14ac:dyDescent="0.2">
      <c r="AD41" s="11"/>
      <c r="AE41" s="11"/>
      <c r="AF41" s="11"/>
      <c r="AG41" s="11"/>
      <c r="AH41" s="11"/>
      <c r="AI41" s="11"/>
    </row>
    <row r="42" spans="1:37" x14ac:dyDescent="0.2">
      <c r="AD42" s="11"/>
      <c r="AE42" s="11"/>
      <c r="AF42" s="11"/>
      <c r="AG42" s="11"/>
      <c r="AH42" s="11"/>
      <c r="AI42" s="11"/>
    </row>
    <row r="43" spans="1:37" ht="17" thickBot="1" x14ac:dyDescent="0.25">
      <c r="B43" s="2" t="s">
        <v>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34" t="s">
        <v>1</v>
      </c>
      <c r="AE43" s="34"/>
      <c r="AF43" s="34" t="s">
        <v>2</v>
      </c>
      <c r="AG43" s="34"/>
      <c r="AH43" s="34" t="s">
        <v>3</v>
      </c>
      <c r="AI43" s="34"/>
      <c r="AJ43" s="34" t="s">
        <v>4</v>
      </c>
      <c r="AK43" s="34"/>
    </row>
    <row r="44" spans="1:37" x14ac:dyDescent="0.2">
      <c r="B44" s="35" t="s">
        <v>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7"/>
      <c r="Z44" s="35" t="s">
        <v>6</v>
      </c>
      <c r="AA44" s="37"/>
      <c r="AD44" s="38" t="s">
        <v>7</v>
      </c>
      <c r="AE44" s="39"/>
      <c r="AF44" s="38" t="s">
        <v>7</v>
      </c>
      <c r="AG44" s="39"/>
      <c r="AH44" s="38" t="s">
        <v>7</v>
      </c>
      <c r="AI44" s="39"/>
      <c r="AJ44" s="38"/>
      <c r="AK44" s="39"/>
    </row>
    <row r="45" spans="1:37" x14ac:dyDescent="0.2">
      <c r="B45" s="45" t="s">
        <v>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7"/>
      <c r="N45" s="40" t="s">
        <v>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1"/>
      <c r="Z45" s="3" t="s">
        <v>8</v>
      </c>
      <c r="AA45" s="4" t="s">
        <v>9</v>
      </c>
      <c r="AD45" s="3" t="s">
        <v>8</v>
      </c>
      <c r="AE45" s="4" t="s">
        <v>9</v>
      </c>
      <c r="AF45" s="3" t="s">
        <v>8</v>
      </c>
      <c r="AG45" s="4" t="s">
        <v>9</v>
      </c>
      <c r="AH45" s="3" t="s">
        <v>8</v>
      </c>
      <c r="AI45" s="4" t="s">
        <v>9</v>
      </c>
      <c r="AJ45" s="3" t="s">
        <v>8</v>
      </c>
      <c r="AK45" s="4" t="s">
        <v>9</v>
      </c>
    </row>
    <row r="46" spans="1:37" x14ac:dyDescent="0.2">
      <c r="B46" s="42" t="s">
        <v>10</v>
      </c>
      <c r="C46" s="40"/>
      <c r="D46" s="40"/>
      <c r="E46" s="40" t="s">
        <v>11</v>
      </c>
      <c r="F46" s="40"/>
      <c r="G46" s="40"/>
      <c r="H46" s="40" t="s">
        <v>12</v>
      </c>
      <c r="I46" s="40"/>
      <c r="J46" s="40"/>
      <c r="K46" s="40" t="s">
        <v>13</v>
      </c>
      <c r="L46" s="40"/>
      <c r="M46" s="40"/>
      <c r="N46" s="40" t="s">
        <v>10</v>
      </c>
      <c r="O46" s="40"/>
      <c r="P46" s="40"/>
      <c r="Q46" s="40" t="s">
        <v>11</v>
      </c>
      <c r="R46" s="40"/>
      <c r="S46" s="40"/>
      <c r="T46" s="40" t="s">
        <v>12</v>
      </c>
      <c r="U46" s="40"/>
      <c r="V46" s="40"/>
      <c r="W46" s="40" t="s">
        <v>13</v>
      </c>
      <c r="X46" s="40"/>
      <c r="Y46" s="41"/>
      <c r="Z46" s="42" t="s">
        <v>14</v>
      </c>
      <c r="AA46" s="41" t="s">
        <v>14</v>
      </c>
      <c r="AD46" s="42" t="s">
        <v>14</v>
      </c>
      <c r="AE46" s="41" t="s">
        <v>14</v>
      </c>
      <c r="AF46" s="42" t="s">
        <v>14</v>
      </c>
      <c r="AG46" s="41" t="s">
        <v>14</v>
      </c>
      <c r="AH46" s="42" t="s">
        <v>14</v>
      </c>
      <c r="AI46" s="41" t="s">
        <v>14</v>
      </c>
      <c r="AJ46" s="42" t="s">
        <v>14</v>
      </c>
      <c r="AK46" s="41" t="s">
        <v>14</v>
      </c>
    </row>
    <row r="47" spans="1:37" ht="17" thickBot="1" x14ac:dyDescent="0.25">
      <c r="B47" s="6" t="s">
        <v>15</v>
      </c>
      <c r="C47" s="7" t="s">
        <v>16</v>
      </c>
      <c r="D47" s="7" t="s">
        <v>17</v>
      </c>
      <c r="E47" s="7" t="s">
        <v>15</v>
      </c>
      <c r="F47" s="7" t="s">
        <v>16</v>
      </c>
      <c r="G47" s="7" t="s">
        <v>17</v>
      </c>
      <c r="H47" s="7" t="s">
        <v>15</v>
      </c>
      <c r="I47" s="7" t="s">
        <v>16</v>
      </c>
      <c r="J47" s="7" t="s">
        <v>17</v>
      </c>
      <c r="K47" s="7" t="s">
        <v>15</v>
      </c>
      <c r="L47" s="7" t="s">
        <v>16</v>
      </c>
      <c r="M47" s="7" t="s">
        <v>17</v>
      </c>
      <c r="N47" s="7" t="s">
        <v>15</v>
      </c>
      <c r="O47" s="7" t="s">
        <v>16</v>
      </c>
      <c r="P47" s="7" t="s">
        <v>17</v>
      </c>
      <c r="Q47" s="7" t="s">
        <v>15</v>
      </c>
      <c r="R47" s="7" t="s">
        <v>16</v>
      </c>
      <c r="S47" s="7" t="s">
        <v>17</v>
      </c>
      <c r="T47" s="7" t="s">
        <v>15</v>
      </c>
      <c r="U47" s="7" t="s">
        <v>16</v>
      </c>
      <c r="V47" s="7" t="s">
        <v>17</v>
      </c>
      <c r="W47" s="7" t="s">
        <v>15</v>
      </c>
      <c r="X47" s="7" t="s">
        <v>16</v>
      </c>
      <c r="Y47" s="8" t="s">
        <v>17</v>
      </c>
      <c r="Z47" s="43"/>
      <c r="AA47" s="44"/>
      <c r="AD47" s="43"/>
      <c r="AE47" s="44"/>
      <c r="AF47" s="43"/>
      <c r="AG47" s="44"/>
      <c r="AH47" s="43"/>
      <c r="AI47" s="44"/>
      <c r="AJ47" s="43"/>
      <c r="AK47" s="44"/>
    </row>
    <row r="48" spans="1:37" x14ac:dyDescent="0.2">
      <c r="A48" s="1" t="s">
        <v>41</v>
      </c>
      <c r="B48" s="16">
        <v>0.33412352836763098</v>
      </c>
      <c r="C48" s="16">
        <v>0.26651909908879501</v>
      </c>
      <c r="D48" s="16">
        <v>0.39935737254357201</v>
      </c>
      <c r="E48" s="13">
        <v>0.94747800968721996</v>
      </c>
      <c r="F48" s="13">
        <v>2.0126673567697401E-2</v>
      </c>
      <c r="G48" s="13">
        <v>3.2395316745082302E-2</v>
      </c>
      <c r="H48" s="13">
        <v>0.25606365079454602</v>
      </c>
      <c r="I48" s="13">
        <v>0.12472462891490101</v>
      </c>
      <c r="J48" s="13">
        <v>0.61921172029055105</v>
      </c>
      <c r="K48" s="13">
        <v>0.151110891417604</v>
      </c>
      <c r="L48" s="13">
        <v>0.120123881896031</v>
      </c>
      <c r="M48" s="13">
        <v>0.72876522668636401</v>
      </c>
      <c r="N48" s="13">
        <v>0.25806266920737497</v>
      </c>
      <c r="O48" s="13">
        <v>0.38154356372492199</v>
      </c>
      <c r="P48" s="13">
        <v>0.36039376706770199</v>
      </c>
      <c r="Q48" s="13">
        <v>0.26539724336814702</v>
      </c>
      <c r="R48" s="13">
        <v>0.68226073174109403</v>
      </c>
      <c r="S48" s="13">
        <v>5.2342024890758197E-2</v>
      </c>
      <c r="T48" s="13">
        <v>0.74865574525191003</v>
      </c>
      <c r="U48" s="13">
        <v>9.3002324183575694E-2</v>
      </c>
      <c r="V48" s="13">
        <v>0.15834193056451301</v>
      </c>
      <c r="W48" s="13">
        <v>0.69790150602964895</v>
      </c>
      <c r="X48" s="13">
        <v>0.20552162416676201</v>
      </c>
      <c r="Y48" s="13">
        <v>9.65768698035879E-2</v>
      </c>
      <c r="Z48" s="10">
        <v>2.1920000000000002</v>
      </c>
      <c r="AA48" s="10">
        <v>4.2030000000000003</v>
      </c>
      <c r="AB48" s="5" t="s">
        <v>42</v>
      </c>
      <c r="AC48" s="5" t="s">
        <v>19</v>
      </c>
      <c r="AD48" s="11">
        <v>2.1335999999999999</v>
      </c>
      <c r="AE48" s="11">
        <v>5.3788999999999998</v>
      </c>
      <c r="AF48" s="11">
        <v>0.71489999999999998</v>
      </c>
      <c r="AG48" s="11">
        <v>3.9295</v>
      </c>
      <c r="AH48" s="11">
        <v>0.93820000000000003</v>
      </c>
      <c r="AI48" s="11">
        <v>4.0770999999999997</v>
      </c>
      <c r="AJ48" s="12">
        <v>2.5872999999999999</v>
      </c>
      <c r="AK48" s="12">
        <v>5.7131999999999996</v>
      </c>
    </row>
    <row r="49" spans="1:37" x14ac:dyDescent="0.2">
      <c r="A49" s="1" t="s">
        <v>43</v>
      </c>
      <c r="B49" s="9">
        <v>0.82597328184903995</v>
      </c>
      <c r="C49" s="9">
        <v>2.3909269135901599E-2</v>
      </c>
      <c r="D49" s="9">
        <v>0.150117449015057</v>
      </c>
      <c r="E49" s="9">
        <v>0.71714997528900404</v>
      </c>
      <c r="F49" s="9">
        <v>0.12329545755051401</v>
      </c>
      <c r="G49" s="9">
        <v>0.15955456716048</v>
      </c>
      <c r="H49" s="9">
        <v>0.915869386067374</v>
      </c>
      <c r="I49" s="9">
        <v>3.4261194342792997E-2</v>
      </c>
      <c r="J49" s="9">
        <v>4.9869419589832098E-2</v>
      </c>
      <c r="K49" s="9">
        <v>0.98798473589053404</v>
      </c>
      <c r="L49" s="9">
        <v>7.6665179097311102E-3</v>
      </c>
      <c r="M49" s="9">
        <v>4.3487461997346799E-3</v>
      </c>
      <c r="N49" s="9">
        <v>0.45120408324212402</v>
      </c>
      <c r="O49" s="9">
        <v>0.33516694631176303</v>
      </c>
      <c r="P49" s="9">
        <v>0.21362897044611101</v>
      </c>
      <c r="Q49" s="9">
        <v>0.80194066194458602</v>
      </c>
      <c r="R49" s="9">
        <v>5.8649542252882901E-2</v>
      </c>
      <c r="S49" s="9">
        <v>0.13940979580252999</v>
      </c>
      <c r="T49" s="9">
        <v>7.7633186200845403E-2</v>
      </c>
      <c r="U49" s="9">
        <v>0.612821373012439</v>
      </c>
      <c r="V49" s="9">
        <v>0.30954544078671498</v>
      </c>
      <c r="W49" s="14">
        <v>8.3320822676690096E-2</v>
      </c>
      <c r="X49" s="14">
        <v>0.32016773433138801</v>
      </c>
      <c r="Y49" s="14">
        <v>0.59651144299192105</v>
      </c>
      <c r="Z49" s="10">
        <v>0.64700000000000002</v>
      </c>
      <c r="AA49" s="10">
        <v>5.1669999999999998</v>
      </c>
      <c r="AB49" s="5" t="s">
        <v>19</v>
      </c>
      <c r="AC49" s="5" t="s">
        <v>20</v>
      </c>
      <c r="AD49" s="11"/>
      <c r="AE49" s="11"/>
      <c r="AF49" s="11"/>
      <c r="AG49" s="11"/>
      <c r="AH49" s="11"/>
      <c r="AI49" s="11"/>
    </row>
    <row r="50" spans="1:37" x14ac:dyDescent="0.2">
      <c r="A50" s="1" t="s">
        <v>44</v>
      </c>
      <c r="B50" s="9">
        <v>0.82597328184903995</v>
      </c>
      <c r="C50" s="9">
        <v>2.3909269135901599E-2</v>
      </c>
      <c r="D50" s="9">
        <v>0.150117449015057</v>
      </c>
      <c r="E50" s="9">
        <v>0.71714997528900404</v>
      </c>
      <c r="F50" s="9">
        <v>0.12329545755051401</v>
      </c>
      <c r="G50" s="9">
        <v>0.15955456716048</v>
      </c>
      <c r="H50" s="9">
        <v>0.915869386067374</v>
      </c>
      <c r="I50" s="9">
        <v>3.4261194342792997E-2</v>
      </c>
      <c r="J50" s="9">
        <v>4.9869419589832098E-2</v>
      </c>
      <c r="K50" s="9">
        <v>0.98798473589053404</v>
      </c>
      <c r="L50" s="9">
        <v>7.6665179097311102E-3</v>
      </c>
      <c r="M50" s="9">
        <v>4.3487461997346799E-3</v>
      </c>
      <c r="N50" s="9">
        <v>0.45120408324212402</v>
      </c>
      <c r="O50" s="9">
        <v>0.33516694631176303</v>
      </c>
      <c r="P50" s="9">
        <v>0.21362897044611101</v>
      </c>
      <c r="Q50" s="9">
        <v>0.80194066194458602</v>
      </c>
      <c r="R50" s="9">
        <v>5.8649542252882901E-2</v>
      </c>
      <c r="S50" s="9">
        <v>0.13940979580252999</v>
      </c>
      <c r="T50" s="13">
        <v>0.74865574525191003</v>
      </c>
      <c r="U50" s="13">
        <v>9.3002324183575694E-2</v>
      </c>
      <c r="V50" s="13">
        <v>0.15834193056451301</v>
      </c>
      <c r="W50" s="13">
        <v>0.69790150602964895</v>
      </c>
      <c r="X50" s="13">
        <v>0.20552162416676201</v>
      </c>
      <c r="Y50" s="13">
        <v>9.65768698035879E-2</v>
      </c>
      <c r="Z50" s="10">
        <v>0.85</v>
      </c>
      <c r="AA50" s="10">
        <v>4.3949999999999996</v>
      </c>
      <c r="AB50" s="5" t="s">
        <v>19</v>
      </c>
      <c r="AC50" s="5" t="s">
        <v>19</v>
      </c>
      <c r="AD50" s="11"/>
      <c r="AE50" s="11"/>
      <c r="AF50" s="11"/>
      <c r="AG50" s="11"/>
      <c r="AH50" s="11"/>
      <c r="AI50" s="11"/>
    </row>
    <row r="51" spans="1:37" x14ac:dyDescent="0.2">
      <c r="A51" s="1" t="s">
        <v>45</v>
      </c>
      <c r="B51" s="9">
        <v>0.82597328184903995</v>
      </c>
      <c r="C51" s="9">
        <v>2.3909269135901599E-2</v>
      </c>
      <c r="D51" s="9">
        <v>0.150117449015057</v>
      </c>
      <c r="E51" s="13">
        <v>0.94747800968721996</v>
      </c>
      <c r="F51" s="13">
        <v>2.0126673567697401E-2</v>
      </c>
      <c r="G51" s="13">
        <v>3.2395316745082302E-2</v>
      </c>
      <c r="H51" s="13">
        <v>0.25606365079454602</v>
      </c>
      <c r="I51" s="13">
        <v>0.12472462891490101</v>
      </c>
      <c r="J51" s="13">
        <v>0.61921172029055105</v>
      </c>
      <c r="K51" s="13">
        <v>0.151110891417604</v>
      </c>
      <c r="L51" s="13">
        <v>0.120123881896031</v>
      </c>
      <c r="M51" s="13">
        <v>0.72876522668636401</v>
      </c>
      <c r="N51" s="13">
        <v>0.25806266920737497</v>
      </c>
      <c r="O51" s="13">
        <v>0.38154356372492199</v>
      </c>
      <c r="P51" s="13">
        <v>0.36039376706770199</v>
      </c>
      <c r="Q51" s="13">
        <v>0.26539724336814702</v>
      </c>
      <c r="R51" s="13">
        <v>0.68226073174109403</v>
      </c>
      <c r="S51" s="13">
        <v>5.2342024890758197E-2</v>
      </c>
      <c r="T51" s="13">
        <v>0.74865574525191003</v>
      </c>
      <c r="U51" s="13">
        <v>9.3002324183575694E-2</v>
      </c>
      <c r="V51" s="13">
        <v>0.15834193056451301</v>
      </c>
      <c r="W51" s="13">
        <v>0.69790150602964895</v>
      </c>
      <c r="X51" s="13">
        <v>0.20552162416676201</v>
      </c>
      <c r="Y51" s="13">
        <v>9.65768698035879E-2</v>
      </c>
      <c r="Z51" s="10">
        <v>2.6469999999999998</v>
      </c>
      <c r="AA51" s="10">
        <v>4.1529999999999996</v>
      </c>
      <c r="AB51" s="5" t="s">
        <v>46</v>
      </c>
      <c r="AC51" s="5" t="s">
        <v>19</v>
      </c>
      <c r="AD51" s="11"/>
      <c r="AE51" s="11"/>
      <c r="AF51" s="11"/>
      <c r="AG51" s="11"/>
      <c r="AH51" s="11"/>
      <c r="AI51" s="11"/>
    </row>
    <row r="52" spans="1:37" x14ac:dyDescent="0.2">
      <c r="A52" s="1" t="s">
        <v>47</v>
      </c>
      <c r="B52" s="9">
        <v>0.82597328184903995</v>
      </c>
      <c r="C52" s="9">
        <v>2.3909269135901599E-2</v>
      </c>
      <c r="D52" s="9">
        <v>0.150117449015057</v>
      </c>
      <c r="E52" s="9">
        <v>0.71714997528900404</v>
      </c>
      <c r="F52" s="9">
        <v>0.12329545755051401</v>
      </c>
      <c r="G52" s="9">
        <v>0.15955456716048</v>
      </c>
      <c r="H52" s="18">
        <v>0.772031828495509</v>
      </c>
      <c r="I52" s="18">
        <v>1.6175646397651799E-2</v>
      </c>
      <c r="J52" s="18">
        <v>0.21179252510683799</v>
      </c>
      <c r="K52" s="9">
        <v>0.98798473589053404</v>
      </c>
      <c r="L52" s="9">
        <v>7.6665179097311102E-3</v>
      </c>
      <c r="M52" s="9">
        <v>4.3487461997346799E-3</v>
      </c>
      <c r="N52" s="13">
        <v>0.25806266920737497</v>
      </c>
      <c r="O52" s="13">
        <v>0.38154356372492199</v>
      </c>
      <c r="P52" s="13">
        <v>0.36039376706770199</v>
      </c>
      <c r="Q52" s="13">
        <v>0.26539724336814702</v>
      </c>
      <c r="R52" s="13">
        <v>0.68226073174109403</v>
      </c>
      <c r="S52" s="13">
        <v>5.2342024890758197E-2</v>
      </c>
      <c r="T52" s="13">
        <v>0.74865574525191003</v>
      </c>
      <c r="U52" s="13">
        <v>9.3002324183575694E-2</v>
      </c>
      <c r="V52" s="13">
        <v>0.15834193056451301</v>
      </c>
      <c r="W52" s="13">
        <v>0.69790150602964895</v>
      </c>
      <c r="X52" s="13">
        <v>0.20552162416676201</v>
      </c>
      <c r="Y52" s="13">
        <v>9.65768698035879E-2</v>
      </c>
      <c r="Z52" s="10">
        <v>1.1479999999999999</v>
      </c>
      <c r="AA52" s="10">
        <v>4.3940000000000001</v>
      </c>
      <c r="AB52" s="5" t="s">
        <v>19</v>
      </c>
      <c r="AC52" s="5" t="s">
        <v>19</v>
      </c>
      <c r="AD52" s="11"/>
      <c r="AE52" s="11"/>
      <c r="AF52" s="11"/>
      <c r="AG52" s="11"/>
      <c r="AH52" s="11"/>
      <c r="AI52" s="11"/>
    </row>
    <row r="53" spans="1:37" x14ac:dyDescent="0.2">
      <c r="A53" s="1" t="s">
        <v>48</v>
      </c>
      <c r="B53" s="9">
        <v>0.82597328184903995</v>
      </c>
      <c r="C53" s="9">
        <v>2.3909269135901599E-2</v>
      </c>
      <c r="D53" s="9">
        <v>0.150117449015057</v>
      </c>
      <c r="E53" s="9">
        <v>0.71714997528900404</v>
      </c>
      <c r="F53" s="9">
        <v>0.12329545755051401</v>
      </c>
      <c r="G53" s="9">
        <v>0.15955456716048</v>
      </c>
      <c r="H53" s="9">
        <v>0.915869386067374</v>
      </c>
      <c r="I53" s="9">
        <v>3.4261194342792997E-2</v>
      </c>
      <c r="J53" s="9">
        <v>4.9869419589832098E-2</v>
      </c>
      <c r="K53" s="9">
        <v>0.98798473589053404</v>
      </c>
      <c r="L53" s="9">
        <v>7.6665179097311102E-3</v>
      </c>
      <c r="M53" s="9">
        <v>4.3487461997346799E-3</v>
      </c>
      <c r="N53" s="9">
        <v>0.45120408324212402</v>
      </c>
      <c r="O53" s="9">
        <v>0.33516694631176303</v>
      </c>
      <c r="P53" s="9">
        <v>0.21362897044611101</v>
      </c>
      <c r="Q53" s="9">
        <v>0.80194066194458602</v>
      </c>
      <c r="R53" s="9">
        <v>5.8649542252882901E-2</v>
      </c>
      <c r="S53" s="9">
        <v>0.13940979580252999</v>
      </c>
      <c r="T53" s="9">
        <v>7.7633186200845403E-2</v>
      </c>
      <c r="U53" s="9">
        <v>0.612821373012439</v>
      </c>
      <c r="V53" s="9">
        <v>0.30954544078671498</v>
      </c>
      <c r="W53" s="13">
        <v>0.69790150602964895</v>
      </c>
      <c r="X53" s="13">
        <v>0.20552162416676201</v>
      </c>
      <c r="Y53" s="13">
        <v>9.65768698035879E-2</v>
      </c>
      <c r="Z53" s="10">
        <v>0.82099999999999995</v>
      </c>
      <c r="AA53" s="10">
        <v>4.798</v>
      </c>
      <c r="AB53" s="5" t="s">
        <v>19</v>
      </c>
      <c r="AC53" s="5" t="s">
        <v>20</v>
      </c>
      <c r="AD53" s="11"/>
      <c r="AE53" s="11"/>
      <c r="AF53" s="11"/>
      <c r="AG53" s="11"/>
      <c r="AH53" s="11"/>
      <c r="AI53" s="11"/>
    </row>
    <row r="54" spans="1:37" x14ac:dyDescent="0.2">
      <c r="Q54" s="10"/>
      <c r="R54" s="10"/>
      <c r="S54" s="10"/>
      <c r="Z54" s="5">
        <f>AVERAGE(Z48:Z53)</f>
        <v>1.3841666666666665</v>
      </c>
      <c r="AA54" s="5">
        <f>AVERAGE(AA48:AA53)</f>
        <v>4.5183333333333335</v>
      </c>
      <c r="AD54" s="11"/>
      <c r="AE54" s="11"/>
      <c r="AF54" s="11"/>
      <c r="AG54" s="11"/>
      <c r="AH54" s="11"/>
      <c r="AI54" s="11"/>
    </row>
    <row r="55" spans="1:37" x14ac:dyDescent="0.2">
      <c r="AD55" s="11"/>
      <c r="AE55" s="11"/>
      <c r="AF55" s="11"/>
      <c r="AG55" s="11"/>
      <c r="AH55" s="11"/>
      <c r="AI55" s="11"/>
    </row>
    <row r="56" spans="1:37" x14ac:dyDescent="0.2">
      <c r="AD56" s="11"/>
      <c r="AE56" s="11"/>
      <c r="AF56" s="11"/>
      <c r="AG56" s="11"/>
      <c r="AH56" s="11"/>
      <c r="AI56" s="11"/>
    </row>
    <row r="57" spans="1:37" ht="17" thickBot="1" x14ac:dyDescent="0.25">
      <c r="B57" s="2" t="s">
        <v>49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34" t="s">
        <v>1</v>
      </c>
      <c r="AE57" s="34"/>
      <c r="AF57" s="34" t="s">
        <v>2</v>
      </c>
      <c r="AG57" s="34"/>
      <c r="AH57" s="34" t="s">
        <v>3</v>
      </c>
      <c r="AI57" s="34"/>
      <c r="AJ57" s="34" t="s">
        <v>4</v>
      </c>
      <c r="AK57" s="34"/>
    </row>
    <row r="58" spans="1:37" x14ac:dyDescent="0.2">
      <c r="B58" s="35" t="s">
        <v>5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7"/>
      <c r="Z58" s="35" t="s">
        <v>6</v>
      </c>
      <c r="AA58" s="37"/>
      <c r="AD58" s="38" t="s">
        <v>7</v>
      </c>
      <c r="AE58" s="39"/>
      <c r="AF58" s="38" t="s">
        <v>7</v>
      </c>
      <c r="AG58" s="39"/>
      <c r="AH58" s="38" t="s">
        <v>7</v>
      </c>
      <c r="AI58" s="39"/>
      <c r="AJ58" s="38"/>
      <c r="AK58" s="39"/>
    </row>
    <row r="59" spans="1:37" x14ac:dyDescent="0.2">
      <c r="B59" s="45" t="s">
        <v>8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7"/>
      <c r="N59" s="40" t="s">
        <v>9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1"/>
      <c r="Z59" s="3" t="s">
        <v>8</v>
      </c>
      <c r="AA59" s="4" t="s">
        <v>9</v>
      </c>
      <c r="AD59" s="3" t="s">
        <v>8</v>
      </c>
      <c r="AE59" s="4" t="s">
        <v>9</v>
      </c>
      <c r="AF59" s="3" t="s">
        <v>8</v>
      </c>
      <c r="AG59" s="4" t="s">
        <v>9</v>
      </c>
      <c r="AH59" s="3" t="s">
        <v>8</v>
      </c>
      <c r="AI59" s="4" t="s">
        <v>9</v>
      </c>
      <c r="AJ59" s="3" t="s">
        <v>8</v>
      </c>
      <c r="AK59" s="4" t="s">
        <v>9</v>
      </c>
    </row>
    <row r="60" spans="1:37" x14ac:dyDescent="0.2">
      <c r="B60" s="42" t="s">
        <v>10</v>
      </c>
      <c r="C60" s="40"/>
      <c r="D60" s="40"/>
      <c r="E60" s="40" t="s">
        <v>11</v>
      </c>
      <c r="F60" s="40"/>
      <c r="G60" s="40"/>
      <c r="H60" s="40" t="s">
        <v>12</v>
      </c>
      <c r="I60" s="40"/>
      <c r="J60" s="40"/>
      <c r="K60" s="40" t="s">
        <v>13</v>
      </c>
      <c r="L60" s="40"/>
      <c r="M60" s="40"/>
      <c r="N60" s="40" t="s">
        <v>10</v>
      </c>
      <c r="O60" s="40"/>
      <c r="P60" s="40"/>
      <c r="Q60" s="40" t="s">
        <v>11</v>
      </c>
      <c r="R60" s="40"/>
      <c r="S60" s="40"/>
      <c r="T60" s="40" t="s">
        <v>12</v>
      </c>
      <c r="U60" s="40"/>
      <c r="V60" s="40"/>
      <c r="W60" s="40" t="s">
        <v>13</v>
      </c>
      <c r="X60" s="40"/>
      <c r="Y60" s="41"/>
      <c r="Z60" s="42" t="s">
        <v>14</v>
      </c>
      <c r="AA60" s="41" t="s">
        <v>14</v>
      </c>
      <c r="AD60" s="42" t="s">
        <v>14</v>
      </c>
      <c r="AE60" s="41" t="s">
        <v>14</v>
      </c>
      <c r="AF60" s="42" t="s">
        <v>14</v>
      </c>
      <c r="AG60" s="41" t="s">
        <v>14</v>
      </c>
      <c r="AH60" s="42" t="s">
        <v>14</v>
      </c>
      <c r="AI60" s="41" t="s">
        <v>14</v>
      </c>
      <c r="AJ60" s="42" t="s">
        <v>14</v>
      </c>
      <c r="AK60" s="41" t="s">
        <v>14</v>
      </c>
    </row>
    <row r="61" spans="1:37" ht="17" thickBot="1" x14ac:dyDescent="0.25">
      <c r="B61" s="6" t="s">
        <v>15</v>
      </c>
      <c r="C61" s="7" t="s">
        <v>16</v>
      </c>
      <c r="D61" s="7" t="s">
        <v>17</v>
      </c>
      <c r="E61" s="7" t="s">
        <v>15</v>
      </c>
      <c r="F61" s="7" t="s">
        <v>16</v>
      </c>
      <c r="G61" s="7" t="s">
        <v>17</v>
      </c>
      <c r="H61" s="7" t="s">
        <v>15</v>
      </c>
      <c r="I61" s="7" t="s">
        <v>16</v>
      </c>
      <c r="J61" s="7" t="s">
        <v>17</v>
      </c>
      <c r="K61" s="7" t="s">
        <v>15</v>
      </c>
      <c r="L61" s="7" t="s">
        <v>16</v>
      </c>
      <c r="M61" s="7" t="s">
        <v>17</v>
      </c>
      <c r="N61" s="7" t="s">
        <v>15</v>
      </c>
      <c r="O61" s="7" t="s">
        <v>16</v>
      </c>
      <c r="P61" s="7" t="s">
        <v>17</v>
      </c>
      <c r="Q61" s="7" t="s">
        <v>15</v>
      </c>
      <c r="R61" s="7" t="s">
        <v>16</v>
      </c>
      <c r="S61" s="7" t="s">
        <v>17</v>
      </c>
      <c r="T61" s="7" t="s">
        <v>15</v>
      </c>
      <c r="U61" s="7" t="s">
        <v>16</v>
      </c>
      <c r="V61" s="7" t="s">
        <v>17</v>
      </c>
      <c r="W61" s="7" t="s">
        <v>15</v>
      </c>
      <c r="X61" s="7" t="s">
        <v>16</v>
      </c>
      <c r="Y61" s="8" t="s">
        <v>17</v>
      </c>
      <c r="Z61" s="43"/>
      <c r="AA61" s="44"/>
      <c r="AD61" s="43"/>
      <c r="AE61" s="44"/>
      <c r="AF61" s="43"/>
      <c r="AG61" s="44"/>
      <c r="AH61" s="43"/>
      <c r="AI61" s="44"/>
      <c r="AJ61" s="43"/>
      <c r="AK61" s="44"/>
    </row>
    <row r="62" spans="1:37" x14ac:dyDescent="0.2">
      <c r="A62" s="1" t="s">
        <v>50</v>
      </c>
      <c r="B62" s="9">
        <v>0.65940536654456605</v>
      </c>
      <c r="C62" s="9">
        <v>0.233110157172774</v>
      </c>
      <c r="D62" s="9">
        <v>0.107484476282658</v>
      </c>
      <c r="E62" s="9">
        <v>0.63201594494277402</v>
      </c>
      <c r="F62" s="9">
        <v>0.16796321297404199</v>
      </c>
      <c r="G62" s="9">
        <v>0.20002084208318299</v>
      </c>
      <c r="H62" s="9">
        <v>0.55367395806403796</v>
      </c>
      <c r="I62" s="9">
        <v>0.38618233813657998</v>
      </c>
      <c r="J62" s="9">
        <v>6.0143703799381103E-2</v>
      </c>
      <c r="K62" s="9">
        <v>0.69639830616182097</v>
      </c>
      <c r="L62" s="9">
        <v>0.26535857699204501</v>
      </c>
      <c r="M62" s="9">
        <v>3.8243116846132998E-2</v>
      </c>
      <c r="N62" s="9">
        <v>0.91731943353452805</v>
      </c>
      <c r="O62" s="9">
        <v>3.3627722585738803E-2</v>
      </c>
      <c r="P62" s="9">
        <v>4.9052843879732598E-2</v>
      </c>
      <c r="Q62" s="9">
        <v>0.348416649929498</v>
      </c>
      <c r="R62" s="9">
        <v>2.0259529593475101E-2</v>
      </c>
      <c r="S62" s="9">
        <v>0.63132382047702595</v>
      </c>
      <c r="T62" s="9">
        <v>0.25213583522144301</v>
      </c>
      <c r="U62" s="9">
        <v>0.61732898957897797</v>
      </c>
      <c r="V62" s="9">
        <v>0.130535175199578</v>
      </c>
      <c r="W62" s="9">
        <v>0.96482799026336696</v>
      </c>
      <c r="X62" s="9">
        <v>2.30542145933352E-2</v>
      </c>
      <c r="Y62" s="9">
        <v>1.2117795143297199E-2</v>
      </c>
      <c r="Z62" s="10">
        <v>1.163</v>
      </c>
      <c r="AA62" s="10">
        <v>4.2779999999999996</v>
      </c>
      <c r="AB62" s="5" t="s">
        <v>19</v>
      </c>
      <c r="AC62" s="5" t="s">
        <v>19</v>
      </c>
      <c r="AD62" s="11">
        <v>2.2624</v>
      </c>
      <c r="AE62" s="11">
        <v>5.5407000000000002</v>
      </c>
      <c r="AF62" s="11">
        <v>0.92149999999999999</v>
      </c>
      <c r="AG62" s="11">
        <v>4.1554000000000002</v>
      </c>
      <c r="AH62" s="11">
        <v>1.4774</v>
      </c>
      <c r="AI62" s="11">
        <v>4.7167000000000003</v>
      </c>
      <c r="AJ62" s="12">
        <v>2.6926999999999999</v>
      </c>
      <c r="AK62" s="12">
        <v>5.8766999999999996</v>
      </c>
    </row>
    <row r="63" spans="1:37" x14ac:dyDescent="0.2">
      <c r="A63" s="1" t="s">
        <v>51</v>
      </c>
      <c r="B63" s="13">
        <v>0.97183193579879501</v>
      </c>
      <c r="C63" s="13">
        <v>1.44502533386313E-2</v>
      </c>
      <c r="D63" s="13">
        <v>1.3717810862573E-2</v>
      </c>
      <c r="E63" s="9">
        <v>0.63201594494277402</v>
      </c>
      <c r="F63" s="9">
        <v>0.16796321297404199</v>
      </c>
      <c r="G63" s="9">
        <v>0.20002084208318299</v>
      </c>
      <c r="H63" s="9">
        <v>0.55367395806403796</v>
      </c>
      <c r="I63" s="9">
        <v>0.38618233813657998</v>
      </c>
      <c r="J63" s="9">
        <v>6.0143703799381103E-2</v>
      </c>
      <c r="K63" s="13">
        <v>0.41003588508330702</v>
      </c>
      <c r="L63" s="13">
        <v>0.56810607951342995</v>
      </c>
      <c r="M63" s="13">
        <v>2.1858035403262099E-2</v>
      </c>
      <c r="N63" s="13">
        <v>0.66444273494601302</v>
      </c>
      <c r="O63" s="13">
        <v>0.27072879397084199</v>
      </c>
      <c r="P63" s="13">
        <v>6.4828471083144004E-2</v>
      </c>
      <c r="Q63" s="13">
        <v>0.84566230447831403</v>
      </c>
      <c r="R63" s="13">
        <v>0.106528795047781</v>
      </c>
      <c r="S63" s="13">
        <v>4.7808900473903702E-2</v>
      </c>
      <c r="T63" s="9">
        <v>0.25213583522144301</v>
      </c>
      <c r="U63" s="9">
        <v>0.61732898957897797</v>
      </c>
      <c r="V63" s="9">
        <v>0.130535175199578</v>
      </c>
      <c r="W63" s="16">
        <v>0.71998674557157705</v>
      </c>
      <c r="X63" s="16">
        <v>7.3656298007435395E-2</v>
      </c>
      <c r="Y63" s="16">
        <v>0.206356956420987</v>
      </c>
      <c r="Z63" s="10">
        <v>1.081</v>
      </c>
      <c r="AA63" s="10">
        <v>4.5140000000000002</v>
      </c>
      <c r="AB63" s="5" t="s">
        <v>19</v>
      </c>
      <c r="AC63" s="5" t="s">
        <v>19</v>
      </c>
      <c r="AD63" s="11"/>
      <c r="AE63" s="11"/>
      <c r="AF63" s="11"/>
      <c r="AG63" s="11"/>
      <c r="AH63" s="11"/>
      <c r="AI63" s="11"/>
    </row>
    <row r="64" spans="1:37" x14ac:dyDescent="0.2">
      <c r="A64" s="1" t="s">
        <v>52</v>
      </c>
      <c r="B64" s="9">
        <v>0.65940536654456605</v>
      </c>
      <c r="C64" s="9">
        <v>0.233110157172774</v>
      </c>
      <c r="D64" s="9">
        <v>0.107484476282658</v>
      </c>
      <c r="E64" s="9">
        <v>0.63201594494277402</v>
      </c>
      <c r="F64" s="9">
        <v>0.16796321297404199</v>
      </c>
      <c r="G64" s="9">
        <v>0.20002084208318299</v>
      </c>
      <c r="H64" s="9">
        <v>0.55367395806403796</v>
      </c>
      <c r="I64" s="9">
        <v>0.38618233813657998</v>
      </c>
      <c r="J64" s="9">
        <v>6.0143703799381103E-2</v>
      </c>
      <c r="K64" s="9">
        <v>0.69639830616182097</v>
      </c>
      <c r="L64" s="9">
        <v>0.26535857699204501</v>
      </c>
      <c r="M64" s="9">
        <v>3.8243116846132998E-2</v>
      </c>
      <c r="N64" s="9">
        <v>0.91731943353452805</v>
      </c>
      <c r="O64" s="9">
        <v>3.3627722585738803E-2</v>
      </c>
      <c r="P64" s="9">
        <v>4.9052843879732598E-2</v>
      </c>
      <c r="Q64" s="9">
        <v>0.348416649929498</v>
      </c>
      <c r="R64" s="9">
        <v>2.0259529593475101E-2</v>
      </c>
      <c r="S64" s="9">
        <v>0.63132382047702595</v>
      </c>
      <c r="T64" s="9">
        <v>0.25213583522144301</v>
      </c>
      <c r="U64" s="9">
        <v>0.61732898957897797</v>
      </c>
      <c r="V64" s="9">
        <v>0.130535175199578</v>
      </c>
      <c r="W64" s="9">
        <v>0.96482799026336696</v>
      </c>
      <c r="X64" s="9">
        <v>2.30542145933352E-2</v>
      </c>
      <c r="Y64" s="9">
        <v>1.2117795143297199E-2</v>
      </c>
      <c r="Z64" s="10">
        <v>1.1859999999999999</v>
      </c>
      <c r="AA64" s="10">
        <v>4.1520000000000001</v>
      </c>
      <c r="AB64" s="5" t="s">
        <v>19</v>
      </c>
      <c r="AC64" s="5" t="s">
        <v>19</v>
      </c>
      <c r="AD64" s="11"/>
      <c r="AE64" s="11"/>
      <c r="AF64" s="11"/>
      <c r="AG64" s="11"/>
      <c r="AH64" s="11"/>
      <c r="AI64" s="11"/>
    </row>
    <row r="65" spans="1:37" x14ac:dyDescent="0.2">
      <c r="A65" s="1" t="s">
        <v>53</v>
      </c>
      <c r="B65" s="13">
        <v>0.97183193579879501</v>
      </c>
      <c r="C65" s="13">
        <v>1.44502533386313E-2</v>
      </c>
      <c r="D65" s="13">
        <v>1.3717810862573E-2</v>
      </c>
      <c r="E65" s="9">
        <v>0.63201594494277402</v>
      </c>
      <c r="F65" s="9">
        <v>0.16796321297404199</v>
      </c>
      <c r="G65" s="9">
        <v>0.20002084208318299</v>
      </c>
      <c r="H65" s="9">
        <v>0.55367395806403796</v>
      </c>
      <c r="I65" s="9">
        <v>0.38618233813657998</v>
      </c>
      <c r="J65" s="9">
        <v>6.0143703799381103E-2</v>
      </c>
      <c r="K65" s="13">
        <v>0.41003588508330702</v>
      </c>
      <c r="L65" s="13">
        <v>0.56810607951342995</v>
      </c>
      <c r="M65" s="13">
        <v>2.1858035403262099E-2</v>
      </c>
      <c r="N65" s="13">
        <v>0.66444273494601302</v>
      </c>
      <c r="O65" s="13">
        <v>0.27072879397084199</v>
      </c>
      <c r="P65" s="13">
        <v>6.4828471083144004E-2</v>
      </c>
      <c r="Q65" s="13">
        <v>0.84566230447831403</v>
      </c>
      <c r="R65" s="13">
        <v>0.106528795047781</v>
      </c>
      <c r="S65" s="13">
        <v>4.7808900473903702E-2</v>
      </c>
      <c r="T65" s="9">
        <v>0.25213583522144301</v>
      </c>
      <c r="U65" s="9">
        <v>0.61732898957897797</v>
      </c>
      <c r="V65" s="9">
        <v>0.130535175199578</v>
      </c>
      <c r="W65" s="9">
        <v>0.96482799026336696</v>
      </c>
      <c r="X65" s="9">
        <v>2.30542145933352E-2</v>
      </c>
      <c r="Y65" s="9">
        <v>1.2117795143297199E-2</v>
      </c>
      <c r="Z65" s="10">
        <v>1.0840000000000001</v>
      </c>
      <c r="AA65" s="10">
        <v>4.3470000000000004</v>
      </c>
      <c r="AB65" s="5" t="s">
        <v>19</v>
      </c>
      <c r="AC65" s="5" t="s">
        <v>19</v>
      </c>
      <c r="AD65" s="11"/>
      <c r="AE65" s="11"/>
      <c r="AF65" s="11"/>
      <c r="AG65" s="11"/>
      <c r="AH65" s="11"/>
      <c r="AI65" s="11"/>
    </row>
    <row r="66" spans="1:37" x14ac:dyDescent="0.2">
      <c r="Z66" s="5">
        <f>AVERAGE(Z62:Z65)</f>
        <v>1.1284999999999998</v>
      </c>
      <c r="AA66" s="5">
        <f>AVERAGE(AA62:AA65)</f>
        <v>4.3227500000000001</v>
      </c>
      <c r="AD66" s="11"/>
      <c r="AE66" s="11"/>
      <c r="AF66" s="11"/>
      <c r="AG66" s="11"/>
      <c r="AH66" s="11"/>
      <c r="AI66" s="11"/>
    </row>
    <row r="67" spans="1:37" x14ac:dyDescent="0.2">
      <c r="AD67" s="11"/>
      <c r="AE67" s="11"/>
      <c r="AF67" s="11"/>
      <c r="AG67" s="11"/>
      <c r="AH67" s="11"/>
      <c r="AI67" s="11"/>
    </row>
    <row r="68" spans="1:37" x14ac:dyDescent="0.2">
      <c r="AD68" s="11"/>
      <c r="AE68" s="11"/>
      <c r="AF68" s="11"/>
      <c r="AG68" s="11"/>
      <c r="AH68" s="11"/>
      <c r="AI68" s="11"/>
    </row>
    <row r="69" spans="1:37" ht="17" thickBot="1" x14ac:dyDescent="0.25">
      <c r="B69" s="2" t="s">
        <v>54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D69" s="34" t="s">
        <v>1</v>
      </c>
      <c r="AE69" s="34"/>
      <c r="AF69" s="34" t="s">
        <v>2</v>
      </c>
      <c r="AG69" s="34"/>
      <c r="AH69" s="34" t="s">
        <v>3</v>
      </c>
      <c r="AI69" s="34"/>
      <c r="AJ69" s="34" t="s">
        <v>4</v>
      </c>
      <c r="AK69" s="34"/>
    </row>
    <row r="70" spans="1:37" x14ac:dyDescent="0.2">
      <c r="B70" s="35" t="s">
        <v>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7"/>
      <c r="Z70" s="35" t="s">
        <v>6</v>
      </c>
      <c r="AA70" s="37"/>
      <c r="AD70" s="38" t="s">
        <v>7</v>
      </c>
      <c r="AE70" s="39"/>
      <c r="AF70" s="38" t="s">
        <v>7</v>
      </c>
      <c r="AG70" s="39"/>
      <c r="AH70" s="38" t="s">
        <v>7</v>
      </c>
      <c r="AI70" s="39"/>
      <c r="AJ70" s="38"/>
      <c r="AK70" s="39"/>
    </row>
    <row r="71" spans="1:37" x14ac:dyDescent="0.2">
      <c r="B71" s="45" t="s">
        <v>8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7"/>
      <c r="N71" s="40" t="s">
        <v>9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1"/>
      <c r="Z71" s="3" t="s">
        <v>8</v>
      </c>
      <c r="AA71" s="4" t="s">
        <v>9</v>
      </c>
      <c r="AD71" s="3" t="s">
        <v>8</v>
      </c>
      <c r="AE71" s="4" t="s">
        <v>9</v>
      </c>
      <c r="AF71" s="3" t="s">
        <v>8</v>
      </c>
      <c r="AG71" s="4" t="s">
        <v>9</v>
      </c>
      <c r="AH71" s="3" t="s">
        <v>8</v>
      </c>
      <c r="AI71" s="4" t="s">
        <v>9</v>
      </c>
      <c r="AJ71" s="3" t="s">
        <v>8</v>
      </c>
      <c r="AK71" s="4" t="s">
        <v>9</v>
      </c>
    </row>
    <row r="72" spans="1:37" x14ac:dyDescent="0.2">
      <c r="B72" s="42" t="s">
        <v>10</v>
      </c>
      <c r="C72" s="40"/>
      <c r="D72" s="40"/>
      <c r="E72" s="40" t="s">
        <v>11</v>
      </c>
      <c r="F72" s="40"/>
      <c r="G72" s="40"/>
      <c r="H72" s="40" t="s">
        <v>12</v>
      </c>
      <c r="I72" s="40"/>
      <c r="J72" s="40"/>
      <c r="K72" s="40" t="s">
        <v>13</v>
      </c>
      <c r="L72" s="40"/>
      <c r="M72" s="40"/>
      <c r="N72" s="40" t="s">
        <v>10</v>
      </c>
      <c r="O72" s="40"/>
      <c r="P72" s="40"/>
      <c r="Q72" s="40" t="s">
        <v>11</v>
      </c>
      <c r="R72" s="40"/>
      <c r="S72" s="40"/>
      <c r="T72" s="40" t="s">
        <v>12</v>
      </c>
      <c r="U72" s="40"/>
      <c r="V72" s="40"/>
      <c r="W72" s="40" t="s">
        <v>13</v>
      </c>
      <c r="X72" s="40"/>
      <c r="Y72" s="41"/>
      <c r="Z72" s="42" t="s">
        <v>14</v>
      </c>
      <c r="AA72" s="41" t="s">
        <v>14</v>
      </c>
      <c r="AD72" s="42" t="s">
        <v>14</v>
      </c>
      <c r="AE72" s="41" t="s">
        <v>14</v>
      </c>
      <c r="AF72" s="42" t="s">
        <v>14</v>
      </c>
      <c r="AG72" s="41" t="s">
        <v>14</v>
      </c>
      <c r="AH72" s="42" t="s">
        <v>14</v>
      </c>
      <c r="AI72" s="41" t="s">
        <v>14</v>
      </c>
      <c r="AJ72" s="42" t="s">
        <v>14</v>
      </c>
      <c r="AK72" s="41" t="s">
        <v>14</v>
      </c>
    </row>
    <row r="73" spans="1:37" ht="17" thickBot="1" x14ac:dyDescent="0.25">
      <c r="B73" s="6" t="s">
        <v>15</v>
      </c>
      <c r="C73" s="7" t="s">
        <v>16</v>
      </c>
      <c r="D73" s="7" t="s">
        <v>17</v>
      </c>
      <c r="E73" s="7" t="s">
        <v>15</v>
      </c>
      <c r="F73" s="7" t="s">
        <v>16</v>
      </c>
      <c r="G73" s="7" t="s">
        <v>17</v>
      </c>
      <c r="H73" s="7" t="s">
        <v>15</v>
      </c>
      <c r="I73" s="7" t="s">
        <v>16</v>
      </c>
      <c r="J73" s="7" t="s">
        <v>17</v>
      </c>
      <c r="K73" s="7" t="s">
        <v>15</v>
      </c>
      <c r="L73" s="7" t="s">
        <v>16</v>
      </c>
      <c r="M73" s="7" t="s">
        <v>17</v>
      </c>
      <c r="N73" s="7" t="s">
        <v>15</v>
      </c>
      <c r="O73" s="7" t="s">
        <v>16</v>
      </c>
      <c r="P73" s="7" t="s">
        <v>17</v>
      </c>
      <c r="Q73" s="7" t="s">
        <v>15</v>
      </c>
      <c r="R73" s="7" t="s">
        <v>16</v>
      </c>
      <c r="S73" s="7" t="s">
        <v>17</v>
      </c>
      <c r="T73" s="7" t="s">
        <v>15</v>
      </c>
      <c r="U73" s="7" t="s">
        <v>16</v>
      </c>
      <c r="V73" s="7" t="s">
        <v>17</v>
      </c>
      <c r="W73" s="7" t="s">
        <v>15</v>
      </c>
      <c r="X73" s="7" t="s">
        <v>16</v>
      </c>
      <c r="Y73" s="8" t="s">
        <v>17</v>
      </c>
      <c r="Z73" s="43"/>
      <c r="AA73" s="44"/>
      <c r="AD73" s="43"/>
      <c r="AE73" s="44"/>
      <c r="AF73" s="43"/>
      <c r="AG73" s="44"/>
      <c r="AH73" s="43"/>
      <c r="AI73" s="44"/>
      <c r="AJ73" s="43"/>
      <c r="AK73" s="44"/>
    </row>
    <row r="74" spans="1:37" x14ac:dyDescent="0.2">
      <c r="A74" s="1" t="s">
        <v>55</v>
      </c>
      <c r="B74" s="9">
        <v>0.41626933043085301</v>
      </c>
      <c r="C74" s="9">
        <v>0.48870465688936499</v>
      </c>
      <c r="D74" s="9">
        <v>9.5026012679780794E-2</v>
      </c>
      <c r="E74" s="9">
        <v>0.72791261565205401</v>
      </c>
      <c r="F74" s="9">
        <v>0.25156887796627603</v>
      </c>
      <c r="G74" s="9">
        <v>2.0518506381669001E-2</v>
      </c>
      <c r="H74" s="9">
        <v>0.42655840238795301</v>
      </c>
      <c r="I74" s="9">
        <v>7.9538469159714006E-2</v>
      </c>
      <c r="J74" s="9">
        <v>0.49390312845233197</v>
      </c>
      <c r="K74" s="9">
        <v>0.71557305894650602</v>
      </c>
      <c r="L74" s="9">
        <v>0.118825047520386</v>
      </c>
      <c r="M74" s="9">
        <v>0.165601893533106</v>
      </c>
      <c r="N74" s="9">
        <v>0.85021939376641797</v>
      </c>
      <c r="O74" s="9">
        <v>4.7704967471634101E-2</v>
      </c>
      <c r="P74" s="9">
        <v>0.102075638761947</v>
      </c>
      <c r="Q74" s="9">
        <v>0.99350333547686098</v>
      </c>
      <c r="R74" s="9">
        <v>5.9829388529713499E-3</v>
      </c>
      <c r="S74" s="17">
        <v>5.1372567016738603E-4</v>
      </c>
      <c r="T74" s="13">
        <v>0.64201224587983996</v>
      </c>
      <c r="U74" s="13">
        <v>0.14775613792796699</v>
      </c>
      <c r="V74" s="13">
        <v>0.21023161619219199</v>
      </c>
      <c r="W74" s="9">
        <v>0.89167999961085098</v>
      </c>
      <c r="X74" s="9">
        <v>4.7796032216186897E-2</v>
      </c>
      <c r="Y74" s="9">
        <v>6.0523968172961302E-2</v>
      </c>
      <c r="Z74" s="10">
        <v>1.26</v>
      </c>
      <c r="AA74" s="10">
        <v>4.6680000000000001</v>
      </c>
      <c r="AB74" s="5" t="s">
        <v>19</v>
      </c>
      <c r="AC74" s="5" t="s">
        <v>20</v>
      </c>
      <c r="AD74" s="11">
        <v>2.5666000000000002</v>
      </c>
      <c r="AE74" s="11">
        <v>5.6665000000000001</v>
      </c>
      <c r="AF74" s="11">
        <v>1.2977000000000001</v>
      </c>
      <c r="AG74" s="11">
        <v>4.5673000000000004</v>
      </c>
      <c r="AH74" s="11">
        <v>3.2591000000000001</v>
      </c>
      <c r="AI74" s="11">
        <v>6.3914</v>
      </c>
      <c r="AJ74" s="12">
        <v>2.9582000000000002</v>
      </c>
      <c r="AK74" s="12">
        <v>6.1147999999999998</v>
      </c>
    </row>
    <row r="75" spans="1:37" x14ac:dyDescent="0.2">
      <c r="A75" s="1" t="s">
        <v>56</v>
      </c>
      <c r="B75" s="9">
        <v>0.41626933043085301</v>
      </c>
      <c r="C75" s="9">
        <v>0.48870465688936499</v>
      </c>
      <c r="D75" s="9">
        <v>9.5026012679780794E-2</v>
      </c>
      <c r="E75" s="9">
        <v>0.72791261565205401</v>
      </c>
      <c r="F75" s="9">
        <v>0.25156887796627603</v>
      </c>
      <c r="G75" s="9">
        <v>2.0518506381669001E-2</v>
      </c>
      <c r="H75" s="9">
        <v>0.42655840238795301</v>
      </c>
      <c r="I75" s="9">
        <v>7.9538469159714006E-2</v>
      </c>
      <c r="J75" s="9">
        <v>0.49390312845233197</v>
      </c>
      <c r="K75" s="9">
        <v>0.71557305894650602</v>
      </c>
      <c r="L75" s="9">
        <v>0.118825047520386</v>
      </c>
      <c r="M75" s="9">
        <v>0.165601893533106</v>
      </c>
      <c r="N75" s="9">
        <v>0.85021939376641797</v>
      </c>
      <c r="O75" s="9">
        <v>4.7704967471634101E-2</v>
      </c>
      <c r="P75" s="9">
        <v>0.102075638761947</v>
      </c>
      <c r="Q75" s="9">
        <v>0.99350333547686098</v>
      </c>
      <c r="R75" s="9">
        <v>5.9829388529713499E-3</v>
      </c>
      <c r="S75" s="17">
        <v>5.1372567016738603E-4</v>
      </c>
      <c r="T75" s="16">
        <v>3.8038220060607898E-2</v>
      </c>
      <c r="U75" s="16">
        <v>0.75104224672487896</v>
      </c>
      <c r="V75" s="16">
        <v>0.21091953321451201</v>
      </c>
      <c r="W75" s="9">
        <v>0.89167999961085098</v>
      </c>
      <c r="X75" s="9">
        <v>4.7796032216186897E-2</v>
      </c>
      <c r="Y75" s="9">
        <v>6.0523968172961302E-2</v>
      </c>
      <c r="Z75" s="10">
        <v>1.429</v>
      </c>
      <c r="AA75" s="10">
        <v>4.4960000000000004</v>
      </c>
      <c r="AB75" s="5" t="s">
        <v>19</v>
      </c>
      <c r="AC75" s="5" t="s">
        <v>19</v>
      </c>
      <c r="AD75" s="11"/>
      <c r="AE75" s="11"/>
      <c r="AF75" s="11"/>
      <c r="AG75" s="11"/>
      <c r="AH75" s="11"/>
      <c r="AI75" s="11"/>
    </row>
    <row r="76" spans="1:37" x14ac:dyDescent="0.2">
      <c r="Z76" s="5">
        <f>AVERAGE(Z74:Z75)</f>
        <v>1.3445</v>
      </c>
      <c r="AA76" s="5">
        <f>AVERAGE(AA74:AA75)</f>
        <v>4.5820000000000007</v>
      </c>
      <c r="AD76" s="11"/>
      <c r="AE76" s="11"/>
      <c r="AF76" s="11"/>
      <c r="AG76" s="11"/>
      <c r="AH76" s="11"/>
      <c r="AI76" s="11"/>
    </row>
    <row r="77" spans="1:37" x14ac:dyDescent="0.2">
      <c r="AD77" s="11"/>
      <c r="AE77" s="11"/>
      <c r="AF77" s="11"/>
      <c r="AG77" s="11"/>
      <c r="AH77" s="11"/>
      <c r="AI77" s="11"/>
    </row>
    <row r="78" spans="1:37" x14ac:dyDescent="0.2">
      <c r="AD78" s="11"/>
      <c r="AE78" s="11"/>
      <c r="AF78" s="11"/>
      <c r="AG78" s="11"/>
      <c r="AH78" s="11"/>
      <c r="AI78" s="11"/>
    </row>
    <row r="79" spans="1:37" ht="17" thickBot="1" x14ac:dyDescent="0.25">
      <c r="B79" s="2" t="s">
        <v>57</v>
      </c>
      <c r="C79" s="2" t="s">
        <v>58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D79" s="34" t="s">
        <v>1</v>
      </c>
      <c r="AE79" s="34"/>
      <c r="AF79" s="34" t="s">
        <v>2</v>
      </c>
      <c r="AG79" s="34"/>
      <c r="AH79" s="34" t="s">
        <v>3</v>
      </c>
      <c r="AI79" s="34"/>
      <c r="AJ79" s="34" t="s">
        <v>4</v>
      </c>
      <c r="AK79" s="34"/>
    </row>
    <row r="80" spans="1:37" x14ac:dyDescent="0.2">
      <c r="B80" s="35" t="s">
        <v>5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7"/>
      <c r="Z80" s="35" t="s">
        <v>6</v>
      </c>
      <c r="AA80" s="37"/>
      <c r="AD80" s="38" t="s">
        <v>7</v>
      </c>
      <c r="AE80" s="39"/>
      <c r="AF80" s="38" t="s">
        <v>7</v>
      </c>
      <c r="AG80" s="39"/>
      <c r="AH80" s="38" t="s">
        <v>7</v>
      </c>
      <c r="AI80" s="39"/>
      <c r="AJ80" s="38"/>
      <c r="AK80" s="39"/>
    </row>
    <row r="81" spans="1:37" x14ac:dyDescent="0.2">
      <c r="B81" s="45" t="s">
        <v>8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7"/>
      <c r="N81" s="40" t="s">
        <v>9</v>
      </c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1"/>
      <c r="Z81" s="3" t="s">
        <v>8</v>
      </c>
      <c r="AA81" s="4" t="s">
        <v>9</v>
      </c>
      <c r="AD81" s="3" t="s">
        <v>8</v>
      </c>
      <c r="AE81" s="4" t="s">
        <v>9</v>
      </c>
      <c r="AF81" s="3" t="s">
        <v>8</v>
      </c>
      <c r="AG81" s="4" t="s">
        <v>9</v>
      </c>
      <c r="AH81" s="3" t="s">
        <v>8</v>
      </c>
      <c r="AI81" s="4" t="s">
        <v>9</v>
      </c>
      <c r="AJ81" s="3" t="s">
        <v>8</v>
      </c>
      <c r="AK81" s="4" t="s">
        <v>9</v>
      </c>
    </row>
    <row r="82" spans="1:37" x14ac:dyDescent="0.2">
      <c r="B82" s="42" t="s">
        <v>10</v>
      </c>
      <c r="C82" s="40"/>
      <c r="D82" s="40"/>
      <c r="E82" s="40" t="s">
        <v>11</v>
      </c>
      <c r="F82" s="40"/>
      <c r="G82" s="40"/>
      <c r="H82" s="40" t="s">
        <v>12</v>
      </c>
      <c r="I82" s="40"/>
      <c r="J82" s="40"/>
      <c r="K82" s="40" t="s">
        <v>13</v>
      </c>
      <c r="L82" s="40"/>
      <c r="M82" s="40"/>
      <c r="N82" s="40" t="s">
        <v>10</v>
      </c>
      <c r="O82" s="40"/>
      <c r="P82" s="40"/>
      <c r="Q82" s="40" t="s">
        <v>11</v>
      </c>
      <c r="R82" s="40"/>
      <c r="S82" s="40"/>
      <c r="T82" s="40" t="s">
        <v>12</v>
      </c>
      <c r="U82" s="40"/>
      <c r="V82" s="40"/>
      <c r="W82" s="40" t="s">
        <v>13</v>
      </c>
      <c r="X82" s="40"/>
      <c r="Y82" s="41"/>
      <c r="Z82" s="42" t="s">
        <v>14</v>
      </c>
      <c r="AA82" s="41" t="s">
        <v>14</v>
      </c>
      <c r="AD82" s="42" t="s">
        <v>14</v>
      </c>
      <c r="AE82" s="41" t="s">
        <v>14</v>
      </c>
      <c r="AF82" s="42" t="s">
        <v>14</v>
      </c>
      <c r="AG82" s="41" t="s">
        <v>14</v>
      </c>
      <c r="AH82" s="42" t="s">
        <v>14</v>
      </c>
      <c r="AI82" s="41" t="s">
        <v>14</v>
      </c>
      <c r="AJ82" s="42" t="s">
        <v>14</v>
      </c>
      <c r="AK82" s="41" t="s">
        <v>14</v>
      </c>
    </row>
    <row r="83" spans="1:37" ht="17" thickBot="1" x14ac:dyDescent="0.25">
      <c r="B83" s="6" t="s">
        <v>15</v>
      </c>
      <c r="C83" s="7" t="s">
        <v>16</v>
      </c>
      <c r="D83" s="7" t="s">
        <v>17</v>
      </c>
      <c r="E83" s="7" t="s">
        <v>15</v>
      </c>
      <c r="F83" s="7" t="s">
        <v>16</v>
      </c>
      <c r="G83" s="7" t="s">
        <v>17</v>
      </c>
      <c r="H83" s="7" t="s">
        <v>15</v>
      </c>
      <c r="I83" s="7" t="s">
        <v>16</v>
      </c>
      <c r="J83" s="7" t="s">
        <v>17</v>
      </c>
      <c r="K83" s="7" t="s">
        <v>15</v>
      </c>
      <c r="L83" s="7" t="s">
        <v>16</v>
      </c>
      <c r="M83" s="7" t="s">
        <v>17</v>
      </c>
      <c r="N83" s="7" t="s">
        <v>15</v>
      </c>
      <c r="O83" s="7" t="s">
        <v>16</v>
      </c>
      <c r="P83" s="7" t="s">
        <v>17</v>
      </c>
      <c r="Q83" s="7" t="s">
        <v>15</v>
      </c>
      <c r="R83" s="7" t="s">
        <v>16</v>
      </c>
      <c r="S83" s="7" t="s">
        <v>17</v>
      </c>
      <c r="T83" s="7" t="s">
        <v>15</v>
      </c>
      <c r="U83" s="7" t="s">
        <v>16</v>
      </c>
      <c r="V83" s="7" t="s">
        <v>17</v>
      </c>
      <c r="W83" s="7" t="s">
        <v>15</v>
      </c>
      <c r="X83" s="7" t="s">
        <v>16</v>
      </c>
      <c r="Y83" s="8" t="s">
        <v>17</v>
      </c>
      <c r="Z83" s="43"/>
      <c r="AA83" s="44"/>
      <c r="AD83" s="43"/>
      <c r="AE83" s="44"/>
      <c r="AF83" s="43"/>
      <c r="AG83" s="44"/>
      <c r="AH83" s="43"/>
      <c r="AI83" s="44"/>
      <c r="AJ83" s="43"/>
      <c r="AK83" s="44"/>
    </row>
    <row r="84" spans="1:37" x14ac:dyDescent="0.2">
      <c r="A84" s="1" t="s">
        <v>59</v>
      </c>
      <c r="B84" s="9">
        <v>0.29812552389972202</v>
      </c>
      <c r="C84" s="9">
        <v>3.04631617197594E-2</v>
      </c>
      <c r="D84" s="9">
        <v>0.67141131438051704</v>
      </c>
      <c r="E84" s="9">
        <v>0.60905293081018697</v>
      </c>
      <c r="F84" s="9">
        <v>0.263489111494217</v>
      </c>
      <c r="G84" s="9">
        <v>0.12745795769559501</v>
      </c>
      <c r="H84" s="9">
        <v>0.83009126526928001</v>
      </c>
      <c r="I84" s="9">
        <v>0.11453378099267</v>
      </c>
      <c r="J84" s="9">
        <v>5.5374953738049501E-2</v>
      </c>
      <c r="K84" s="9">
        <v>0.435349503949226</v>
      </c>
      <c r="L84" s="9">
        <v>0.52413483835571095</v>
      </c>
      <c r="M84" s="9">
        <v>4.0515657695062199E-2</v>
      </c>
      <c r="N84" s="9">
        <v>0.747029574833596</v>
      </c>
      <c r="O84" s="9">
        <v>0.18761438246176701</v>
      </c>
      <c r="P84" s="9">
        <v>6.5356042704635506E-2</v>
      </c>
      <c r="Q84" s="9">
        <v>0.89451936947458899</v>
      </c>
      <c r="R84" s="9">
        <v>9.9335682347625395E-2</v>
      </c>
      <c r="S84" s="9">
        <v>6.1449481777856498E-3</v>
      </c>
      <c r="T84" s="9">
        <v>0.46828399592520797</v>
      </c>
      <c r="U84" s="9">
        <v>0.327205260705134</v>
      </c>
      <c r="V84" s="9">
        <v>0.204510743369656</v>
      </c>
      <c r="W84" s="9">
        <v>0.42406736103536702</v>
      </c>
      <c r="X84" s="9">
        <v>0.44074711653200699</v>
      </c>
      <c r="Y84" s="9">
        <v>0.13518552243262499</v>
      </c>
      <c r="Z84" s="10">
        <v>1.6339999999999999</v>
      </c>
      <c r="AA84" s="10">
        <v>5.1459999999999999</v>
      </c>
      <c r="AB84" s="5" t="s">
        <v>19</v>
      </c>
      <c r="AC84" s="5" t="s">
        <v>20</v>
      </c>
      <c r="AD84" s="11">
        <v>2.9868999999999999</v>
      </c>
      <c r="AE84" s="11">
        <v>6.2358000000000002</v>
      </c>
      <c r="AF84" s="11">
        <v>2.2040000000000002</v>
      </c>
      <c r="AG84" s="11">
        <v>5.4958999999999998</v>
      </c>
      <c r="AH84" s="11">
        <v>100</v>
      </c>
      <c r="AI84" s="11">
        <v>100</v>
      </c>
      <c r="AJ84" s="12">
        <v>3.4655999999999998</v>
      </c>
      <c r="AK84" s="12">
        <v>6.5353000000000003</v>
      </c>
    </row>
    <row r="85" spans="1:37" x14ac:dyDescent="0.2">
      <c r="A85" s="1" t="s">
        <v>60</v>
      </c>
      <c r="B85" s="13">
        <v>0.12980082631843601</v>
      </c>
      <c r="C85" s="13">
        <v>0.25633609860754197</v>
      </c>
      <c r="D85" s="13">
        <v>0.61386307507402005</v>
      </c>
      <c r="E85" s="9">
        <v>0.60905293081018697</v>
      </c>
      <c r="F85" s="9">
        <v>0.263489111494217</v>
      </c>
      <c r="G85" s="9">
        <v>0.12745795769559501</v>
      </c>
      <c r="H85" s="9">
        <v>0.83009126526928001</v>
      </c>
      <c r="I85" s="9">
        <v>0.11453378099267</v>
      </c>
      <c r="J85" s="9">
        <v>5.5374953738049501E-2</v>
      </c>
      <c r="K85" s="9">
        <v>0.435349503949226</v>
      </c>
      <c r="L85" s="9">
        <v>0.52413483835571095</v>
      </c>
      <c r="M85" s="9">
        <v>4.0515657695062199E-2</v>
      </c>
      <c r="N85" s="9">
        <v>0.747029574833596</v>
      </c>
      <c r="O85" s="9">
        <v>0.18761438246176701</v>
      </c>
      <c r="P85" s="9">
        <v>6.5356042704635506E-2</v>
      </c>
      <c r="Q85" s="9">
        <v>0.89451936947458899</v>
      </c>
      <c r="R85" s="9">
        <v>9.9335682347625395E-2</v>
      </c>
      <c r="S85" s="9">
        <v>6.1449481777856498E-3</v>
      </c>
      <c r="T85" s="9">
        <v>0.46828399592520797</v>
      </c>
      <c r="U85" s="9">
        <v>0.327205260705134</v>
      </c>
      <c r="V85" s="9">
        <v>0.204510743369656</v>
      </c>
      <c r="W85" s="9">
        <v>0.42406736103536702</v>
      </c>
      <c r="X85" s="9">
        <v>0.44074711653200699</v>
      </c>
      <c r="Y85" s="9">
        <v>0.13518552243262499</v>
      </c>
      <c r="Z85" s="10">
        <v>1.7070000000000001</v>
      </c>
      <c r="AA85" s="10">
        <v>5.0629999999999997</v>
      </c>
      <c r="AB85" s="5" t="s">
        <v>19</v>
      </c>
      <c r="AC85" s="5" t="s">
        <v>19</v>
      </c>
      <c r="AD85" s="11"/>
      <c r="AE85" s="11"/>
      <c r="AF85" s="11"/>
      <c r="AG85" s="11"/>
      <c r="AH85" s="11"/>
      <c r="AI85" s="11"/>
    </row>
    <row r="86" spans="1:37" x14ac:dyDescent="0.2">
      <c r="A86" s="1" t="s">
        <v>61</v>
      </c>
      <c r="B86" s="13">
        <v>0.12980082631843601</v>
      </c>
      <c r="C86" s="13">
        <v>0.25633609860754197</v>
      </c>
      <c r="D86" s="13">
        <v>0.61386307507402005</v>
      </c>
      <c r="E86" s="16">
        <v>0.89098651236649196</v>
      </c>
      <c r="F86" s="16">
        <v>3.8274976544542198E-2</v>
      </c>
      <c r="G86" s="16">
        <v>7.07385110889652E-2</v>
      </c>
      <c r="H86" s="16">
        <v>0.414540403071951</v>
      </c>
      <c r="I86" s="16">
        <v>0.18844417561434301</v>
      </c>
      <c r="J86" s="16">
        <v>0.39701542131370399</v>
      </c>
      <c r="K86" s="16">
        <v>0.65416468466866096</v>
      </c>
      <c r="L86" s="16">
        <v>0.32504103761938502</v>
      </c>
      <c r="M86" s="16">
        <v>2.0794277711952299E-2</v>
      </c>
      <c r="N86" s="16">
        <v>0.73569067424897305</v>
      </c>
      <c r="O86" s="16">
        <v>0.13215813670825799</v>
      </c>
      <c r="P86" s="16">
        <v>0.13215118904276801</v>
      </c>
      <c r="Q86" s="9">
        <v>0.89451936947458899</v>
      </c>
      <c r="R86" s="9">
        <v>9.9335682347625395E-2</v>
      </c>
      <c r="S86" s="9">
        <v>6.1449481777856498E-3</v>
      </c>
      <c r="T86" s="9">
        <v>0.46828399592520797</v>
      </c>
      <c r="U86" s="9">
        <v>0.327205260705134</v>
      </c>
      <c r="V86" s="9">
        <v>0.204510743369656</v>
      </c>
      <c r="W86" s="9">
        <v>0.42406736103536702</v>
      </c>
      <c r="X86" s="9">
        <v>0.44074711653200699</v>
      </c>
      <c r="Y86" s="9">
        <v>0.13518552243262499</v>
      </c>
      <c r="Z86" s="10">
        <v>1.9930000000000001</v>
      </c>
      <c r="AA86" s="10">
        <v>5.0129999999999999</v>
      </c>
      <c r="AB86" s="5" t="s">
        <v>19</v>
      </c>
      <c r="AC86" s="5" t="s">
        <v>19</v>
      </c>
      <c r="AD86" s="11"/>
      <c r="AE86" s="11"/>
      <c r="AF86" s="11"/>
      <c r="AG86" s="11"/>
      <c r="AH86" s="11"/>
      <c r="AI86" s="11"/>
    </row>
    <row r="87" spans="1:37" x14ac:dyDescent="0.2">
      <c r="A87" s="1" t="s">
        <v>62</v>
      </c>
      <c r="B87" s="13">
        <v>0.12980082631843601</v>
      </c>
      <c r="C87" s="13">
        <v>0.25633609860754197</v>
      </c>
      <c r="D87" s="13">
        <v>0.61386307507402005</v>
      </c>
      <c r="E87" s="9">
        <v>0.60905293081018697</v>
      </c>
      <c r="F87" s="9">
        <v>0.263489111494217</v>
      </c>
      <c r="G87" s="9">
        <v>0.12745795769559501</v>
      </c>
      <c r="H87" s="9">
        <v>0.83009126526928001</v>
      </c>
      <c r="I87" s="9">
        <v>0.11453378099267</v>
      </c>
      <c r="J87" s="9">
        <v>5.5374953738049501E-2</v>
      </c>
      <c r="K87" s="9">
        <v>0.435349503949226</v>
      </c>
      <c r="L87" s="9">
        <v>0.52413483835571095</v>
      </c>
      <c r="M87" s="9">
        <v>4.0515657695062199E-2</v>
      </c>
      <c r="N87" s="9">
        <v>0.747029574833596</v>
      </c>
      <c r="O87" s="9">
        <v>0.18761438246176701</v>
      </c>
      <c r="P87" s="9">
        <v>6.5356042704635506E-2</v>
      </c>
      <c r="Q87" s="13">
        <v>0.49546979605783298</v>
      </c>
      <c r="R87" s="13">
        <v>0.42524679650243902</v>
      </c>
      <c r="S87" s="13">
        <v>7.9283407439726797E-2</v>
      </c>
      <c r="T87" s="13">
        <v>0.39776189589206001</v>
      </c>
      <c r="U87" s="13">
        <v>0.30124029154059301</v>
      </c>
      <c r="V87" s="13">
        <v>0.30099781256734498</v>
      </c>
      <c r="W87" s="9">
        <v>0.42406736103536702</v>
      </c>
      <c r="X87" s="9">
        <v>0.44074711653200699</v>
      </c>
      <c r="Y87" s="9">
        <v>0.13518552243262499</v>
      </c>
      <c r="Z87" s="10">
        <v>1.538</v>
      </c>
      <c r="AA87" s="10">
        <v>5.2709999999999999</v>
      </c>
      <c r="AB87" s="5" t="s">
        <v>19</v>
      </c>
      <c r="AC87" s="5" t="s">
        <v>20</v>
      </c>
      <c r="AD87" s="11"/>
      <c r="AE87" s="11"/>
      <c r="AF87" s="11"/>
      <c r="AG87" s="11"/>
      <c r="AH87" s="11"/>
      <c r="AI87" s="11"/>
    </row>
    <row r="88" spans="1:37" x14ac:dyDescent="0.2">
      <c r="A88" s="1" t="s">
        <v>63</v>
      </c>
      <c r="B88" s="13">
        <v>0.12980082631843601</v>
      </c>
      <c r="C88" s="13">
        <v>0.25633609860754197</v>
      </c>
      <c r="D88" s="13">
        <v>0.61386307507402005</v>
      </c>
      <c r="E88" s="9">
        <v>0.60905293081018697</v>
      </c>
      <c r="F88" s="9">
        <v>0.263489111494217</v>
      </c>
      <c r="G88" s="9">
        <v>0.12745795769559501</v>
      </c>
      <c r="H88" s="9">
        <v>0.83009126526928001</v>
      </c>
      <c r="I88" s="9">
        <v>0.11453378099267</v>
      </c>
      <c r="J88" s="9">
        <v>5.5374953738049501E-2</v>
      </c>
      <c r="K88" s="9">
        <v>0.435349503949226</v>
      </c>
      <c r="L88" s="9">
        <v>0.52413483835571095</v>
      </c>
      <c r="M88" s="9">
        <v>4.0515657695062199E-2</v>
      </c>
      <c r="N88" s="9">
        <v>0.747029574833596</v>
      </c>
      <c r="O88" s="9">
        <v>0.18761438246176701</v>
      </c>
      <c r="P88" s="9">
        <v>6.5356042704635506E-2</v>
      </c>
      <c r="Q88" s="13">
        <v>0.49546979605783298</v>
      </c>
      <c r="R88" s="13">
        <v>0.42524679650243902</v>
      </c>
      <c r="S88" s="13">
        <v>7.9283407439726797E-2</v>
      </c>
      <c r="T88" s="13">
        <v>0.39776189589206001</v>
      </c>
      <c r="U88" s="13">
        <v>0.30124029154059301</v>
      </c>
      <c r="V88" s="13">
        <v>0.30099781256734498</v>
      </c>
      <c r="W88" s="9">
        <v>0.42406736103536702</v>
      </c>
      <c r="X88" s="9">
        <v>0.44074711653200699</v>
      </c>
      <c r="Y88" s="9">
        <v>0.13518552243262499</v>
      </c>
      <c r="Z88" s="10">
        <v>1.5880000000000001</v>
      </c>
      <c r="AA88" s="10">
        <v>5.24</v>
      </c>
      <c r="AB88" s="5" t="s">
        <v>19</v>
      </c>
      <c r="AC88" s="5" t="s">
        <v>20</v>
      </c>
      <c r="AD88" s="11"/>
      <c r="AE88" s="11"/>
      <c r="AF88" s="11"/>
      <c r="AG88" s="11"/>
      <c r="AH88" s="11"/>
      <c r="AI88" s="11"/>
    </row>
    <row r="89" spans="1:37" x14ac:dyDescent="0.2">
      <c r="A89" s="1" t="s">
        <v>64</v>
      </c>
      <c r="B89" s="9">
        <v>0.29812552389972202</v>
      </c>
      <c r="C89" s="9">
        <v>3.04631617197594E-2</v>
      </c>
      <c r="D89" s="9">
        <v>0.67141131438051704</v>
      </c>
      <c r="E89" s="9">
        <v>0.60905293081018697</v>
      </c>
      <c r="F89" s="9">
        <v>0.263489111494217</v>
      </c>
      <c r="G89" s="9">
        <v>0.12745795769559501</v>
      </c>
      <c r="H89" s="9">
        <v>0.83009126526928001</v>
      </c>
      <c r="I89" s="9">
        <v>0.11453378099267</v>
      </c>
      <c r="J89" s="9">
        <v>5.5374953738049501E-2</v>
      </c>
      <c r="K89" s="9">
        <v>0.435349503949226</v>
      </c>
      <c r="L89" s="9">
        <v>0.52413483835571095</v>
      </c>
      <c r="M89" s="9">
        <v>4.0515657695062199E-2</v>
      </c>
      <c r="N89" s="9">
        <v>0.747029574833596</v>
      </c>
      <c r="O89" s="9">
        <v>0.18761438246176701</v>
      </c>
      <c r="P89" s="9">
        <v>6.5356042704635506E-2</v>
      </c>
      <c r="Q89" s="9">
        <v>0.89451936947458899</v>
      </c>
      <c r="R89" s="9">
        <v>9.9335682347625395E-2</v>
      </c>
      <c r="S89" s="9">
        <v>6.1449481777856498E-3</v>
      </c>
      <c r="T89" s="9">
        <v>0.46828399592520797</v>
      </c>
      <c r="U89" s="9">
        <v>0.327205260705134</v>
      </c>
      <c r="V89" s="9">
        <v>0.204510743369656</v>
      </c>
      <c r="W89" s="9">
        <v>0.42406736103536702</v>
      </c>
      <c r="X89" s="9">
        <v>0.44074711653200699</v>
      </c>
      <c r="Y89" s="9">
        <v>0.13518552243262499</v>
      </c>
      <c r="Z89" s="10">
        <v>2.25</v>
      </c>
      <c r="AA89" s="10">
        <v>4.9779999999999998</v>
      </c>
      <c r="AB89" s="5" t="s">
        <v>19</v>
      </c>
      <c r="AC89" s="5" t="s">
        <v>19</v>
      </c>
      <c r="AD89" s="11"/>
      <c r="AE89" s="11"/>
      <c r="AF89" s="11"/>
      <c r="AG89" s="11"/>
      <c r="AH89" s="11"/>
      <c r="AI89" s="11"/>
    </row>
    <row r="90" spans="1:37" x14ac:dyDescent="0.2">
      <c r="Z90" s="5">
        <f>AVERAGE(Z84:Z89)</f>
        <v>1.7850000000000001</v>
      </c>
      <c r="AA90" s="5">
        <f>AVERAGE(AA84:AA89)</f>
        <v>5.1185</v>
      </c>
      <c r="AD90" s="11"/>
      <c r="AE90" s="11"/>
      <c r="AF90" s="11"/>
      <c r="AG90" s="11"/>
      <c r="AH90" s="11"/>
      <c r="AI90" s="11"/>
    </row>
    <row r="91" spans="1:37" x14ac:dyDescent="0.2">
      <c r="AD91" s="11"/>
      <c r="AE91" s="11"/>
      <c r="AF91" s="11"/>
      <c r="AG91" s="11"/>
      <c r="AH91" s="11"/>
      <c r="AI91" s="11"/>
    </row>
    <row r="92" spans="1:37" x14ac:dyDescent="0.2">
      <c r="AD92" s="11"/>
      <c r="AE92" s="11"/>
      <c r="AF92" s="11"/>
      <c r="AG92" s="11"/>
      <c r="AH92" s="11"/>
      <c r="AI92" s="11"/>
    </row>
    <row r="93" spans="1:37" ht="17" thickBot="1" x14ac:dyDescent="0.25">
      <c r="B93" s="2" t="s">
        <v>65</v>
      </c>
      <c r="C93" s="2" t="s">
        <v>66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D93" s="34" t="s">
        <v>1</v>
      </c>
      <c r="AE93" s="34"/>
      <c r="AF93" s="34" t="s">
        <v>2</v>
      </c>
      <c r="AG93" s="34"/>
      <c r="AH93" s="34" t="s">
        <v>3</v>
      </c>
      <c r="AI93" s="34"/>
      <c r="AJ93" s="34" t="s">
        <v>4</v>
      </c>
      <c r="AK93" s="34"/>
    </row>
    <row r="94" spans="1:37" x14ac:dyDescent="0.2">
      <c r="B94" s="35" t="s">
        <v>5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7"/>
      <c r="Z94" s="35" t="s">
        <v>6</v>
      </c>
      <c r="AA94" s="37"/>
      <c r="AD94" s="38" t="s">
        <v>7</v>
      </c>
      <c r="AE94" s="39"/>
      <c r="AF94" s="38" t="s">
        <v>7</v>
      </c>
      <c r="AG94" s="39"/>
      <c r="AH94" s="38" t="s">
        <v>7</v>
      </c>
      <c r="AI94" s="39"/>
      <c r="AJ94" s="38"/>
      <c r="AK94" s="39"/>
    </row>
    <row r="95" spans="1:37" x14ac:dyDescent="0.2">
      <c r="B95" s="45" t="s">
        <v>8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7"/>
      <c r="N95" s="40" t="s">
        <v>9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1"/>
      <c r="Z95" s="3" t="s">
        <v>8</v>
      </c>
      <c r="AA95" s="4" t="s">
        <v>9</v>
      </c>
      <c r="AD95" s="3" t="s">
        <v>8</v>
      </c>
      <c r="AE95" s="4" t="s">
        <v>9</v>
      </c>
      <c r="AF95" s="3" t="s">
        <v>8</v>
      </c>
      <c r="AG95" s="4" t="s">
        <v>9</v>
      </c>
      <c r="AH95" s="3" t="s">
        <v>8</v>
      </c>
      <c r="AI95" s="4" t="s">
        <v>9</v>
      </c>
      <c r="AJ95" s="3" t="s">
        <v>8</v>
      </c>
      <c r="AK95" s="4" t="s">
        <v>9</v>
      </c>
    </row>
    <row r="96" spans="1:37" x14ac:dyDescent="0.2">
      <c r="B96" s="42" t="s">
        <v>10</v>
      </c>
      <c r="C96" s="40"/>
      <c r="D96" s="40"/>
      <c r="E96" s="40" t="s">
        <v>11</v>
      </c>
      <c r="F96" s="40"/>
      <c r="G96" s="40"/>
      <c r="H96" s="40" t="s">
        <v>12</v>
      </c>
      <c r="I96" s="40"/>
      <c r="J96" s="40"/>
      <c r="K96" s="40" t="s">
        <v>13</v>
      </c>
      <c r="L96" s="40"/>
      <c r="M96" s="40"/>
      <c r="N96" s="40" t="s">
        <v>10</v>
      </c>
      <c r="O96" s="40"/>
      <c r="P96" s="40"/>
      <c r="Q96" s="40" t="s">
        <v>11</v>
      </c>
      <c r="R96" s="40"/>
      <c r="S96" s="40"/>
      <c r="T96" s="40" t="s">
        <v>12</v>
      </c>
      <c r="U96" s="40"/>
      <c r="V96" s="40"/>
      <c r="W96" s="40" t="s">
        <v>13</v>
      </c>
      <c r="X96" s="40"/>
      <c r="Y96" s="41"/>
      <c r="Z96" s="42" t="s">
        <v>14</v>
      </c>
      <c r="AA96" s="41" t="s">
        <v>14</v>
      </c>
      <c r="AD96" s="42" t="s">
        <v>14</v>
      </c>
      <c r="AE96" s="41" t="s">
        <v>14</v>
      </c>
      <c r="AF96" s="42" t="s">
        <v>14</v>
      </c>
      <c r="AG96" s="41" t="s">
        <v>14</v>
      </c>
      <c r="AH96" s="42" t="s">
        <v>14</v>
      </c>
      <c r="AI96" s="41" t="s">
        <v>14</v>
      </c>
      <c r="AJ96" s="42" t="s">
        <v>14</v>
      </c>
      <c r="AK96" s="41" t="s">
        <v>14</v>
      </c>
    </row>
    <row r="97" spans="1:37" ht="17" thickBot="1" x14ac:dyDescent="0.25">
      <c r="B97" s="6" t="s">
        <v>15</v>
      </c>
      <c r="C97" s="7" t="s">
        <v>16</v>
      </c>
      <c r="D97" s="7" t="s">
        <v>17</v>
      </c>
      <c r="E97" s="7" t="s">
        <v>15</v>
      </c>
      <c r="F97" s="7" t="s">
        <v>16</v>
      </c>
      <c r="G97" s="7" t="s">
        <v>17</v>
      </c>
      <c r="H97" s="7" t="s">
        <v>15</v>
      </c>
      <c r="I97" s="7" t="s">
        <v>16</v>
      </c>
      <c r="J97" s="7" t="s">
        <v>17</v>
      </c>
      <c r="K97" s="7" t="s">
        <v>15</v>
      </c>
      <c r="L97" s="7" t="s">
        <v>16</v>
      </c>
      <c r="M97" s="7" t="s">
        <v>17</v>
      </c>
      <c r="N97" s="7" t="s">
        <v>15</v>
      </c>
      <c r="O97" s="7" t="s">
        <v>16</v>
      </c>
      <c r="P97" s="7" t="s">
        <v>17</v>
      </c>
      <c r="Q97" s="7" t="s">
        <v>15</v>
      </c>
      <c r="R97" s="7" t="s">
        <v>16</v>
      </c>
      <c r="S97" s="7" t="s">
        <v>17</v>
      </c>
      <c r="T97" s="7" t="s">
        <v>15</v>
      </c>
      <c r="U97" s="7" t="s">
        <v>16</v>
      </c>
      <c r="V97" s="7" t="s">
        <v>17</v>
      </c>
      <c r="W97" s="7" t="s">
        <v>15</v>
      </c>
      <c r="X97" s="7" t="s">
        <v>16</v>
      </c>
      <c r="Y97" s="8" t="s">
        <v>17</v>
      </c>
      <c r="Z97" s="43"/>
      <c r="AA97" s="44"/>
      <c r="AD97" s="43"/>
      <c r="AE97" s="44"/>
      <c r="AF97" s="43"/>
      <c r="AG97" s="44"/>
      <c r="AH97" s="43"/>
      <c r="AI97" s="44"/>
      <c r="AJ97" s="43"/>
      <c r="AK97" s="44"/>
    </row>
    <row r="98" spans="1:37" x14ac:dyDescent="0.2">
      <c r="A98" s="1" t="s">
        <v>67</v>
      </c>
      <c r="B98" s="9">
        <v>0.636726679703839</v>
      </c>
      <c r="C98" s="9">
        <v>0.35635268617192201</v>
      </c>
      <c r="D98" s="9">
        <v>6.9206341242378198E-3</v>
      </c>
      <c r="E98" s="9">
        <v>0.36337151836465997</v>
      </c>
      <c r="F98" s="9">
        <v>0.15941641712868801</v>
      </c>
      <c r="G98" s="9">
        <v>0.47721206450664999</v>
      </c>
      <c r="H98" s="9">
        <v>0.65981701070546095</v>
      </c>
      <c r="I98" s="9">
        <v>0.20682646899832</v>
      </c>
      <c r="J98" s="9">
        <v>0.133356520296217</v>
      </c>
      <c r="K98" s="9">
        <v>0.41798259405441501</v>
      </c>
      <c r="L98" s="9">
        <v>0.40751487217842303</v>
      </c>
      <c r="M98" s="9">
        <v>0.17450253376716099</v>
      </c>
      <c r="N98" s="9">
        <v>6.8757686672947904E-2</v>
      </c>
      <c r="O98" s="9">
        <v>0.53333831491749195</v>
      </c>
      <c r="P98" s="9">
        <v>0.39790399840955898</v>
      </c>
      <c r="Q98" s="9">
        <v>0.66510092666979204</v>
      </c>
      <c r="R98" s="9">
        <v>0.25685886863381002</v>
      </c>
      <c r="S98" s="9">
        <v>7.8040204696396595E-2</v>
      </c>
      <c r="T98" s="9">
        <v>0.330529430251845</v>
      </c>
      <c r="U98" s="9">
        <v>0.40058093073253698</v>
      </c>
      <c r="V98" s="9">
        <v>0.26888963901561702</v>
      </c>
      <c r="W98" s="9">
        <v>0.49058920550604401</v>
      </c>
      <c r="X98" s="9">
        <v>0.28083829094783602</v>
      </c>
      <c r="Y98" s="9">
        <v>0.22857250354611899</v>
      </c>
      <c r="Z98" s="10">
        <v>3.4020000000000001</v>
      </c>
      <c r="AA98" s="10">
        <v>6.694</v>
      </c>
      <c r="AB98" s="5" t="s">
        <v>20</v>
      </c>
      <c r="AC98" s="5" t="s">
        <v>20</v>
      </c>
      <c r="AD98" s="11">
        <v>4.0206</v>
      </c>
      <c r="AE98" s="11">
        <v>7.2027000000000001</v>
      </c>
      <c r="AF98" s="11">
        <v>5.0495000000000001</v>
      </c>
      <c r="AG98" s="11">
        <v>8.2972000000000001</v>
      </c>
      <c r="AH98" s="11">
        <v>1000</v>
      </c>
      <c r="AI98" s="11">
        <v>1000</v>
      </c>
      <c r="AJ98" s="12">
        <v>4.5223000000000004</v>
      </c>
      <c r="AK98" s="12">
        <v>7.6398999999999999</v>
      </c>
    </row>
    <row r="99" spans="1:37" x14ac:dyDescent="0.2">
      <c r="A99" s="1" t="s">
        <v>68</v>
      </c>
      <c r="B99" s="9">
        <v>0.636726679703839</v>
      </c>
      <c r="C99" s="9">
        <v>0.35635268617192201</v>
      </c>
      <c r="D99" s="9">
        <v>6.9206341242378198E-3</v>
      </c>
      <c r="E99" s="13">
        <v>0.44953336972553198</v>
      </c>
      <c r="F99" s="13">
        <v>0.229694615897373</v>
      </c>
      <c r="G99" s="13">
        <v>0.32077201437709302</v>
      </c>
      <c r="H99" s="9">
        <v>0.65981701070546095</v>
      </c>
      <c r="I99" s="9">
        <v>0.20682646899832</v>
      </c>
      <c r="J99" s="9">
        <v>0.133356520296217</v>
      </c>
      <c r="K99" s="9">
        <v>0.41798259405441501</v>
      </c>
      <c r="L99" s="9">
        <v>0.40751487217842303</v>
      </c>
      <c r="M99" s="9">
        <v>0.17450253376716099</v>
      </c>
      <c r="N99" s="9">
        <v>6.8757686672947904E-2</v>
      </c>
      <c r="O99" s="9">
        <v>0.53333831491749195</v>
      </c>
      <c r="P99" s="9">
        <v>0.39790399840955898</v>
      </c>
      <c r="Q99" s="9">
        <v>0.66510092666979204</v>
      </c>
      <c r="R99" s="9">
        <v>0.25685886863381002</v>
      </c>
      <c r="S99" s="9">
        <v>7.8040204696396595E-2</v>
      </c>
      <c r="T99" s="9">
        <v>0.330529430251845</v>
      </c>
      <c r="U99" s="9">
        <v>0.40058093073253698</v>
      </c>
      <c r="V99" s="9">
        <v>0.26888963901561702</v>
      </c>
      <c r="W99" s="16">
        <v>0.31562666814354601</v>
      </c>
      <c r="X99" s="16">
        <v>0.46289514317024899</v>
      </c>
      <c r="Y99" s="16">
        <v>0.221478188686203</v>
      </c>
      <c r="Z99" s="10">
        <v>3.2080000000000002</v>
      </c>
      <c r="AA99" s="10">
        <v>6.8689999999999998</v>
      </c>
      <c r="AB99" s="5" t="s">
        <v>19</v>
      </c>
      <c r="AC99" s="5" t="s">
        <v>20</v>
      </c>
      <c r="AD99" s="11"/>
      <c r="AE99" s="11"/>
      <c r="AF99" s="11"/>
      <c r="AG99" s="11"/>
      <c r="AH99" s="11"/>
      <c r="AI99" s="11"/>
    </row>
    <row r="100" spans="1:37" x14ac:dyDescent="0.2">
      <c r="A100" s="1" t="s">
        <v>69</v>
      </c>
      <c r="B100" s="9">
        <v>0.636726679703839</v>
      </c>
      <c r="C100" s="9">
        <v>0.35635268617192201</v>
      </c>
      <c r="D100" s="9">
        <v>6.9206341242378198E-3</v>
      </c>
      <c r="E100" s="13">
        <v>0.44953336972553198</v>
      </c>
      <c r="F100" s="13">
        <v>0.229694615897373</v>
      </c>
      <c r="G100" s="13">
        <v>0.32077201437709302</v>
      </c>
      <c r="H100" s="9">
        <v>0.65981701070546095</v>
      </c>
      <c r="I100" s="9">
        <v>0.20682646899832</v>
      </c>
      <c r="J100" s="9">
        <v>0.133356520296217</v>
      </c>
      <c r="K100" s="9">
        <v>0.41798259405441501</v>
      </c>
      <c r="L100" s="9">
        <v>0.40751487217842303</v>
      </c>
      <c r="M100" s="9">
        <v>0.17450253376716099</v>
      </c>
      <c r="N100" s="9">
        <v>6.8757686672947904E-2</v>
      </c>
      <c r="O100" s="9">
        <v>0.53333831491749195</v>
      </c>
      <c r="P100" s="9">
        <v>0.39790399840955898</v>
      </c>
      <c r="Q100" s="9">
        <v>0.66510092666979204</v>
      </c>
      <c r="R100" s="9">
        <v>0.25685886863381002</v>
      </c>
      <c r="S100" s="9">
        <v>7.8040204696396595E-2</v>
      </c>
      <c r="T100" s="9">
        <v>0.330529430251845</v>
      </c>
      <c r="U100" s="9">
        <v>0.40058093073253698</v>
      </c>
      <c r="V100" s="9">
        <v>0.26888963901561702</v>
      </c>
      <c r="W100" s="16">
        <v>0.31562666814354601</v>
      </c>
      <c r="X100" s="16">
        <v>0.46289514317024899</v>
      </c>
      <c r="Y100" s="16">
        <v>0.221478188686203</v>
      </c>
      <c r="Z100" s="10">
        <v>3.101</v>
      </c>
      <c r="AA100" s="10">
        <v>7.0620000000000003</v>
      </c>
      <c r="AB100" s="5" t="s">
        <v>19</v>
      </c>
      <c r="AC100" s="5" t="s">
        <v>20</v>
      </c>
      <c r="AD100" s="11"/>
      <c r="AE100" s="11"/>
      <c r="AF100" s="11"/>
      <c r="AG100" s="11"/>
      <c r="AH100" s="11"/>
      <c r="AI100" s="11"/>
    </row>
    <row r="101" spans="1:37" x14ac:dyDescent="0.2">
      <c r="A101" s="1" t="s">
        <v>70</v>
      </c>
      <c r="B101" s="9">
        <v>0.636726679703839</v>
      </c>
      <c r="C101" s="9">
        <v>0.35635268617192201</v>
      </c>
      <c r="D101" s="9">
        <v>6.9206341242378198E-3</v>
      </c>
      <c r="E101" s="13">
        <v>0.44953336972553198</v>
      </c>
      <c r="F101" s="13">
        <v>0.229694615897373</v>
      </c>
      <c r="G101" s="13">
        <v>0.32077201437709302</v>
      </c>
      <c r="H101" s="9">
        <v>0.65981701070546095</v>
      </c>
      <c r="I101" s="9">
        <v>0.20682646899832</v>
      </c>
      <c r="J101" s="9">
        <v>0.133356520296217</v>
      </c>
      <c r="K101" s="9">
        <v>0.41798259405441501</v>
      </c>
      <c r="L101" s="9">
        <v>0.40751487217842303</v>
      </c>
      <c r="M101" s="9">
        <v>0.17450253376716099</v>
      </c>
      <c r="N101" s="9">
        <v>6.8757686672947904E-2</v>
      </c>
      <c r="O101" s="9">
        <v>0.53333831491749195</v>
      </c>
      <c r="P101" s="9">
        <v>0.39790399840955898</v>
      </c>
      <c r="Q101" s="9">
        <v>0.66510092666979204</v>
      </c>
      <c r="R101" s="9">
        <v>0.25685886863381002</v>
      </c>
      <c r="S101" s="9">
        <v>7.8040204696396595E-2</v>
      </c>
      <c r="T101" s="9">
        <v>0.330529430251845</v>
      </c>
      <c r="U101" s="9">
        <v>0.40058093073253698</v>
      </c>
      <c r="V101" s="9">
        <v>0.26888963901561702</v>
      </c>
      <c r="W101" s="9">
        <v>0.49058920550604401</v>
      </c>
      <c r="X101" s="9">
        <v>0.28083829094783602</v>
      </c>
      <c r="Y101" s="9">
        <v>0.22857250354611899</v>
      </c>
      <c r="Z101" s="10">
        <v>3.2269999999999999</v>
      </c>
      <c r="AA101" s="10">
        <v>6.742</v>
      </c>
      <c r="AB101" s="5" t="s">
        <v>19</v>
      </c>
      <c r="AC101" s="5" t="s">
        <v>20</v>
      </c>
      <c r="AD101" s="11"/>
      <c r="AE101" s="11"/>
      <c r="AF101" s="11"/>
      <c r="AG101" s="11"/>
      <c r="AH101" s="11"/>
      <c r="AI101" s="11"/>
    </row>
    <row r="102" spans="1:37" x14ac:dyDescent="0.2">
      <c r="A102" s="1" t="s">
        <v>71</v>
      </c>
      <c r="B102" s="9">
        <v>0.636726679703839</v>
      </c>
      <c r="C102" s="9">
        <v>0.35635268617192201</v>
      </c>
      <c r="D102" s="9">
        <v>6.9206341242378198E-3</v>
      </c>
      <c r="E102" s="9">
        <v>0.36337151836465997</v>
      </c>
      <c r="F102" s="9">
        <v>0.15941641712868801</v>
      </c>
      <c r="G102" s="9">
        <v>0.47721206450664999</v>
      </c>
      <c r="H102" s="9">
        <v>0.65981701070546095</v>
      </c>
      <c r="I102" s="9">
        <v>0.20682646899832</v>
      </c>
      <c r="J102" s="9">
        <v>0.133356520296217</v>
      </c>
      <c r="K102" s="9">
        <v>0.41798259405441501</v>
      </c>
      <c r="L102" s="9">
        <v>0.40751487217842303</v>
      </c>
      <c r="M102" s="9">
        <v>0.17450253376716099</v>
      </c>
      <c r="N102" s="9">
        <v>6.8757686672947904E-2</v>
      </c>
      <c r="O102" s="9">
        <v>0.53333831491749195</v>
      </c>
      <c r="P102" s="9">
        <v>0.39790399840955898</v>
      </c>
      <c r="Q102" s="9">
        <v>0.66510092666979204</v>
      </c>
      <c r="R102" s="9">
        <v>0.25685886863381002</v>
      </c>
      <c r="S102" s="9">
        <v>7.8040204696396595E-2</v>
      </c>
      <c r="T102" s="9">
        <v>0.330529430251845</v>
      </c>
      <c r="U102" s="9">
        <v>0.40058093073253698</v>
      </c>
      <c r="V102" s="9">
        <v>0.26888963901561702</v>
      </c>
      <c r="W102" s="9">
        <v>0.49058920550604401</v>
      </c>
      <c r="X102" s="9">
        <v>0.28083829094783602</v>
      </c>
      <c r="Y102" s="9">
        <v>0.22857250354611899</v>
      </c>
      <c r="Z102" s="10">
        <v>3.4260000000000002</v>
      </c>
      <c r="AA102" s="10">
        <v>6.5960000000000001</v>
      </c>
      <c r="AB102" s="5" t="s">
        <v>20</v>
      </c>
      <c r="AC102" s="5" t="s">
        <v>20</v>
      </c>
      <c r="AD102" s="11"/>
      <c r="AE102" s="11"/>
      <c r="AF102" s="11"/>
      <c r="AG102" s="11"/>
      <c r="AH102" s="11"/>
      <c r="AI102" s="11"/>
    </row>
    <row r="103" spans="1:37" x14ac:dyDescent="0.2">
      <c r="A103" s="1" t="s">
        <v>72</v>
      </c>
      <c r="B103" s="9">
        <v>0.636726679703839</v>
      </c>
      <c r="C103" s="9">
        <v>0.35635268617192201</v>
      </c>
      <c r="D103" s="9">
        <v>6.9206341242378198E-3</v>
      </c>
      <c r="E103" s="13">
        <v>0.44953336972553198</v>
      </c>
      <c r="F103" s="13">
        <v>0.229694615897373</v>
      </c>
      <c r="G103" s="13">
        <v>0.32077201437709302</v>
      </c>
      <c r="H103" s="9">
        <v>0.65981701070546095</v>
      </c>
      <c r="I103" s="9">
        <v>0.20682646899832</v>
      </c>
      <c r="J103" s="9">
        <v>0.133356520296217</v>
      </c>
      <c r="K103" s="14">
        <v>0.14640963029012799</v>
      </c>
      <c r="L103" s="14">
        <v>0.13359036970987101</v>
      </c>
      <c r="M103" s="14">
        <v>0.72</v>
      </c>
      <c r="N103" s="14">
        <v>0.70626886300117797</v>
      </c>
      <c r="O103" s="14">
        <v>0.25356362716418801</v>
      </c>
      <c r="P103" s="14">
        <v>4.0167509834632797E-2</v>
      </c>
      <c r="Q103" s="9">
        <v>0.66510092666979204</v>
      </c>
      <c r="R103" s="9">
        <v>0.25685886863381002</v>
      </c>
      <c r="S103" s="9">
        <v>7.8040204696396595E-2</v>
      </c>
      <c r="T103" s="9">
        <v>0.330529430251845</v>
      </c>
      <c r="U103" s="9">
        <v>0.40058093073253698</v>
      </c>
      <c r="V103" s="9">
        <v>0.26888963901561702</v>
      </c>
      <c r="W103" s="9">
        <v>0.49058920550604401</v>
      </c>
      <c r="X103" s="9">
        <v>0.28083829094783602</v>
      </c>
      <c r="Y103" s="9">
        <v>0.22857250354611899</v>
      </c>
      <c r="Z103" s="10">
        <v>3.5659999999999998</v>
      </c>
      <c r="AA103" s="10">
        <v>6.0129999999999999</v>
      </c>
      <c r="AB103" s="5" t="s">
        <v>20</v>
      </c>
      <c r="AC103" s="5" t="s">
        <v>20</v>
      </c>
      <c r="AD103" s="11"/>
      <c r="AE103" s="11"/>
      <c r="AF103" s="11"/>
      <c r="AG103" s="11"/>
      <c r="AH103" s="11"/>
      <c r="AI103" s="11"/>
    </row>
    <row r="104" spans="1:37" x14ac:dyDescent="0.2">
      <c r="Z104" s="5">
        <f>AVERAGE(Z98:Z103)</f>
        <v>3.3216666666666668</v>
      </c>
      <c r="AA104" s="5">
        <f>AVERAGE(AA98:AA103)</f>
        <v>6.6626666666666665</v>
      </c>
      <c r="AD104" s="11"/>
      <c r="AE104" s="11"/>
      <c r="AF104" s="11"/>
      <c r="AG104" s="11"/>
      <c r="AH104" s="11"/>
      <c r="AI104" s="11"/>
    </row>
    <row r="105" spans="1:37" x14ac:dyDescent="0.2">
      <c r="AD105" s="11"/>
      <c r="AE105" s="11"/>
      <c r="AF105" s="11"/>
      <c r="AG105" s="11"/>
      <c r="AH105" s="11"/>
      <c r="AI105" s="11"/>
    </row>
    <row r="106" spans="1:37" x14ac:dyDescent="0.2">
      <c r="AD106" s="11"/>
      <c r="AE106" s="11"/>
      <c r="AF106" s="11"/>
      <c r="AG106" s="11"/>
      <c r="AH106" s="11"/>
      <c r="AI106" s="11"/>
    </row>
    <row r="107" spans="1:37" ht="17" thickBot="1" x14ac:dyDescent="0.25">
      <c r="B107" s="2" t="s">
        <v>73</v>
      </c>
      <c r="C107" s="2" t="s">
        <v>74</v>
      </c>
      <c r="AD107" s="34" t="s">
        <v>1</v>
      </c>
      <c r="AE107" s="34"/>
      <c r="AF107" s="34" t="s">
        <v>2</v>
      </c>
      <c r="AG107" s="34"/>
      <c r="AH107" s="34" t="s">
        <v>3</v>
      </c>
      <c r="AI107" s="34"/>
      <c r="AJ107" s="34" t="s">
        <v>4</v>
      </c>
      <c r="AK107" s="34"/>
    </row>
    <row r="108" spans="1:37" x14ac:dyDescent="0.2">
      <c r="B108" s="35" t="s">
        <v>5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7"/>
      <c r="Z108" s="35" t="s">
        <v>6</v>
      </c>
      <c r="AA108" s="37"/>
      <c r="AD108" s="38" t="s">
        <v>7</v>
      </c>
      <c r="AE108" s="39"/>
      <c r="AF108" s="38" t="s">
        <v>7</v>
      </c>
      <c r="AG108" s="39"/>
      <c r="AH108" s="38" t="s">
        <v>7</v>
      </c>
      <c r="AI108" s="39"/>
      <c r="AJ108" s="38"/>
      <c r="AK108" s="39"/>
    </row>
    <row r="109" spans="1:37" x14ac:dyDescent="0.2">
      <c r="B109" s="45" t="s">
        <v>8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7"/>
      <c r="N109" s="40" t="s">
        <v>9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1"/>
      <c r="Z109" s="3" t="s">
        <v>8</v>
      </c>
      <c r="AA109" s="4" t="s">
        <v>9</v>
      </c>
      <c r="AD109" s="3" t="s">
        <v>8</v>
      </c>
      <c r="AE109" s="4" t="s">
        <v>9</v>
      </c>
      <c r="AF109" s="3" t="s">
        <v>8</v>
      </c>
      <c r="AG109" s="4" t="s">
        <v>9</v>
      </c>
      <c r="AH109" s="3" t="s">
        <v>8</v>
      </c>
      <c r="AI109" s="4" t="s">
        <v>9</v>
      </c>
      <c r="AJ109" s="3" t="s">
        <v>8</v>
      </c>
      <c r="AK109" s="4" t="s">
        <v>9</v>
      </c>
    </row>
    <row r="110" spans="1:37" x14ac:dyDescent="0.2">
      <c r="B110" s="42" t="s">
        <v>10</v>
      </c>
      <c r="C110" s="40"/>
      <c r="D110" s="40"/>
      <c r="E110" s="40" t="s">
        <v>11</v>
      </c>
      <c r="F110" s="40"/>
      <c r="G110" s="40"/>
      <c r="H110" s="40" t="s">
        <v>12</v>
      </c>
      <c r="I110" s="40"/>
      <c r="J110" s="40"/>
      <c r="K110" s="40" t="s">
        <v>13</v>
      </c>
      <c r="L110" s="40"/>
      <c r="M110" s="40"/>
      <c r="N110" s="40" t="s">
        <v>10</v>
      </c>
      <c r="O110" s="40"/>
      <c r="P110" s="40"/>
      <c r="Q110" s="40" t="s">
        <v>11</v>
      </c>
      <c r="R110" s="40"/>
      <c r="S110" s="40"/>
      <c r="T110" s="40" t="s">
        <v>12</v>
      </c>
      <c r="U110" s="40"/>
      <c r="V110" s="40"/>
      <c r="W110" s="40" t="s">
        <v>13</v>
      </c>
      <c r="X110" s="40"/>
      <c r="Y110" s="41"/>
      <c r="Z110" s="42" t="s">
        <v>14</v>
      </c>
      <c r="AA110" s="41" t="s">
        <v>14</v>
      </c>
      <c r="AD110" s="42" t="s">
        <v>14</v>
      </c>
      <c r="AE110" s="41" t="s">
        <v>14</v>
      </c>
      <c r="AF110" s="42" t="s">
        <v>14</v>
      </c>
      <c r="AG110" s="41" t="s">
        <v>14</v>
      </c>
      <c r="AH110" s="42" t="s">
        <v>14</v>
      </c>
      <c r="AI110" s="41" t="s">
        <v>14</v>
      </c>
      <c r="AJ110" s="42" t="s">
        <v>14</v>
      </c>
      <c r="AK110" s="41" t="s">
        <v>14</v>
      </c>
    </row>
    <row r="111" spans="1:37" ht="17" thickBot="1" x14ac:dyDescent="0.25">
      <c r="B111" s="6" t="s">
        <v>15</v>
      </c>
      <c r="C111" s="7" t="s">
        <v>16</v>
      </c>
      <c r="D111" s="7" t="s">
        <v>17</v>
      </c>
      <c r="E111" s="7" t="s">
        <v>15</v>
      </c>
      <c r="F111" s="7" t="s">
        <v>16</v>
      </c>
      <c r="G111" s="7" t="s">
        <v>17</v>
      </c>
      <c r="H111" s="7" t="s">
        <v>15</v>
      </c>
      <c r="I111" s="7" t="s">
        <v>16</v>
      </c>
      <c r="J111" s="7" t="s">
        <v>17</v>
      </c>
      <c r="K111" s="7" t="s">
        <v>15</v>
      </c>
      <c r="L111" s="7" t="s">
        <v>16</v>
      </c>
      <c r="M111" s="7" t="s">
        <v>17</v>
      </c>
      <c r="N111" s="7" t="s">
        <v>15</v>
      </c>
      <c r="O111" s="7" t="s">
        <v>16</v>
      </c>
      <c r="P111" s="7" t="s">
        <v>17</v>
      </c>
      <c r="Q111" s="7" t="s">
        <v>15</v>
      </c>
      <c r="R111" s="7" t="s">
        <v>16</v>
      </c>
      <c r="S111" s="7" t="s">
        <v>17</v>
      </c>
      <c r="T111" s="7" t="s">
        <v>15</v>
      </c>
      <c r="U111" s="7" t="s">
        <v>16</v>
      </c>
      <c r="V111" s="7" t="s">
        <v>17</v>
      </c>
      <c r="W111" s="7" t="s">
        <v>15</v>
      </c>
      <c r="X111" s="7" t="s">
        <v>16</v>
      </c>
      <c r="Y111" s="8" t="s">
        <v>17</v>
      </c>
      <c r="Z111" s="43"/>
      <c r="AA111" s="44"/>
      <c r="AD111" s="43"/>
      <c r="AE111" s="44"/>
      <c r="AF111" s="43"/>
      <c r="AG111" s="44"/>
      <c r="AH111" s="43"/>
      <c r="AI111" s="44"/>
      <c r="AJ111" s="43"/>
      <c r="AK111" s="44"/>
    </row>
    <row r="112" spans="1:37" x14ac:dyDescent="0.2">
      <c r="A112" s="1" t="s">
        <v>4</v>
      </c>
      <c r="B112" s="9">
        <v>0.27385663951748102</v>
      </c>
      <c r="C112" s="9">
        <v>0.28442610711184901</v>
      </c>
      <c r="D112" s="9">
        <v>0.44171725337066903</v>
      </c>
      <c r="E112" s="9">
        <v>0.16143461361216899</v>
      </c>
      <c r="F112" s="9">
        <v>0.44078249706522599</v>
      </c>
      <c r="G112" s="9">
        <v>0.39778288932260297</v>
      </c>
      <c r="H112" s="9">
        <v>0.30454492195366301</v>
      </c>
      <c r="I112" s="9">
        <v>0.24545507804633601</v>
      </c>
      <c r="J112" s="9">
        <v>0.44999999999999901</v>
      </c>
      <c r="K112" s="9">
        <v>0.28818844233844698</v>
      </c>
      <c r="L112" s="9">
        <v>0.26181155766155201</v>
      </c>
      <c r="M112" s="9">
        <v>0.44999999999999901</v>
      </c>
      <c r="N112" s="9">
        <v>0.31686494942822102</v>
      </c>
      <c r="O112" s="9">
        <v>0.233135050571778</v>
      </c>
      <c r="P112" s="9">
        <v>0.44999999999999901</v>
      </c>
      <c r="Q112" s="9">
        <v>0.41065147170898803</v>
      </c>
      <c r="R112" s="9">
        <v>0.13934852829101099</v>
      </c>
      <c r="S112" s="9">
        <v>0.45</v>
      </c>
      <c r="T112" s="9">
        <v>0.28770654567015302</v>
      </c>
      <c r="U112" s="9">
        <v>0.39258343768993598</v>
      </c>
      <c r="V112" s="9">
        <v>0.31971001663991</v>
      </c>
      <c r="W112" s="9">
        <v>0.190511763971006</v>
      </c>
      <c r="X112" s="9">
        <v>0.39732246369232999</v>
      </c>
      <c r="Y112" s="9">
        <v>0.41216577233666302</v>
      </c>
      <c r="Z112" s="10">
        <v>8.4570000000000007</v>
      </c>
      <c r="AA112" s="10">
        <v>11.797000000000001</v>
      </c>
      <c r="AB112" s="5" t="s">
        <v>42</v>
      </c>
      <c r="AC112" s="5" t="s">
        <v>42</v>
      </c>
      <c r="AD112" s="11">
        <v>8.1585000000000001</v>
      </c>
      <c r="AE112" s="11">
        <v>11.4902</v>
      </c>
      <c r="AF112" s="11">
        <v>100</v>
      </c>
      <c r="AG112" s="11">
        <v>100</v>
      </c>
      <c r="AH112" s="11">
        <v>10000</v>
      </c>
      <c r="AI112" s="11">
        <v>10000</v>
      </c>
      <c r="AJ112" s="12">
        <v>8.4570000000000007</v>
      </c>
      <c r="AK112" s="12">
        <v>11.797000000000001</v>
      </c>
    </row>
    <row r="113" spans="27:35" x14ac:dyDescent="0.2">
      <c r="AD113" s="11"/>
      <c r="AE113" s="11"/>
      <c r="AF113" s="11"/>
      <c r="AG113" s="11"/>
      <c r="AH113" s="11"/>
      <c r="AI113" s="11"/>
    </row>
    <row r="114" spans="27:35" x14ac:dyDescent="0.2">
      <c r="AA114" s="2" t="s">
        <v>19</v>
      </c>
      <c r="AB114" s="2">
        <f>COUNTIF(AB$6:AB$112,"=TP")</f>
        <v>37</v>
      </c>
      <c r="AC114" s="2">
        <f>COUNTIF(AC$6:AC$112,"=TP")</f>
        <v>23</v>
      </c>
      <c r="AD114" s="11"/>
      <c r="AE114" s="11"/>
      <c r="AF114" s="11"/>
      <c r="AG114" s="11"/>
      <c r="AH114" s="11"/>
      <c r="AI114" s="11"/>
    </row>
    <row r="115" spans="27:35" x14ac:dyDescent="0.2">
      <c r="AA115" s="2" t="s">
        <v>20</v>
      </c>
      <c r="AB115" s="2">
        <f>COUNTIF(AB$6:AB$112,"=FP")</f>
        <v>3</v>
      </c>
      <c r="AC115" s="2">
        <f>COUNTIF(AC$6:AC$112,"=FP")</f>
        <v>19</v>
      </c>
      <c r="AD115" s="11"/>
      <c r="AE115" s="11"/>
      <c r="AF115" s="11"/>
      <c r="AG115" s="11"/>
      <c r="AH115" s="11"/>
      <c r="AI115" s="11"/>
    </row>
    <row r="116" spans="27:35" x14ac:dyDescent="0.2">
      <c r="AA116" s="2" t="s">
        <v>46</v>
      </c>
      <c r="AB116" s="2">
        <f>COUNTIF(AB$6:AB$112,"=TN")</f>
        <v>1</v>
      </c>
      <c r="AC116" s="2">
        <f>COUNTIF(AC$6:AC$112,"=TN")</f>
        <v>0</v>
      </c>
      <c r="AD116" s="11"/>
      <c r="AE116" s="11"/>
      <c r="AF116" s="11"/>
      <c r="AG116" s="11"/>
      <c r="AH116" s="11"/>
      <c r="AI116" s="11"/>
    </row>
    <row r="117" spans="27:35" x14ac:dyDescent="0.2">
      <c r="AA117" s="2" t="s">
        <v>42</v>
      </c>
      <c r="AB117" s="2">
        <f>COUNTIF(AB$6:AB$112,"=FN")</f>
        <v>2</v>
      </c>
      <c r="AC117" s="2">
        <f>COUNTIF(AC$6:AC$112,"=FN")</f>
        <v>1</v>
      </c>
      <c r="AD117" s="11"/>
      <c r="AE117" s="11"/>
      <c r="AF117" s="11"/>
      <c r="AG117" s="11"/>
      <c r="AH117" s="11"/>
      <c r="AI117" s="11"/>
    </row>
    <row r="118" spans="27:35" x14ac:dyDescent="0.2">
      <c r="AA118" s="2" t="s">
        <v>75</v>
      </c>
      <c r="AB118" s="2">
        <f>AB114/(AB114+AB117)</f>
        <v>0.94871794871794868</v>
      </c>
      <c r="AC118" s="2">
        <f>AC114/(AC114+AC117)</f>
        <v>0.95833333333333337</v>
      </c>
      <c r="AD118" s="11"/>
      <c r="AE118" s="11"/>
      <c r="AF118" s="11"/>
      <c r="AG118" s="11"/>
      <c r="AH118" s="11"/>
      <c r="AI118" s="11"/>
    </row>
    <row r="119" spans="27:35" x14ac:dyDescent="0.2">
      <c r="AA119" s="2" t="s">
        <v>76</v>
      </c>
      <c r="AB119" s="2">
        <f>AB114/(AB114+AB115)</f>
        <v>0.92500000000000004</v>
      </c>
      <c r="AC119" s="2">
        <f>AC114/(AC114+AC115)</f>
        <v>0.54761904761904767</v>
      </c>
      <c r="AD119" s="11"/>
      <c r="AE119" s="11"/>
      <c r="AF119" s="11"/>
      <c r="AG119" s="11"/>
      <c r="AH119" s="11"/>
      <c r="AI119" s="11"/>
    </row>
    <row r="120" spans="27:35" x14ac:dyDescent="0.2">
      <c r="AA120" s="2" t="s">
        <v>77</v>
      </c>
      <c r="AB120" s="2">
        <f>2*((AB118*AB119)/(AB118+AB119))</f>
        <v>0.93670886075949367</v>
      </c>
      <c r="AC120" s="2">
        <f>2*((AC118*AC119)/(AC118+AC119))</f>
        <v>0.69696969696969702</v>
      </c>
      <c r="AD120" s="11"/>
      <c r="AE120" s="11"/>
      <c r="AF120" s="11"/>
      <c r="AG120" s="11"/>
      <c r="AH120" s="11"/>
      <c r="AI120" s="11"/>
    </row>
    <row r="121" spans="27:35" x14ac:dyDescent="0.2">
      <c r="AA121" s="2" t="s">
        <v>78</v>
      </c>
      <c r="AB121" s="2">
        <f>1.25*((AB119*AB118)/((AB119*0.25)+AB118))</f>
        <v>0.92964824120603018</v>
      </c>
      <c r="AC121" s="2">
        <f>1.25*((AC119*AC118)/((AC119*0.25)+AC118))</f>
        <v>0.59895833333333326</v>
      </c>
      <c r="AD121" s="11"/>
      <c r="AE121" s="11"/>
      <c r="AF121" s="11"/>
      <c r="AG121" s="11"/>
      <c r="AH121" s="11"/>
      <c r="AI121" s="11"/>
    </row>
    <row r="122" spans="27:35" x14ac:dyDescent="0.2">
      <c r="AA122" s="2" t="s">
        <v>79</v>
      </c>
      <c r="AB122" s="2">
        <f>5*((AB119*AB118)/((AB119*4)+AB118))</f>
        <v>0.94387755102040805</v>
      </c>
      <c r="AC122" s="2">
        <f>5*((AC119*AC118)/((AC119*4)+AC118))</f>
        <v>0.83333333333333326</v>
      </c>
      <c r="AD122" s="11"/>
      <c r="AE122" s="11"/>
      <c r="AF122" s="11"/>
      <c r="AG122" s="11"/>
      <c r="AH122" s="11"/>
      <c r="AI122" s="11"/>
    </row>
    <row r="123" spans="27:35" x14ac:dyDescent="0.2">
      <c r="AD123" s="11"/>
      <c r="AE123" s="11"/>
      <c r="AF123" s="11"/>
      <c r="AG123" s="11"/>
      <c r="AH123" s="11"/>
      <c r="AI123" s="11"/>
    </row>
    <row r="124" spans="27:35" x14ac:dyDescent="0.2">
      <c r="AD124" s="11"/>
      <c r="AE124" s="11"/>
      <c r="AF124" s="11"/>
      <c r="AG124" s="11"/>
      <c r="AH124" s="11"/>
      <c r="AI124" s="11"/>
    </row>
  </sheetData>
  <mergeCells count="286">
    <mergeCell ref="AH110:AH111"/>
    <mergeCell ref="AI110:AI111"/>
    <mergeCell ref="AJ110:AJ111"/>
    <mergeCell ref="AK110:AK111"/>
    <mergeCell ref="Z110:Z111"/>
    <mergeCell ref="AA110:AA111"/>
    <mergeCell ref="AD110:AD111"/>
    <mergeCell ref="AE110:AE111"/>
    <mergeCell ref="AF110:AF111"/>
    <mergeCell ref="AG110:AG111"/>
    <mergeCell ref="B109:M109"/>
    <mergeCell ref="N109:Y109"/>
    <mergeCell ref="B110:D110"/>
    <mergeCell ref="E110:G110"/>
    <mergeCell ref="H110:J110"/>
    <mergeCell ref="K110:M110"/>
    <mergeCell ref="N110:P110"/>
    <mergeCell ref="Q110:S110"/>
    <mergeCell ref="T110:V110"/>
    <mergeCell ref="W110:Y110"/>
    <mergeCell ref="B108:Y108"/>
    <mergeCell ref="Z108:AA108"/>
    <mergeCell ref="AD108:AE108"/>
    <mergeCell ref="AF108:AG108"/>
    <mergeCell ref="AH108:AI108"/>
    <mergeCell ref="AJ108:AK108"/>
    <mergeCell ref="AH96:AH97"/>
    <mergeCell ref="AI96:AI97"/>
    <mergeCell ref="AJ96:AJ97"/>
    <mergeCell ref="AK96:AK97"/>
    <mergeCell ref="AD107:AE107"/>
    <mergeCell ref="AF107:AG107"/>
    <mergeCell ref="AH107:AI107"/>
    <mergeCell ref="AJ107:AK107"/>
    <mergeCell ref="Z96:Z97"/>
    <mergeCell ref="AA96:AA97"/>
    <mergeCell ref="AD96:AD97"/>
    <mergeCell ref="AE96:AE97"/>
    <mergeCell ref="AF96:AF97"/>
    <mergeCell ref="AG96:AG97"/>
    <mergeCell ref="B95:M95"/>
    <mergeCell ref="N95:Y95"/>
    <mergeCell ref="B96:D96"/>
    <mergeCell ref="E96:G96"/>
    <mergeCell ref="H96:J96"/>
    <mergeCell ref="K96:M96"/>
    <mergeCell ref="N96:P96"/>
    <mergeCell ref="Q96:S96"/>
    <mergeCell ref="T96:V96"/>
    <mergeCell ref="W96:Y96"/>
    <mergeCell ref="B94:Y94"/>
    <mergeCell ref="Z94:AA94"/>
    <mergeCell ref="AD94:AE94"/>
    <mergeCell ref="AF94:AG94"/>
    <mergeCell ref="AH94:AI94"/>
    <mergeCell ref="AJ94:AK94"/>
    <mergeCell ref="AH82:AH83"/>
    <mergeCell ref="AI82:AI83"/>
    <mergeCell ref="AJ82:AJ83"/>
    <mergeCell ref="AK82:AK83"/>
    <mergeCell ref="AD93:AE93"/>
    <mergeCell ref="AF93:AG93"/>
    <mergeCell ref="AH93:AI93"/>
    <mergeCell ref="AJ93:AK93"/>
    <mergeCell ref="Z82:Z83"/>
    <mergeCell ref="AA82:AA83"/>
    <mergeCell ref="AD82:AD83"/>
    <mergeCell ref="AE82:AE83"/>
    <mergeCell ref="AF82:AF83"/>
    <mergeCell ref="AG82:AG83"/>
    <mergeCell ref="B81:M81"/>
    <mergeCell ref="N81:Y81"/>
    <mergeCell ref="B82:D82"/>
    <mergeCell ref="E82:G82"/>
    <mergeCell ref="H82:J82"/>
    <mergeCell ref="K82:M82"/>
    <mergeCell ref="N82:P82"/>
    <mergeCell ref="Q82:S82"/>
    <mergeCell ref="T82:V82"/>
    <mergeCell ref="W82:Y82"/>
    <mergeCell ref="B80:Y80"/>
    <mergeCell ref="Z80:AA80"/>
    <mergeCell ref="AD80:AE80"/>
    <mergeCell ref="AF80:AG80"/>
    <mergeCell ref="AH80:AI80"/>
    <mergeCell ref="AJ80:AK80"/>
    <mergeCell ref="AH72:AH73"/>
    <mergeCell ref="AI72:AI73"/>
    <mergeCell ref="AJ72:AJ73"/>
    <mergeCell ref="AK72:AK73"/>
    <mergeCell ref="AD79:AE79"/>
    <mergeCell ref="AF79:AG79"/>
    <mergeCell ref="AH79:AI79"/>
    <mergeCell ref="AJ79:AK79"/>
    <mergeCell ref="Z72:Z73"/>
    <mergeCell ref="AA72:AA73"/>
    <mergeCell ref="AD72:AD73"/>
    <mergeCell ref="AE72:AE73"/>
    <mergeCell ref="AF72:AF73"/>
    <mergeCell ref="AG72:AG73"/>
    <mergeCell ref="B71:M71"/>
    <mergeCell ref="N71:Y71"/>
    <mergeCell ref="B72:D72"/>
    <mergeCell ref="E72:G72"/>
    <mergeCell ref="H72:J72"/>
    <mergeCell ref="K72:M72"/>
    <mergeCell ref="N72:P72"/>
    <mergeCell ref="Q72:S72"/>
    <mergeCell ref="T72:V72"/>
    <mergeCell ref="W72:Y72"/>
    <mergeCell ref="B70:Y70"/>
    <mergeCell ref="Z70:AA70"/>
    <mergeCell ref="AD70:AE70"/>
    <mergeCell ref="AF70:AG70"/>
    <mergeCell ref="AH70:AI70"/>
    <mergeCell ref="AJ70:AK70"/>
    <mergeCell ref="AH60:AH61"/>
    <mergeCell ref="AI60:AI61"/>
    <mergeCell ref="AJ60:AJ61"/>
    <mergeCell ref="AK60:AK61"/>
    <mergeCell ref="AD69:AE69"/>
    <mergeCell ref="AF69:AG69"/>
    <mergeCell ref="AH69:AI69"/>
    <mergeCell ref="AJ69:AK69"/>
    <mergeCell ref="Z60:Z61"/>
    <mergeCell ref="AA60:AA61"/>
    <mergeCell ref="AD60:AD61"/>
    <mergeCell ref="AE60:AE61"/>
    <mergeCell ref="AF60:AF61"/>
    <mergeCell ref="AG60:AG61"/>
    <mergeCell ref="B59:M59"/>
    <mergeCell ref="N59:Y59"/>
    <mergeCell ref="B60:D60"/>
    <mergeCell ref="E60:G60"/>
    <mergeCell ref="H60:J60"/>
    <mergeCell ref="K60:M60"/>
    <mergeCell ref="N60:P60"/>
    <mergeCell ref="Q60:S60"/>
    <mergeCell ref="T60:V60"/>
    <mergeCell ref="W60:Y60"/>
    <mergeCell ref="B58:Y58"/>
    <mergeCell ref="Z58:AA58"/>
    <mergeCell ref="AD58:AE58"/>
    <mergeCell ref="AF58:AG58"/>
    <mergeCell ref="AH58:AI58"/>
    <mergeCell ref="AJ58:AK58"/>
    <mergeCell ref="AH46:AH47"/>
    <mergeCell ref="AI46:AI47"/>
    <mergeCell ref="AJ46:AJ47"/>
    <mergeCell ref="AK46:AK47"/>
    <mergeCell ref="AD57:AE57"/>
    <mergeCell ref="AF57:AG57"/>
    <mergeCell ref="AH57:AI57"/>
    <mergeCell ref="AJ57:AK57"/>
    <mergeCell ref="Z46:Z47"/>
    <mergeCell ref="AA46:AA47"/>
    <mergeCell ref="AD46:AD47"/>
    <mergeCell ref="AE46:AE47"/>
    <mergeCell ref="AF46:AF47"/>
    <mergeCell ref="AG46:AG47"/>
    <mergeCell ref="B45:M45"/>
    <mergeCell ref="N45:Y45"/>
    <mergeCell ref="B46:D46"/>
    <mergeCell ref="E46:G46"/>
    <mergeCell ref="H46:J46"/>
    <mergeCell ref="K46:M46"/>
    <mergeCell ref="N46:P46"/>
    <mergeCell ref="Q46:S46"/>
    <mergeCell ref="T46:V46"/>
    <mergeCell ref="W46:Y46"/>
    <mergeCell ref="B44:Y44"/>
    <mergeCell ref="Z44:AA44"/>
    <mergeCell ref="AD44:AE44"/>
    <mergeCell ref="AF44:AG44"/>
    <mergeCell ref="AH44:AI44"/>
    <mergeCell ref="AJ44:AK44"/>
    <mergeCell ref="AH28:AH29"/>
    <mergeCell ref="AI28:AI29"/>
    <mergeCell ref="AJ28:AJ29"/>
    <mergeCell ref="AK28:AK29"/>
    <mergeCell ref="AD43:AE43"/>
    <mergeCell ref="AF43:AG43"/>
    <mergeCell ref="AH43:AI43"/>
    <mergeCell ref="AJ43:AK43"/>
    <mergeCell ref="Z28:Z29"/>
    <mergeCell ref="AA28:AA29"/>
    <mergeCell ref="AD28:AD29"/>
    <mergeCell ref="AE28:AE29"/>
    <mergeCell ref="AF28:AF29"/>
    <mergeCell ref="AG28:AG29"/>
    <mergeCell ref="B27:M27"/>
    <mergeCell ref="N27:Y27"/>
    <mergeCell ref="B28:D28"/>
    <mergeCell ref="E28:G28"/>
    <mergeCell ref="H28:J28"/>
    <mergeCell ref="K28:M28"/>
    <mergeCell ref="N28:P28"/>
    <mergeCell ref="Q28:S28"/>
    <mergeCell ref="T28:V28"/>
    <mergeCell ref="W28:Y28"/>
    <mergeCell ref="B26:Y26"/>
    <mergeCell ref="Z26:AA26"/>
    <mergeCell ref="AD26:AE26"/>
    <mergeCell ref="AF26:AG26"/>
    <mergeCell ref="AH26:AI26"/>
    <mergeCell ref="AJ26:AK26"/>
    <mergeCell ref="AH16:AH17"/>
    <mergeCell ref="AI16:AI17"/>
    <mergeCell ref="AJ16:AJ17"/>
    <mergeCell ref="AK16:AK17"/>
    <mergeCell ref="AD25:AE25"/>
    <mergeCell ref="AF25:AG25"/>
    <mergeCell ref="AH25:AI25"/>
    <mergeCell ref="AJ25:AK25"/>
    <mergeCell ref="Z16:Z17"/>
    <mergeCell ref="AA16:AA17"/>
    <mergeCell ref="AD16:AD17"/>
    <mergeCell ref="AE16:AE17"/>
    <mergeCell ref="AF16:AF17"/>
    <mergeCell ref="AG16:AG17"/>
    <mergeCell ref="B15:M15"/>
    <mergeCell ref="N15:Y15"/>
    <mergeCell ref="B16:D16"/>
    <mergeCell ref="E16:G16"/>
    <mergeCell ref="H16:J16"/>
    <mergeCell ref="K16:M16"/>
    <mergeCell ref="N16:P16"/>
    <mergeCell ref="Q16:S16"/>
    <mergeCell ref="T16:V16"/>
    <mergeCell ref="W16:Y16"/>
    <mergeCell ref="B14:Y14"/>
    <mergeCell ref="Z14:AA14"/>
    <mergeCell ref="AD14:AE14"/>
    <mergeCell ref="AF14:AG14"/>
    <mergeCell ref="AH14:AI14"/>
    <mergeCell ref="AJ14:AK14"/>
    <mergeCell ref="AW4:AW5"/>
    <mergeCell ref="AX4:AX5"/>
    <mergeCell ref="AD13:AE13"/>
    <mergeCell ref="AF13:AG13"/>
    <mergeCell ref="AH13:AI13"/>
    <mergeCell ref="AJ13:AK13"/>
    <mergeCell ref="AQ4:AQ5"/>
    <mergeCell ref="AR4:AR5"/>
    <mergeCell ref="AS4:AS5"/>
    <mergeCell ref="AT4:AT5"/>
    <mergeCell ref="AU4:AU5"/>
    <mergeCell ref="AV4:AV5"/>
    <mergeCell ref="AF4:AF5"/>
    <mergeCell ref="AG4:AG5"/>
    <mergeCell ref="AH4:AH5"/>
    <mergeCell ref="AI4:AI5"/>
    <mergeCell ref="AJ4:AJ5"/>
    <mergeCell ref="AK4:AK5"/>
    <mergeCell ref="T4:V4"/>
    <mergeCell ref="W4:Y4"/>
    <mergeCell ref="Z4:Z5"/>
    <mergeCell ref="AA4:AA5"/>
    <mergeCell ref="AD4:AD5"/>
    <mergeCell ref="AE4:AE5"/>
    <mergeCell ref="AU2:AV2"/>
    <mergeCell ref="AW2:AX2"/>
    <mergeCell ref="B3:M3"/>
    <mergeCell ref="N3:Y3"/>
    <mergeCell ref="B4:D4"/>
    <mergeCell ref="E4:G4"/>
    <mergeCell ref="H4:J4"/>
    <mergeCell ref="K4:M4"/>
    <mergeCell ref="N4:P4"/>
    <mergeCell ref="Q4:S4"/>
    <mergeCell ref="AU1:AV1"/>
    <mergeCell ref="AW1:AX1"/>
    <mergeCell ref="B2:Y2"/>
    <mergeCell ref="Z2:AA2"/>
    <mergeCell ref="AD2:AE2"/>
    <mergeCell ref="AF2:AG2"/>
    <mergeCell ref="AH2:AI2"/>
    <mergeCell ref="AJ2:AK2"/>
    <mergeCell ref="AQ2:AR2"/>
    <mergeCell ref="AS2:AT2"/>
    <mergeCell ref="AD1:AE1"/>
    <mergeCell ref="AF1:AG1"/>
    <mergeCell ref="AH1:AI1"/>
    <mergeCell ref="AJ1:AK1"/>
    <mergeCell ref="AQ1:AR1"/>
    <mergeCell ref="AS1:AT1"/>
  </mergeCells>
  <conditionalFormatting sqref="Z6:Z9">
    <cfRule type="cellIs" dxfId="215" priority="52" operator="greaterThan">
      <formula>$AD$6*1.22222222</formula>
    </cfRule>
    <cfRule type="cellIs" dxfId="214" priority="53" operator="between">
      <formula>$AD$6</formula>
      <formula>$AD$6*1.22222222</formula>
    </cfRule>
    <cfRule type="cellIs" dxfId="213" priority="54" operator="between">
      <formula>$AD$6*0.81818182</formula>
      <formula>$AD$6</formula>
    </cfRule>
    <cfRule type="cellIs" dxfId="212" priority="72" operator="lessThan">
      <formula>$AD$6*0.81818182</formula>
    </cfRule>
  </conditionalFormatting>
  <conditionalFormatting sqref="AA6:AA9">
    <cfRule type="cellIs" dxfId="211" priority="49" operator="greaterThan">
      <formula>$AE$6*1.22222222</formula>
    </cfRule>
    <cfRule type="cellIs" dxfId="210" priority="50" operator="between">
      <formula>$AE$6</formula>
      <formula>$AE$6*1.22222222</formula>
    </cfRule>
    <cfRule type="cellIs" dxfId="209" priority="51" operator="between">
      <formula>$AE$6*0.81818182</formula>
      <formula>$AE$6</formula>
    </cfRule>
    <cfRule type="cellIs" dxfId="208" priority="71" operator="lessThan">
      <formula>$AE$6*0.81818182</formula>
    </cfRule>
  </conditionalFormatting>
  <conditionalFormatting sqref="Z18:Z21">
    <cfRule type="cellIs" dxfId="207" priority="46" operator="greaterThan">
      <formula>$AD$18*1.22222222</formula>
    </cfRule>
    <cfRule type="cellIs" dxfId="206" priority="47" operator="between">
      <formula>$AD$18</formula>
      <formula>$AD$18*1.22222222</formula>
    </cfRule>
    <cfRule type="cellIs" dxfId="205" priority="48" operator="between">
      <formula>$AD$18*0.81818182</formula>
      <formula>$AD$18</formula>
    </cfRule>
    <cfRule type="cellIs" dxfId="204" priority="70" operator="lessThan">
      <formula>$AD$18*0.81818182</formula>
    </cfRule>
  </conditionalFormatting>
  <conditionalFormatting sqref="AA18:AA21">
    <cfRule type="cellIs" dxfId="203" priority="43" operator="greaterThan">
      <formula>$AE$18*1.22222222</formula>
    </cfRule>
    <cfRule type="cellIs" dxfId="202" priority="44" operator="between">
      <formula>$AE$18</formula>
      <formula>$AE$18*1.22222222</formula>
    </cfRule>
    <cfRule type="cellIs" dxfId="201" priority="45" operator="between">
      <formula>$AE$18*0.81818182</formula>
      <formula>$AE$18</formula>
    </cfRule>
    <cfRule type="cellIs" dxfId="200" priority="69" operator="lessThan">
      <formula>$AE$18*0.81818182</formula>
    </cfRule>
  </conditionalFormatting>
  <conditionalFormatting sqref="Z30:Z39">
    <cfRule type="cellIs" dxfId="199" priority="40" operator="greaterThan">
      <formula>$AD$30*1.22222222</formula>
    </cfRule>
    <cfRule type="cellIs" dxfId="198" priority="41" operator="between">
      <formula>$AD$30</formula>
      <formula>$AD$30*1.22222222</formula>
    </cfRule>
    <cfRule type="cellIs" dxfId="197" priority="42" operator="between">
      <formula>$AD$30*0.81818182</formula>
      <formula>$AD$30</formula>
    </cfRule>
    <cfRule type="cellIs" dxfId="196" priority="68" operator="lessThan">
      <formula>$AD$30*0.81818182</formula>
    </cfRule>
  </conditionalFormatting>
  <conditionalFormatting sqref="AA30:AA39">
    <cfRule type="cellIs" dxfId="195" priority="37" operator="greaterThan">
      <formula>$AE$30*1.22222222</formula>
    </cfRule>
    <cfRule type="cellIs" dxfId="194" priority="38" operator="between">
      <formula>$AE$30</formula>
      <formula>$AE$30*1.22222222</formula>
    </cfRule>
    <cfRule type="cellIs" dxfId="193" priority="39" operator="between">
      <formula>$AE$30*0.81818182</formula>
      <formula>$AE$30</formula>
    </cfRule>
    <cfRule type="cellIs" dxfId="192" priority="67" operator="lessThan">
      <formula>$AE$30*0.81818182</formula>
    </cfRule>
  </conditionalFormatting>
  <conditionalFormatting sqref="Z48:Z53">
    <cfRule type="cellIs" dxfId="191" priority="34" operator="greaterThan">
      <formula>$AD$48*1.22222222</formula>
    </cfRule>
    <cfRule type="cellIs" dxfId="190" priority="35" operator="between">
      <formula>$AD$48</formula>
      <formula>$AD$48*1.22222222</formula>
    </cfRule>
    <cfRule type="cellIs" dxfId="189" priority="36" operator="between">
      <formula>$AD$48*0.81818182</formula>
      <formula>$AD$48</formula>
    </cfRule>
    <cfRule type="cellIs" dxfId="188" priority="66" operator="lessThan">
      <formula>$AD$48*0.81818182</formula>
    </cfRule>
  </conditionalFormatting>
  <conditionalFormatting sqref="AA48:AA53">
    <cfRule type="cellIs" dxfId="187" priority="31" operator="greaterThan">
      <formula>$AE$48*1.22222222</formula>
    </cfRule>
    <cfRule type="cellIs" dxfId="186" priority="32" operator="between">
      <formula>$AE$48</formula>
      <formula>$AE$48*1.22222222</formula>
    </cfRule>
    <cfRule type="cellIs" dxfId="185" priority="33" operator="between">
      <formula>$AE$48*0.81818182</formula>
      <formula>$AE$48</formula>
    </cfRule>
    <cfRule type="cellIs" dxfId="184" priority="65" operator="lessThan">
      <formula>$AE$48*0.81818182</formula>
    </cfRule>
  </conditionalFormatting>
  <conditionalFormatting sqref="Z62:Z65">
    <cfRule type="cellIs" dxfId="183" priority="28" operator="greaterThan">
      <formula>$AD$62*1.22222222</formula>
    </cfRule>
    <cfRule type="cellIs" dxfId="182" priority="29" operator="between">
      <formula>$AD$62</formula>
      <formula>$AD$62*1.22222222</formula>
    </cfRule>
    <cfRule type="cellIs" dxfId="181" priority="30" operator="between">
      <formula>$AD$62*0.81818182</formula>
      <formula>$AD$62</formula>
    </cfRule>
    <cfRule type="cellIs" dxfId="180" priority="64" operator="lessThan">
      <formula>$AD$62*0.81818182</formula>
    </cfRule>
  </conditionalFormatting>
  <conditionalFormatting sqref="AA62:AA65">
    <cfRule type="cellIs" dxfId="179" priority="25" operator="greaterThan">
      <formula>$AE$62*1.22222222</formula>
    </cfRule>
    <cfRule type="cellIs" dxfId="178" priority="26" operator="between">
      <formula>$AE$62</formula>
      <formula>$AE$62*1.22222222</formula>
    </cfRule>
    <cfRule type="cellIs" dxfId="177" priority="27" operator="between">
      <formula>$AE$62*0.81818182</formula>
      <formula>$AE$62</formula>
    </cfRule>
    <cfRule type="cellIs" dxfId="176" priority="63" operator="lessThan">
      <formula>$AE$62*0.81818182</formula>
    </cfRule>
  </conditionalFormatting>
  <conditionalFormatting sqref="Z74:Z75">
    <cfRule type="cellIs" dxfId="175" priority="22" operator="greaterThan">
      <formula>$AD$74*1.22222222</formula>
    </cfRule>
    <cfRule type="cellIs" dxfId="174" priority="23" operator="between">
      <formula>$AD$74</formula>
      <formula>$AD$74*1.22222222</formula>
    </cfRule>
    <cfRule type="cellIs" dxfId="173" priority="24" operator="between">
      <formula>$AD$74*0.81818182</formula>
      <formula>$AD$74</formula>
    </cfRule>
    <cfRule type="cellIs" dxfId="172" priority="62" operator="lessThan">
      <formula>$AD$74*0.81818182</formula>
    </cfRule>
  </conditionalFormatting>
  <conditionalFormatting sqref="AA74:AA75">
    <cfRule type="cellIs" dxfId="171" priority="19" operator="greaterThan">
      <formula>$AE$74*1.22222222</formula>
    </cfRule>
    <cfRule type="cellIs" dxfId="170" priority="20" operator="between">
      <formula>$AE$74</formula>
      <formula>$AE$74*1.22222222</formula>
    </cfRule>
    <cfRule type="cellIs" dxfId="169" priority="21" operator="between">
      <formula>$AE$74*0.81818182</formula>
      <formula>$AE$74</formula>
    </cfRule>
    <cfRule type="cellIs" dxfId="168" priority="61" operator="lessThan">
      <formula>$AE$74*0.81818182</formula>
    </cfRule>
  </conditionalFormatting>
  <conditionalFormatting sqref="Z84:Z89">
    <cfRule type="cellIs" dxfId="167" priority="16" operator="greaterThan">
      <formula>$AD$84*1.22222222</formula>
    </cfRule>
    <cfRule type="cellIs" dxfId="166" priority="17" operator="between">
      <formula>$AD$84</formula>
      <formula>$AD$84*1.22222222</formula>
    </cfRule>
    <cfRule type="cellIs" dxfId="165" priority="18" operator="between">
      <formula>$AD$84*0.81818182</formula>
      <formula>$AD$84</formula>
    </cfRule>
    <cfRule type="cellIs" dxfId="164" priority="60" operator="lessThan">
      <formula>$AD$84*0.81818182</formula>
    </cfRule>
  </conditionalFormatting>
  <conditionalFormatting sqref="AA84:AA89">
    <cfRule type="cellIs" dxfId="163" priority="13" operator="greaterThan">
      <formula>$AE$84*1.22222222</formula>
    </cfRule>
    <cfRule type="cellIs" dxfId="162" priority="14" operator="between">
      <formula>$AE$84</formula>
      <formula>$AE$84*1.22222222</formula>
    </cfRule>
    <cfRule type="cellIs" dxfId="161" priority="15" operator="between">
      <formula>$AE$84*0.81818182</formula>
      <formula>$AE$84</formula>
    </cfRule>
    <cfRule type="cellIs" dxfId="160" priority="59" operator="lessThan">
      <formula>$AE$84*0.81818182</formula>
    </cfRule>
  </conditionalFormatting>
  <conditionalFormatting sqref="Z98:Z103">
    <cfRule type="cellIs" dxfId="159" priority="10" operator="greaterThan">
      <formula>$AD$98*1.22222222</formula>
    </cfRule>
    <cfRule type="cellIs" dxfId="158" priority="11" operator="between">
      <formula>$AD$98</formula>
      <formula>$AD$98*1.22222222</formula>
    </cfRule>
    <cfRule type="cellIs" dxfId="157" priority="12" operator="between">
      <formula>$AD$98*0.81818182</formula>
      <formula>$AD$98</formula>
    </cfRule>
    <cfRule type="cellIs" dxfId="156" priority="58" operator="lessThan">
      <formula>$AD$98*0.81818182</formula>
    </cfRule>
  </conditionalFormatting>
  <conditionalFormatting sqref="AA98:AA103">
    <cfRule type="cellIs" dxfId="155" priority="7" operator="greaterThan">
      <formula>$AE$98*1.22222222</formula>
    </cfRule>
    <cfRule type="cellIs" dxfId="154" priority="8" operator="between">
      <formula>$AE$98</formula>
      <formula>$AE$98*1.22222222</formula>
    </cfRule>
    <cfRule type="cellIs" dxfId="153" priority="9" operator="between">
      <formula>$AE$98*0.81818182</formula>
      <formula>$AE$98</formula>
    </cfRule>
    <cfRule type="cellIs" dxfId="152" priority="57" operator="lessThan">
      <formula>$AE$98*0.81818182</formula>
    </cfRule>
  </conditionalFormatting>
  <conditionalFormatting sqref="Z112">
    <cfRule type="cellIs" dxfId="151" priority="4" operator="greaterThan">
      <formula>$AD$112*1.22222222</formula>
    </cfRule>
    <cfRule type="cellIs" dxfId="150" priority="5" operator="between">
      <formula>$AD$112</formula>
      <formula>$AD$112*1.22222222</formula>
    </cfRule>
    <cfRule type="cellIs" dxfId="149" priority="6" operator="between">
      <formula>$AD$112*0.81818182</formula>
      <formula>$AD$112</formula>
    </cfRule>
    <cfRule type="cellIs" dxfId="148" priority="56" operator="lessThan">
      <formula>$AD$112*0.81818182</formula>
    </cfRule>
  </conditionalFormatting>
  <conditionalFormatting sqref="AA112">
    <cfRule type="cellIs" dxfId="147" priority="1" operator="greaterThan">
      <formula>$AE$112*1.22222222</formula>
    </cfRule>
    <cfRule type="cellIs" dxfId="146" priority="2" operator="between">
      <formula>$AE$112</formula>
      <formula>$AE$112*1.22222222</formula>
    </cfRule>
    <cfRule type="cellIs" dxfId="145" priority="3" operator="between">
      <formula>$AE$112*0.81818182</formula>
      <formula>$AE$112</formula>
    </cfRule>
    <cfRule type="cellIs" dxfId="144" priority="55" operator="lessThan">
      <formula>$AE$112*0.81818182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303D-3941-F443-85D9-F38E63B3B854}">
  <dimension ref="A1:BB118"/>
  <sheetViews>
    <sheetView zoomScale="60" zoomScaleNormal="60" workbookViewId="0">
      <selection activeCell="AO22" sqref="AO22"/>
    </sheetView>
  </sheetViews>
  <sheetFormatPr baseColWidth="10" defaultRowHeight="16" x14ac:dyDescent="0.2"/>
  <cols>
    <col min="1" max="1" width="10.83203125" style="1"/>
    <col min="2" max="16384" width="10.83203125" style="5"/>
  </cols>
  <sheetData>
    <row r="1" spans="1:54" s="2" customFormat="1" ht="16" customHeight="1" thickBot="1" x14ac:dyDescent="0.25">
      <c r="A1" s="1"/>
      <c r="B1" s="2" t="s">
        <v>0</v>
      </c>
      <c r="AF1" s="34" t="s">
        <v>1</v>
      </c>
      <c r="AG1" s="34"/>
      <c r="AH1" s="34" t="s">
        <v>2</v>
      </c>
      <c r="AI1" s="34"/>
      <c r="AJ1" s="34" t="s">
        <v>3</v>
      </c>
      <c r="AK1" s="34"/>
      <c r="AL1" s="34" t="s">
        <v>4</v>
      </c>
      <c r="AM1" s="34"/>
      <c r="AS1" s="34" t="s">
        <v>1</v>
      </c>
      <c r="AT1" s="34"/>
      <c r="AU1" s="34" t="s">
        <v>2</v>
      </c>
      <c r="AV1" s="34"/>
      <c r="AW1" s="34" t="s">
        <v>3</v>
      </c>
      <c r="AX1" s="34"/>
      <c r="AY1" s="34" t="s">
        <v>4</v>
      </c>
      <c r="AZ1" s="34"/>
    </row>
    <row r="2" spans="1:54" s="2" customFormat="1" ht="16" customHeight="1" x14ac:dyDescent="0.2">
      <c r="A2" s="1"/>
      <c r="B2" s="35" t="s">
        <v>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7"/>
      <c r="Z2" s="35" t="s">
        <v>6</v>
      </c>
      <c r="AA2" s="37"/>
      <c r="AF2" s="38" t="s">
        <v>7</v>
      </c>
      <c r="AG2" s="39"/>
      <c r="AH2" s="38" t="s">
        <v>7</v>
      </c>
      <c r="AI2" s="39"/>
      <c r="AJ2" s="38" t="s">
        <v>7</v>
      </c>
      <c r="AK2" s="39"/>
      <c r="AL2" s="38"/>
      <c r="AM2" s="39"/>
      <c r="AS2" s="38" t="s">
        <v>7</v>
      </c>
      <c r="AT2" s="39"/>
      <c r="AU2" s="38" t="s">
        <v>7</v>
      </c>
      <c r="AV2" s="39"/>
      <c r="AW2" s="38" t="s">
        <v>7</v>
      </c>
      <c r="AX2" s="39"/>
      <c r="AY2" s="38"/>
      <c r="AZ2" s="39"/>
    </row>
    <row r="3" spans="1:54" x14ac:dyDescent="0.2">
      <c r="B3" s="45" t="s">
        <v>8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0" t="s">
        <v>9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1"/>
      <c r="Z3" s="3" t="s">
        <v>8</v>
      </c>
      <c r="AA3" s="4" t="s">
        <v>9</v>
      </c>
      <c r="AF3" s="3" t="s">
        <v>8</v>
      </c>
      <c r="AG3" s="4" t="s">
        <v>9</v>
      </c>
      <c r="AH3" s="3" t="s">
        <v>8</v>
      </c>
      <c r="AI3" s="4" t="s">
        <v>9</v>
      </c>
      <c r="AJ3" s="3" t="s">
        <v>8</v>
      </c>
      <c r="AK3" s="4" t="s">
        <v>9</v>
      </c>
      <c r="AL3" s="3" t="s">
        <v>8</v>
      </c>
      <c r="AM3" s="4" t="s">
        <v>9</v>
      </c>
      <c r="AS3" s="3" t="s">
        <v>8</v>
      </c>
      <c r="AT3" s="4" t="s">
        <v>9</v>
      </c>
      <c r="AU3" s="3" t="s">
        <v>8</v>
      </c>
      <c r="AV3" s="4" t="s">
        <v>9</v>
      </c>
      <c r="AW3" s="3" t="s">
        <v>8</v>
      </c>
      <c r="AX3" s="4" t="s">
        <v>9</v>
      </c>
      <c r="AY3" s="3" t="s">
        <v>8</v>
      </c>
      <c r="AZ3" s="4" t="s">
        <v>9</v>
      </c>
    </row>
    <row r="4" spans="1:54" x14ac:dyDescent="0.2">
      <c r="B4" s="42" t="s">
        <v>10</v>
      </c>
      <c r="C4" s="40"/>
      <c r="D4" s="40"/>
      <c r="E4" s="40" t="s">
        <v>11</v>
      </c>
      <c r="F4" s="40"/>
      <c r="G4" s="40"/>
      <c r="H4" s="40" t="s">
        <v>12</v>
      </c>
      <c r="I4" s="40"/>
      <c r="J4" s="40"/>
      <c r="K4" s="40" t="s">
        <v>13</v>
      </c>
      <c r="L4" s="40"/>
      <c r="M4" s="40"/>
      <c r="N4" s="40" t="s">
        <v>10</v>
      </c>
      <c r="O4" s="40"/>
      <c r="P4" s="40"/>
      <c r="Q4" s="40" t="s">
        <v>11</v>
      </c>
      <c r="R4" s="40"/>
      <c r="S4" s="40"/>
      <c r="T4" s="40" t="s">
        <v>12</v>
      </c>
      <c r="U4" s="40"/>
      <c r="V4" s="40"/>
      <c r="W4" s="40" t="s">
        <v>13</v>
      </c>
      <c r="X4" s="40"/>
      <c r="Y4" s="41"/>
      <c r="Z4" s="42" t="s">
        <v>14</v>
      </c>
      <c r="AA4" s="41" t="s">
        <v>14</v>
      </c>
      <c r="AF4" s="42" t="s">
        <v>14</v>
      </c>
      <c r="AG4" s="41" t="s">
        <v>14</v>
      </c>
      <c r="AH4" s="42" t="s">
        <v>14</v>
      </c>
      <c r="AI4" s="41" t="s">
        <v>14</v>
      </c>
      <c r="AJ4" s="42" t="s">
        <v>14</v>
      </c>
      <c r="AK4" s="41" t="s">
        <v>14</v>
      </c>
      <c r="AL4" s="42" t="s">
        <v>14</v>
      </c>
      <c r="AM4" s="41" t="s">
        <v>14</v>
      </c>
      <c r="AS4" s="42" t="s">
        <v>14</v>
      </c>
      <c r="AT4" s="41" t="s">
        <v>14</v>
      </c>
      <c r="AU4" s="42" t="s">
        <v>14</v>
      </c>
      <c r="AV4" s="41" t="s">
        <v>14</v>
      </c>
      <c r="AW4" s="42" t="s">
        <v>14</v>
      </c>
      <c r="AX4" s="41" t="s">
        <v>14</v>
      </c>
      <c r="AY4" s="42" t="s">
        <v>14</v>
      </c>
      <c r="AZ4" s="41" t="s">
        <v>14</v>
      </c>
    </row>
    <row r="5" spans="1:54" ht="17" thickBot="1" x14ac:dyDescent="0.25">
      <c r="B5" s="6" t="s">
        <v>15</v>
      </c>
      <c r="C5" s="7" t="s">
        <v>16</v>
      </c>
      <c r="D5" s="7" t="s">
        <v>17</v>
      </c>
      <c r="E5" s="7" t="s">
        <v>15</v>
      </c>
      <c r="F5" s="7" t="s">
        <v>16</v>
      </c>
      <c r="G5" s="7" t="s">
        <v>17</v>
      </c>
      <c r="H5" s="7" t="s">
        <v>15</v>
      </c>
      <c r="I5" s="7" t="s">
        <v>16</v>
      </c>
      <c r="J5" s="7" t="s">
        <v>17</v>
      </c>
      <c r="K5" s="7" t="s">
        <v>15</v>
      </c>
      <c r="L5" s="7" t="s">
        <v>16</v>
      </c>
      <c r="M5" s="7" t="s">
        <v>17</v>
      </c>
      <c r="N5" s="7" t="s">
        <v>15</v>
      </c>
      <c r="O5" s="7" t="s">
        <v>16</v>
      </c>
      <c r="P5" s="7" t="s">
        <v>17</v>
      </c>
      <c r="Q5" s="7" t="s">
        <v>15</v>
      </c>
      <c r="R5" s="7" t="s">
        <v>16</v>
      </c>
      <c r="S5" s="7" t="s">
        <v>17</v>
      </c>
      <c r="T5" s="7" t="s">
        <v>15</v>
      </c>
      <c r="U5" s="7" t="s">
        <v>16</v>
      </c>
      <c r="V5" s="7" t="s">
        <v>17</v>
      </c>
      <c r="W5" s="7" t="s">
        <v>15</v>
      </c>
      <c r="X5" s="7" t="s">
        <v>16</v>
      </c>
      <c r="Y5" s="8" t="s">
        <v>17</v>
      </c>
      <c r="Z5" s="43"/>
      <c r="AA5" s="44"/>
      <c r="AF5" s="43"/>
      <c r="AG5" s="44"/>
      <c r="AH5" s="43"/>
      <c r="AI5" s="44"/>
      <c r="AJ5" s="43"/>
      <c r="AK5" s="44"/>
      <c r="AL5" s="43"/>
      <c r="AM5" s="44"/>
      <c r="AS5" s="43"/>
      <c r="AT5" s="44"/>
      <c r="AU5" s="43"/>
      <c r="AV5" s="44"/>
      <c r="AW5" s="43"/>
      <c r="AX5" s="44"/>
      <c r="AY5" s="43"/>
      <c r="AZ5" s="44"/>
    </row>
    <row r="6" spans="1:54" x14ac:dyDescent="0.2">
      <c r="A6" s="1" t="s">
        <v>18</v>
      </c>
      <c r="B6" s="9">
        <v>0.92174812527286598</v>
      </c>
      <c r="C6" s="9">
        <v>6.1996417549437202E-2</v>
      </c>
      <c r="D6" s="9">
        <v>1.6255457177696199E-2</v>
      </c>
      <c r="E6" s="9">
        <v>0.94462571484520097</v>
      </c>
      <c r="F6" s="9">
        <v>2.18126423322287E-2</v>
      </c>
      <c r="G6" s="9">
        <v>3.3561642822570202E-2</v>
      </c>
      <c r="H6" s="9">
        <v>0.30319445277263002</v>
      </c>
      <c r="I6" s="9">
        <v>0.35692207491584399</v>
      </c>
      <c r="J6" s="9">
        <v>0.33988347231152399</v>
      </c>
      <c r="K6" s="9">
        <v>0.69871025304094503</v>
      </c>
      <c r="L6" s="9">
        <v>0.17103038458728601</v>
      </c>
      <c r="M6" s="9">
        <v>0.13025936237176799</v>
      </c>
      <c r="N6" s="9">
        <v>0.53646386383329403</v>
      </c>
      <c r="O6" s="9">
        <v>2.0089006030718001E-2</v>
      </c>
      <c r="P6" s="9">
        <v>0.44344713013598702</v>
      </c>
      <c r="Q6" s="9">
        <v>0.93078667115950398</v>
      </c>
      <c r="R6" s="9">
        <v>1.3965327299932301E-2</v>
      </c>
      <c r="S6" s="9">
        <v>5.5248001540563599E-2</v>
      </c>
      <c r="T6" s="9">
        <v>0.56087344392032601</v>
      </c>
      <c r="U6" s="9">
        <v>7.2654031029065994E-2</v>
      </c>
      <c r="V6" s="9">
        <v>0.36647252505060701</v>
      </c>
      <c r="W6" s="9">
        <v>0.93767231152678499</v>
      </c>
      <c r="X6" s="9">
        <v>2.76575161244688E-2</v>
      </c>
      <c r="Y6" s="9">
        <v>3.4670172348746003E-2</v>
      </c>
      <c r="Z6" s="10">
        <v>0.57299999999999995</v>
      </c>
      <c r="AA6" s="10">
        <v>4.3659999999999997</v>
      </c>
      <c r="AB6" s="5" t="s">
        <v>19</v>
      </c>
      <c r="AC6" s="5" t="s">
        <v>20</v>
      </c>
      <c r="AF6" s="11">
        <v>1.9206000000000001</v>
      </c>
      <c r="AG6" s="11">
        <v>5.1791999999999998</v>
      </c>
      <c r="AH6" s="11">
        <v>0.43130000000000002</v>
      </c>
      <c r="AI6" s="11">
        <v>3.6488</v>
      </c>
      <c r="AJ6" s="11">
        <v>0.48280000000000001</v>
      </c>
      <c r="AK6" s="11">
        <v>3.6604000000000001</v>
      </c>
      <c r="AL6" s="11">
        <v>2.3570000000000002</v>
      </c>
      <c r="AM6" s="11">
        <v>5.4710000000000001</v>
      </c>
      <c r="AS6" s="11">
        <v>1.9206000000000001</v>
      </c>
      <c r="AT6" s="11">
        <v>5.1791999999999998</v>
      </c>
      <c r="AU6" s="11">
        <v>0.43130000000000002</v>
      </c>
      <c r="AV6" s="11">
        <v>3.6488</v>
      </c>
      <c r="AW6" s="11">
        <v>0.48280000000000001</v>
      </c>
      <c r="AX6" s="11">
        <v>3.6604000000000001</v>
      </c>
      <c r="AY6" s="11">
        <v>2.3570000000000002</v>
      </c>
      <c r="AZ6" s="11">
        <v>5.4710000000000001</v>
      </c>
      <c r="BA6" s="5" t="s">
        <v>46</v>
      </c>
      <c r="BB6" s="5" t="s">
        <v>42</v>
      </c>
    </row>
    <row r="7" spans="1:54" x14ac:dyDescent="0.2">
      <c r="A7" s="1" t="s">
        <v>21</v>
      </c>
      <c r="B7" s="9">
        <v>0.92174812527286598</v>
      </c>
      <c r="C7" s="9">
        <v>6.1996417549437202E-2</v>
      </c>
      <c r="D7" s="9">
        <v>1.6255457177696199E-2</v>
      </c>
      <c r="E7" s="9">
        <v>0.94462571484520097</v>
      </c>
      <c r="F7" s="9">
        <v>2.18126423322287E-2</v>
      </c>
      <c r="G7" s="9">
        <v>3.3561642822570202E-2</v>
      </c>
      <c r="H7" s="9">
        <v>0.30319445277263002</v>
      </c>
      <c r="I7" s="9">
        <v>0.35692207491584399</v>
      </c>
      <c r="J7" s="9">
        <v>0.33988347231152399</v>
      </c>
      <c r="K7" s="9">
        <v>0.69871025304094503</v>
      </c>
      <c r="L7" s="9">
        <v>0.17103038458728601</v>
      </c>
      <c r="M7" s="9">
        <v>0.13025936237176799</v>
      </c>
      <c r="N7" s="13">
        <v>0.77385613883383497</v>
      </c>
      <c r="O7" s="13">
        <v>3.5821292237442001E-2</v>
      </c>
      <c r="P7" s="13">
        <v>0.19032256892872201</v>
      </c>
      <c r="Q7" s="13">
        <v>0.75166101551210696</v>
      </c>
      <c r="R7" s="13">
        <v>0.18580918274196401</v>
      </c>
      <c r="S7" s="13">
        <v>6.2529801745928301E-2</v>
      </c>
      <c r="T7" s="13">
        <v>0.98936798953383198</v>
      </c>
      <c r="U7" s="13">
        <v>1.1688973701518899E-3</v>
      </c>
      <c r="V7" s="13">
        <v>9.4631130960152101E-3</v>
      </c>
      <c r="W7" s="9">
        <v>0.93767231152678499</v>
      </c>
      <c r="X7" s="9">
        <v>2.76575161244688E-2</v>
      </c>
      <c r="Y7" s="9">
        <v>3.4670172348746003E-2</v>
      </c>
      <c r="Z7" s="10">
        <v>0.64500000000000002</v>
      </c>
      <c r="AA7" s="10">
        <v>4.0069999999999997</v>
      </c>
      <c r="AB7" s="5" t="s">
        <v>19</v>
      </c>
      <c r="AC7" s="5" t="s">
        <v>19</v>
      </c>
      <c r="AF7" s="11"/>
      <c r="AG7" s="11"/>
      <c r="AH7" s="11"/>
      <c r="AI7" s="11"/>
      <c r="AJ7" s="11"/>
      <c r="AK7" s="11"/>
      <c r="AS7" s="11">
        <v>1.9391</v>
      </c>
      <c r="AT7" s="11">
        <v>5.2549999999999999</v>
      </c>
      <c r="AU7" s="11">
        <v>0.4884</v>
      </c>
      <c r="AV7" s="11">
        <v>3.7256999999999998</v>
      </c>
      <c r="AW7" s="11">
        <v>0.5302</v>
      </c>
      <c r="AX7" s="11">
        <v>3.8029000000000002</v>
      </c>
      <c r="AY7" s="11">
        <v>2.4460999999999999</v>
      </c>
      <c r="AZ7" s="11">
        <v>5.5129999999999999</v>
      </c>
      <c r="BA7" s="5" t="s">
        <v>46</v>
      </c>
      <c r="BB7" s="5" t="s">
        <v>42</v>
      </c>
    </row>
    <row r="8" spans="1:54" x14ac:dyDescent="0.2">
      <c r="A8" s="1" t="s">
        <v>22</v>
      </c>
      <c r="B8" s="9">
        <v>0.92174812527286598</v>
      </c>
      <c r="C8" s="9">
        <v>6.1996417549437202E-2</v>
      </c>
      <c r="D8" s="9">
        <v>1.6255457177696199E-2</v>
      </c>
      <c r="E8" s="9">
        <v>0.94462571484520097</v>
      </c>
      <c r="F8" s="9">
        <v>2.18126423322287E-2</v>
      </c>
      <c r="G8" s="9">
        <v>3.3561642822570202E-2</v>
      </c>
      <c r="H8" s="9">
        <v>0.30319445277263002</v>
      </c>
      <c r="I8" s="9">
        <v>0.35692207491584399</v>
      </c>
      <c r="J8" s="9">
        <v>0.33988347231152399</v>
      </c>
      <c r="K8" s="9">
        <v>0.69871025304094503</v>
      </c>
      <c r="L8" s="9">
        <v>0.17103038458728601</v>
      </c>
      <c r="M8" s="9">
        <v>0.13025936237176799</v>
      </c>
      <c r="N8" s="9">
        <v>0.53646386383329403</v>
      </c>
      <c r="O8" s="9">
        <v>2.0089006030718001E-2</v>
      </c>
      <c r="P8" s="9">
        <v>0.44344713013598702</v>
      </c>
      <c r="Q8" s="9">
        <v>0.93078667115950398</v>
      </c>
      <c r="R8" s="9">
        <v>1.3965327299932301E-2</v>
      </c>
      <c r="S8" s="9">
        <v>5.5248001540563599E-2</v>
      </c>
      <c r="T8" s="9">
        <v>0.56087344392032601</v>
      </c>
      <c r="U8" s="9">
        <v>7.2654031029065994E-2</v>
      </c>
      <c r="V8" s="9">
        <v>0.36647252505060701</v>
      </c>
      <c r="W8" s="14">
        <v>0.50733521625373801</v>
      </c>
      <c r="X8" s="14">
        <v>0.24203925434762</v>
      </c>
      <c r="Y8" s="14">
        <v>0.25062552939864002</v>
      </c>
      <c r="Z8" s="10">
        <v>0.56799999999999995</v>
      </c>
      <c r="AA8" s="10">
        <v>4.6619999999999999</v>
      </c>
      <c r="AB8" s="5" t="s">
        <v>19</v>
      </c>
      <c r="AC8" s="5" t="s">
        <v>20</v>
      </c>
      <c r="AF8" s="11"/>
      <c r="AG8" s="11"/>
      <c r="AH8" s="11"/>
      <c r="AI8" s="11"/>
      <c r="AJ8" s="11"/>
      <c r="AK8" s="11"/>
      <c r="AS8" s="11">
        <v>2.1023999999999998</v>
      </c>
      <c r="AT8" s="11">
        <v>5.2</v>
      </c>
      <c r="AU8" s="11">
        <v>0.5242</v>
      </c>
      <c r="AV8" s="11">
        <v>3.7195</v>
      </c>
      <c r="AW8" s="11">
        <v>0.63619999999999999</v>
      </c>
      <c r="AX8" s="11">
        <v>3.8854000000000002</v>
      </c>
      <c r="AY8" s="11">
        <v>2.5154999999999998</v>
      </c>
      <c r="AZ8" s="11">
        <v>5.6826999999999996</v>
      </c>
      <c r="BA8" s="5" t="s">
        <v>42</v>
      </c>
      <c r="BB8" s="5" t="s">
        <v>42</v>
      </c>
    </row>
    <row r="9" spans="1:54" x14ac:dyDescent="0.2">
      <c r="A9" s="1" t="s">
        <v>23</v>
      </c>
      <c r="B9" s="9">
        <v>0.92174812527286598</v>
      </c>
      <c r="C9" s="9">
        <v>6.1996417549437202E-2</v>
      </c>
      <c r="D9" s="9">
        <v>1.6255457177696199E-2</v>
      </c>
      <c r="E9" s="9">
        <v>0.94462571484520097</v>
      </c>
      <c r="F9" s="9">
        <v>2.18126423322287E-2</v>
      </c>
      <c r="G9" s="9">
        <v>3.3561642822570202E-2</v>
      </c>
      <c r="H9" s="9">
        <v>0.30319445277263002</v>
      </c>
      <c r="I9" s="9">
        <v>0.35692207491584399</v>
      </c>
      <c r="J9" s="9">
        <v>0.33988347231152399</v>
      </c>
      <c r="K9" s="9">
        <v>0.69871025304094503</v>
      </c>
      <c r="L9" s="9">
        <v>0.17103038458728601</v>
      </c>
      <c r="M9" s="9">
        <v>0.13025936237176799</v>
      </c>
      <c r="N9" s="15">
        <v>0.53646386383329403</v>
      </c>
      <c r="O9" s="15">
        <v>2.0089006030718001E-2</v>
      </c>
      <c r="P9" s="15">
        <v>0.44344713013598702</v>
      </c>
      <c r="Q9" s="15">
        <v>0.93078667115950398</v>
      </c>
      <c r="R9" s="15">
        <v>1.3965327299932301E-2</v>
      </c>
      <c r="S9" s="15">
        <v>5.5248001540563599E-2</v>
      </c>
      <c r="T9" s="13">
        <v>0.98936798953383198</v>
      </c>
      <c r="U9" s="13">
        <v>1.1688973701518899E-3</v>
      </c>
      <c r="V9" s="13">
        <v>9.4631130960152101E-3</v>
      </c>
      <c r="W9" s="9">
        <v>0.93767231152678499</v>
      </c>
      <c r="X9" s="9">
        <v>2.76575161244688E-2</v>
      </c>
      <c r="Y9" s="9">
        <v>3.4670172348746003E-2</v>
      </c>
      <c r="Z9" s="10">
        <v>0.96199999999999997</v>
      </c>
      <c r="AA9" s="10">
        <v>3.9809999999999999</v>
      </c>
      <c r="AB9" s="5" t="s">
        <v>19</v>
      </c>
      <c r="AC9" s="5" t="s">
        <v>19</v>
      </c>
      <c r="AF9" s="11"/>
      <c r="AG9" s="11"/>
      <c r="AH9" s="11"/>
      <c r="AI9" s="11"/>
      <c r="AJ9" s="11"/>
      <c r="AK9" s="11"/>
      <c r="AS9" s="11">
        <v>2.1335999999999999</v>
      </c>
      <c r="AT9" s="11">
        <v>5.3788999999999998</v>
      </c>
      <c r="AU9" s="11">
        <v>0.71489999999999998</v>
      </c>
      <c r="AV9" s="11">
        <v>3.9295</v>
      </c>
      <c r="AW9" s="11">
        <v>0.93820000000000003</v>
      </c>
      <c r="AX9" s="11">
        <v>4.0770999999999997</v>
      </c>
      <c r="AY9" s="11">
        <v>2.5872999999999999</v>
      </c>
      <c r="AZ9" s="11">
        <v>5.7131999999999996</v>
      </c>
      <c r="BA9" s="5" t="s">
        <v>42</v>
      </c>
      <c r="BB9" s="5" t="s">
        <v>42</v>
      </c>
    </row>
    <row r="10" spans="1:54" x14ac:dyDescent="0.2">
      <c r="Z10" s="5">
        <f>AVERAGE(Z6:Z9)</f>
        <v>0.68700000000000006</v>
      </c>
      <c r="AA10" s="5">
        <f>AVERAGE(AA6:AA9)</f>
        <v>4.2539999999999996</v>
      </c>
      <c r="AF10" s="11"/>
      <c r="AG10" s="11"/>
      <c r="AH10" s="11"/>
      <c r="AI10" s="11"/>
      <c r="AJ10" s="11"/>
      <c r="AK10" s="11"/>
      <c r="AS10" s="11">
        <v>2.2624</v>
      </c>
      <c r="AT10" s="11">
        <v>5.5407000000000002</v>
      </c>
      <c r="AU10" s="11">
        <v>0.92149999999999999</v>
      </c>
      <c r="AV10" s="11">
        <v>4.1554000000000002</v>
      </c>
      <c r="AW10" s="11">
        <v>1.4774</v>
      </c>
      <c r="AX10" s="11">
        <v>4.7167000000000003</v>
      </c>
      <c r="AY10" s="11">
        <v>2.6926999999999999</v>
      </c>
      <c r="AZ10" s="11">
        <v>5.8766999999999996</v>
      </c>
      <c r="BA10" s="5" t="s">
        <v>42</v>
      </c>
      <c r="BB10" s="5" t="s">
        <v>42</v>
      </c>
    </row>
    <row r="11" spans="1:54" x14ac:dyDescent="0.2">
      <c r="AF11" s="11"/>
      <c r="AG11" s="11"/>
      <c r="AH11" s="11"/>
      <c r="AI11" s="11"/>
      <c r="AJ11" s="11"/>
      <c r="AK11" s="11"/>
      <c r="AS11" s="11">
        <v>2.5666000000000002</v>
      </c>
      <c r="AT11" s="11">
        <v>5.6665000000000001</v>
      </c>
      <c r="AU11" s="11">
        <v>1.2977000000000001</v>
      </c>
      <c r="AV11" s="11">
        <v>4.5673000000000004</v>
      </c>
      <c r="AW11" s="11">
        <v>3.2591000000000001</v>
      </c>
      <c r="AX11" s="11">
        <v>6.3914</v>
      </c>
      <c r="AY11" s="11">
        <v>2.9582000000000002</v>
      </c>
      <c r="AZ11" s="11">
        <v>6.1147999999999998</v>
      </c>
      <c r="BA11" s="5" t="s">
        <v>42</v>
      </c>
      <c r="BB11" s="5" t="s">
        <v>42</v>
      </c>
    </row>
    <row r="12" spans="1:54" x14ac:dyDescent="0.2">
      <c r="AF12" s="11"/>
      <c r="AG12" s="11"/>
      <c r="AH12" s="11"/>
      <c r="AI12" s="11"/>
      <c r="AJ12" s="11"/>
      <c r="AK12" s="11"/>
      <c r="AS12" s="11">
        <v>2.9868999999999999</v>
      </c>
      <c r="AT12" s="11">
        <v>6.2358000000000002</v>
      </c>
      <c r="AU12" s="11">
        <v>2.2040000000000002</v>
      </c>
      <c r="AV12" s="11">
        <v>5.4958999999999998</v>
      </c>
      <c r="AW12" s="11">
        <v>100</v>
      </c>
      <c r="AX12" s="11">
        <v>100</v>
      </c>
      <c r="AY12" s="11">
        <v>3.4655999999999998</v>
      </c>
      <c r="AZ12" s="11">
        <v>6.5353000000000003</v>
      </c>
      <c r="BA12" s="5" t="s">
        <v>42</v>
      </c>
      <c r="BB12" s="5" t="s">
        <v>42</v>
      </c>
    </row>
    <row r="13" spans="1:54" ht="17" thickBot="1" x14ac:dyDescent="0.25">
      <c r="B13" s="2" t="s">
        <v>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F13" s="34" t="s">
        <v>1</v>
      </c>
      <c r="AG13" s="34"/>
      <c r="AH13" s="34" t="s">
        <v>2</v>
      </c>
      <c r="AI13" s="34"/>
      <c r="AJ13" s="34" t="s">
        <v>3</v>
      </c>
      <c r="AK13" s="34"/>
      <c r="AL13" s="34" t="s">
        <v>4</v>
      </c>
      <c r="AM13" s="34"/>
      <c r="AS13" s="11">
        <v>4.0206</v>
      </c>
      <c r="AT13" s="11">
        <v>7.2027000000000001</v>
      </c>
      <c r="AU13" s="11">
        <v>5.0495000000000001</v>
      </c>
      <c r="AV13" s="11">
        <v>8.2972000000000001</v>
      </c>
      <c r="AW13" s="11">
        <v>1000</v>
      </c>
      <c r="AX13" s="11">
        <v>1000</v>
      </c>
      <c r="AY13" s="11">
        <v>4.5223000000000004</v>
      </c>
      <c r="AZ13" s="11">
        <v>7.6398999999999999</v>
      </c>
      <c r="BA13" s="5" t="s">
        <v>42</v>
      </c>
      <c r="BB13" s="5" t="s">
        <v>42</v>
      </c>
    </row>
    <row r="14" spans="1:54" x14ac:dyDescent="0.2">
      <c r="B14" s="35" t="s">
        <v>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7"/>
      <c r="Z14" s="35" t="s">
        <v>6</v>
      </c>
      <c r="AA14" s="37"/>
      <c r="AF14" s="38" t="s">
        <v>7</v>
      </c>
      <c r="AG14" s="39"/>
      <c r="AH14" s="38" t="s">
        <v>7</v>
      </c>
      <c r="AI14" s="39"/>
      <c r="AJ14" s="38" t="s">
        <v>7</v>
      </c>
      <c r="AK14" s="39"/>
      <c r="AL14" s="38"/>
      <c r="AM14" s="39"/>
      <c r="AS14" s="11">
        <v>8.1585000000000001</v>
      </c>
      <c r="AT14" s="11">
        <v>11.4902</v>
      </c>
      <c r="AU14" s="11">
        <v>100</v>
      </c>
      <c r="AV14" s="11">
        <v>100</v>
      </c>
      <c r="AW14" s="11">
        <v>10000</v>
      </c>
      <c r="AX14" s="11">
        <v>10000</v>
      </c>
      <c r="AY14" s="11">
        <v>8.4570000000000007</v>
      </c>
      <c r="AZ14" s="11">
        <v>11.797000000000001</v>
      </c>
      <c r="BA14" s="5" t="s">
        <v>42</v>
      </c>
      <c r="BB14" s="5" t="s">
        <v>42</v>
      </c>
    </row>
    <row r="15" spans="1:54" x14ac:dyDescent="0.2">
      <c r="B15" s="45" t="s">
        <v>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7"/>
      <c r="N15" s="40" t="s">
        <v>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1"/>
      <c r="Z15" s="3" t="s">
        <v>8</v>
      </c>
      <c r="AA15" s="4" t="s">
        <v>9</v>
      </c>
      <c r="AF15" s="3" t="s">
        <v>8</v>
      </c>
      <c r="AG15" s="4" t="s">
        <v>9</v>
      </c>
      <c r="AH15" s="3" t="s">
        <v>8</v>
      </c>
      <c r="AI15" s="4" t="s">
        <v>9</v>
      </c>
      <c r="AJ15" s="3" t="s">
        <v>8</v>
      </c>
      <c r="AK15" s="4" t="s">
        <v>9</v>
      </c>
      <c r="AL15" s="3" t="s">
        <v>8</v>
      </c>
      <c r="AM15" s="4" t="s">
        <v>9</v>
      </c>
    </row>
    <row r="16" spans="1:54" x14ac:dyDescent="0.2">
      <c r="B16" s="42" t="s">
        <v>10</v>
      </c>
      <c r="C16" s="40"/>
      <c r="D16" s="40"/>
      <c r="E16" s="40" t="s">
        <v>11</v>
      </c>
      <c r="F16" s="40"/>
      <c r="G16" s="40"/>
      <c r="H16" s="40" t="s">
        <v>12</v>
      </c>
      <c r="I16" s="40"/>
      <c r="J16" s="40"/>
      <c r="K16" s="40" t="s">
        <v>13</v>
      </c>
      <c r="L16" s="40"/>
      <c r="M16" s="40"/>
      <c r="N16" s="40" t="s">
        <v>10</v>
      </c>
      <c r="O16" s="40"/>
      <c r="P16" s="40"/>
      <c r="Q16" s="40" t="s">
        <v>11</v>
      </c>
      <c r="R16" s="40"/>
      <c r="S16" s="40"/>
      <c r="T16" s="40" t="s">
        <v>12</v>
      </c>
      <c r="U16" s="40"/>
      <c r="V16" s="40"/>
      <c r="W16" s="40" t="s">
        <v>13</v>
      </c>
      <c r="X16" s="40"/>
      <c r="Y16" s="41"/>
      <c r="Z16" s="42" t="s">
        <v>14</v>
      </c>
      <c r="AA16" s="41" t="s">
        <v>14</v>
      </c>
      <c r="AF16" s="42" t="s">
        <v>14</v>
      </c>
      <c r="AG16" s="41" t="s">
        <v>14</v>
      </c>
      <c r="AH16" s="42" t="s">
        <v>14</v>
      </c>
      <c r="AI16" s="41" t="s">
        <v>14</v>
      </c>
      <c r="AJ16" s="42" t="s">
        <v>14</v>
      </c>
      <c r="AK16" s="41" t="s">
        <v>14</v>
      </c>
      <c r="AL16" s="42" t="s">
        <v>14</v>
      </c>
      <c r="AM16" s="41" t="s">
        <v>14</v>
      </c>
    </row>
    <row r="17" spans="1:39" ht="17" thickBot="1" x14ac:dyDescent="0.25">
      <c r="B17" s="6" t="s">
        <v>15</v>
      </c>
      <c r="C17" s="7" t="s">
        <v>16</v>
      </c>
      <c r="D17" s="7" t="s">
        <v>17</v>
      </c>
      <c r="E17" s="7" t="s">
        <v>15</v>
      </c>
      <c r="F17" s="7" t="s">
        <v>16</v>
      </c>
      <c r="G17" s="7" t="s">
        <v>17</v>
      </c>
      <c r="H17" s="7" t="s">
        <v>15</v>
      </c>
      <c r="I17" s="7" t="s">
        <v>16</v>
      </c>
      <c r="J17" s="7" t="s">
        <v>17</v>
      </c>
      <c r="K17" s="7" t="s">
        <v>15</v>
      </c>
      <c r="L17" s="7" t="s">
        <v>16</v>
      </c>
      <c r="M17" s="7" t="s">
        <v>17</v>
      </c>
      <c r="N17" s="7" t="s">
        <v>15</v>
      </c>
      <c r="O17" s="7" t="s">
        <v>16</v>
      </c>
      <c r="P17" s="7" t="s">
        <v>17</v>
      </c>
      <c r="Q17" s="7" t="s">
        <v>15</v>
      </c>
      <c r="R17" s="7" t="s">
        <v>16</v>
      </c>
      <c r="S17" s="7" t="s">
        <v>17</v>
      </c>
      <c r="T17" s="7" t="s">
        <v>15</v>
      </c>
      <c r="U17" s="7" t="s">
        <v>16</v>
      </c>
      <c r="V17" s="7" t="s">
        <v>17</v>
      </c>
      <c r="W17" s="7" t="s">
        <v>15</v>
      </c>
      <c r="X17" s="7" t="s">
        <v>16</v>
      </c>
      <c r="Y17" s="8" t="s">
        <v>17</v>
      </c>
      <c r="Z17" s="43"/>
      <c r="AA17" s="44"/>
      <c r="AF17" s="43"/>
      <c r="AG17" s="44"/>
      <c r="AH17" s="43"/>
      <c r="AI17" s="44"/>
      <c r="AJ17" s="43"/>
      <c r="AK17" s="44"/>
      <c r="AL17" s="43"/>
      <c r="AM17" s="44"/>
    </row>
    <row r="18" spans="1:39" x14ac:dyDescent="0.2">
      <c r="A18" s="1" t="s">
        <v>25</v>
      </c>
      <c r="B18" s="9">
        <v>0.74339031306161796</v>
      </c>
      <c r="C18" s="9">
        <v>0.148564203627124</v>
      </c>
      <c r="D18" s="9">
        <v>0.108045483311257</v>
      </c>
      <c r="E18" s="9">
        <v>0.80979762230611296</v>
      </c>
      <c r="F18" s="9">
        <v>0.15525653036523501</v>
      </c>
      <c r="G18" s="9">
        <v>3.4945847328651199E-2</v>
      </c>
      <c r="H18" s="13">
        <v>0.37167644169554198</v>
      </c>
      <c r="I18" s="13">
        <v>2.4929321098726299E-2</v>
      </c>
      <c r="J18" s="13">
        <v>0.60339423720573104</v>
      </c>
      <c r="K18" s="9">
        <v>0.61413898786976195</v>
      </c>
      <c r="L18" s="9">
        <v>7.0930420394066801E-2</v>
      </c>
      <c r="M18" s="9">
        <v>0.31493059173617</v>
      </c>
      <c r="N18" s="9">
        <v>0.28091729041966501</v>
      </c>
      <c r="O18" s="9">
        <v>0.67505638681237301</v>
      </c>
      <c r="P18" s="9">
        <v>4.4026322767960403E-2</v>
      </c>
      <c r="Q18" s="13">
        <v>0.53189049743872796</v>
      </c>
      <c r="R18" s="13">
        <v>0.43159815041453098</v>
      </c>
      <c r="S18" s="13">
        <v>3.65113521467407E-2</v>
      </c>
      <c r="T18" s="13">
        <v>0.34863569333168098</v>
      </c>
      <c r="U18" s="13">
        <v>0.21577861490252401</v>
      </c>
      <c r="V18" s="13">
        <v>0.43558569176579298</v>
      </c>
      <c r="W18" s="13">
        <v>0.144420376453893</v>
      </c>
      <c r="X18" s="13">
        <v>0.68277849450234096</v>
      </c>
      <c r="Y18" s="13">
        <v>0.17280112904376499</v>
      </c>
      <c r="Z18" s="10">
        <v>0.76500000000000001</v>
      </c>
      <c r="AA18" s="10">
        <v>4.2240000000000002</v>
      </c>
      <c r="AB18" s="5" t="s">
        <v>19</v>
      </c>
      <c r="AC18" s="5" t="s">
        <v>19</v>
      </c>
      <c r="AF18" s="11">
        <v>1.9391</v>
      </c>
      <c r="AG18" s="11">
        <v>5.2549999999999999</v>
      </c>
      <c r="AH18" s="11">
        <v>0.4884</v>
      </c>
      <c r="AI18" s="11">
        <v>3.7256999999999998</v>
      </c>
      <c r="AJ18" s="11">
        <v>0.5302</v>
      </c>
      <c r="AK18" s="11">
        <v>3.8029000000000002</v>
      </c>
      <c r="AL18" s="11">
        <v>2.4460999999999999</v>
      </c>
      <c r="AM18" s="11">
        <v>5.5129999999999999</v>
      </c>
    </row>
    <row r="19" spans="1:39" x14ac:dyDescent="0.2">
      <c r="A19" s="1" t="s">
        <v>26</v>
      </c>
      <c r="B19" s="9">
        <v>0.74339031306161796</v>
      </c>
      <c r="C19" s="9">
        <v>0.148564203627124</v>
      </c>
      <c r="D19" s="9">
        <v>0.108045483311257</v>
      </c>
      <c r="E19" s="9">
        <v>0.80979762230611296</v>
      </c>
      <c r="F19" s="9">
        <v>0.15525653036523501</v>
      </c>
      <c r="G19" s="9">
        <v>3.4945847328651199E-2</v>
      </c>
      <c r="H19" s="9">
        <v>0.37167644169554198</v>
      </c>
      <c r="I19" s="9">
        <v>2.4929321098726299E-2</v>
      </c>
      <c r="J19" s="9">
        <v>0.60339423720573104</v>
      </c>
      <c r="K19" s="9">
        <v>0.61413898786976195</v>
      </c>
      <c r="L19" s="9">
        <v>7.0930420394066801E-2</v>
      </c>
      <c r="M19" s="9">
        <v>0.31493059173617</v>
      </c>
      <c r="N19" s="9">
        <v>0.28091729041966501</v>
      </c>
      <c r="O19" s="9">
        <v>0.67505638681237301</v>
      </c>
      <c r="P19" s="9">
        <v>4.4026322767960403E-2</v>
      </c>
      <c r="Q19" s="9">
        <v>0.90670723356809602</v>
      </c>
      <c r="R19" s="9">
        <v>4.8165998257883001E-2</v>
      </c>
      <c r="S19" s="9">
        <v>4.5126768174020601E-2</v>
      </c>
      <c r="T19" s="9">
        <v>0.128579148942701</v>
      </c>
      <c r="U19" s="9">
        <v>5.6675336960678897E-2</v>
      </c>
      <c r="V19" s="9">
        <v>0.81474551409661899</v>
      </c>
      <c r="W19" s="9">
        <v>0.136553550061942</v>
      </c>
      <c r="X19" s="9">
        <v>0.707072759537824</v>
      </c>
      <c r="Y19" s="9">
        <v>0.156373690400233</v>
      </c>
      <c r="Z19" s="10">
        <v>0.91300000000000003</v>
      </c>
      <c r="AA19" s="10">
        <v>4.2110000000000003</v>
      </c>
      <c r="AB19" s="5" t="s">
        <v>19</v>
      </c>
      <c r="AC19" s="5" t="s">
        <v>19</v>
      </c>
      <c r="AF19" s="11"/>
      <c r="AG19" s="11"/>
      <c r="AH19" s="11"/>
      <c r="AI19" s="11"/>
      <c r="AJ19" s="11"/>
      <c r="AK19" s="11"/>
    </row>
    <row r="20" spans="1:39" x14ac:dyDescent="0.2">
      <c r="A20" s="1" t="s">
        <v>27</v>
      </c>
      <c r="B20" s="9">
        <v>0.74339031306161796</v>
      </c>
      <c r="C20" s="9">
        <v>0.148564203627124</v>
      </c>
      <c r="D20" s="9">
        <v>0.108045483311257</v>
      </c>
      <c r="E20" s="9">
        <v>0.80979762230611296</v>
      </c>
      <c r="F20" s="9">
        <v>0.15525653036523501</v>
      </c>
      <c r="G20" s="9">
        <v>3.4945847328651199E-2</v>
      </c>
      <c r="H20" s="9">
        <v>0.37167644169554198</v>
      </c>
      <c r="I20" s="9">
        <v>2.4929321098726299E-2</v>
      </c>
      <c r="J20" s="9">
        <v>0.60339423720573104</v>
      </c>
      <c r="K20" s="9">
        <v>0.61413898786976195</v>
      </c>
      <c r="L20" s="9">
        <v>7.0930420394066801E-2</v>
      </c>
      <c r="M20" s="9">
        <v>0.31493059173617</v>
      </c>
      <c r="N20" s="9">
        <v>0.28091729041966501</v>
      </c>
      <c r="O20" s="9">
        <v>0.67505638681237301</v>
      </c>
      <c r="P20" s="9">
        <v>4.4026322767960403E-2</v>
      </c>
      <c r="Q20" s="9">
        <v>0.90670723356809602</v>
      </c>
      <c r="R20" s="9">
        <v>4.8165998257883001E-2</v>
      </c>
      <c r="S20" s="9">
        <v>4.5126768174020601E-2</v>
      </c>
      <c r="T20" s="14">
        <v>0.82137190234666102</v>
      </c>
      <c r="U20" s="14">
        <v>0.122756317231952</v>
      </c>
      <c r="V20" s="14">
        <v>5.5871780421386602E-2</v>
      </c>
      <c r="W20" s="13">
        <v>0.144420376453893</v>
      </c>
      <c r="X20" s="13">
        <v>0.68277849450234096</v>
      </c>
      <c r="Y20" s="13">
        <v>0.17280112904376499</v>
      </c>
      <c r="Z20" s="10">
        <v>0.93700000000000006</v>
      </c>
      <c r="AA20" s="10">
        <v>3.9260000000000002</v>
      </c>
      <c r="AB20" s="5" t="s">
        <v>19</v>
      </c>
      <c r="AC20" s="5" t="s">
        <v>19</v>
      </c>
      <c r="AF20" s="11"/>
      <c r="AG20" s="11"/>
      <c r="AH20" s="11"/>
      <c r="AI20" s="11"/>
      <c r="AJ20" s="11"/>
      <c r="AK20" s="11"/>
    </row>
    <row r="21" spans="1:39" x14ac:dyDescent="0.2">
      <c r="A21" s="1" t="s">
        <v>28</v>
      </c>
      <c r="B21" s="9">
        <v>0.74339031306161796</v>
      </c>
      <c r="C21" s="9">
        <v>0.148564203627124</v>
      </c>
      <c r="D21" s="9">
        <v>0.108045483311257</v>
      </c>
      <c r="E21" s="9">
        <v>0.80979762230611296</v>
      </c>
      <c r="F21" s="9">
        <v>0.15525653036523501</v>
      </c>
      <c r="G21" s="9">
        <v>3.4945847328651199E-2</v>
      </c>
      <c r="H21" s="16">
        <v>0.80959854480253401</v>
      </c>
      <c r="I21" s="16">
        <v>0.149358424480035</v>
      </c>
      <c r="J21" s="16">
        <v>4.1043030717429797E-2</v>
      </c>
      <c r="K21" s="9">
        <v>0.61413898786976195</v>
      </c>
      <c r="L21" s="9">
        <v>7.0930420394066801E-2</v>
      </c>
      <c r="M21" s="9">
        <v>0.31493059173617</v>
      </c>
      <c r="N21" s="9">
        <v>0.28091729041966501</v>
      </c>
      <c r="O21" s="9">
        <v>0.67505638681237301</v>
      </c>
      <c r="P21" s="9">
        <v>4.4026322767960403E-2</v>
      </c>
      <c r="Q21" s="9">
        <v>0.90670723356809602</v>
      </c>
      <c r="R21" s="9">
        <v>4.8165998257883001E-2</v>
      </c>
      <c r="S21" s="9">
        <v>4.5126768174020601E-2</v>
      </c>
      <c r="T21" s="9">
        <v>0.128579148942701</v>
      </c>
      <c r="U21" s="9">
        <v>5.6675336960678897E-2</v>
      </c>
      <c r="V21" s="9">
        <v>0.81474551409661899</v>
      </c>
      <c r="W21" s="9">
        <v>0.136553550061942</v>
      </c>
      <c r="X21" s="9">
        <v>0.707072759537824</v>
      </c>
      <c r="Y21" s="9">
        <v>0.156373690400233</v>
      </c>
      <c r="Z21" s="10">
        <v>0.56399999999999995</v>
      </c>
      <c r="AA21" s="10">
        <v>4.734</v>
      </c>
      <c r="AB21" s="5" t="s">
        <v>19</v>
      </c>
      <c r="AC21" s="5" t="s">
        <v>20</v>
      </c>
      <c r="AF21" s="11"/>
      <c r="AG21" s="11"/>
      <c r="AH21" s="11"/>
      <c r="AI21" s="11"/>
      <c r="AJ21" s="11"/>
      <c r="AK21" s="11"/>
    </row>
    <row r="22" spans="1:39" x14ac:dyDescent="0.2">
      <c r="Z22" s="5">
        <f>AVERAGE(Z18:Z21)</f>
        <v>0.79475000000000007</v>
      </c>
      <c r="AA22" s="5">
        <f>AVERAGE(AA18:AA21)</f>
        <v>4.2737499999999997</v>
      </c>
      <c r="AF22" s="11"/>
      <c r="AG22" s="11"/>
      <c r="AH22" s="11"/>
      <c r="AI22" s="11"/>
      <c r="AJ22" s="11"/>
      <c r="AK22" s="11"/>
    </row>
    <row r="23" spans="1:39" x14ac:dyDescent="0.2">
      <c r="AF23" s="11"/>
      <c r="AG23" s="11"/>
      <c r="AH23" s="11"/>
      <c r="AI23" s="11"/>
      <c r="AJ23" s="11"/>
      <c r="AK23" s="11"/>
    </row>
    <row r="24" spans="1:39" x14ac:dyDescent="0.2">
      <c r="AF24" s="11"/>
      <c r="AG24" s="11"/>
      <c r="AH24" s="11"/>
      <c r="AI24" s="11"/>
      <c r="AJ24" s="11"/>
      <c r="AK24" s="11"/>
    </row>
    <row r="25" spans="1:39" ht="17" thickBot="1" x14ac:dyDescent="0.25"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F25" s="34" t="s">
        <v>1</v>
      </c>
      <c r="AG25" s="34"/>
      <c r="AH25" s="34" t="s">
        <v>2</v>
      </c>
      <c r="AI25" s="34"/>
      <c r="AJ25" s="34" t="s">
        <v>3</v>
      </c>
      <c r="AK25" s="34"/>
      <c r="AL25" s="34" t="s">
        <v>4</v>
      </c>
      <c r="AM25" s="34"/>
    </row>
    <row r="26" spans="1:39" x14ac:dyDescent="0.2">
      <c r="B26" s="35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7"/>
      <c r="Z26" s="35" t="s">
        <v>6</v>
      </c>
      <c r="AA26" s="37"/>
      <c r="AF26" s="38" t="s">
        <v>7</v>
      </c>
      <c r="AG26" s="39"/>
      <c r="AH26" s="38" t="s">
        <v>7</v>
      </c>
      <c r="AI26" s="39"/>
      <c r="AJ26" s="38" t="s">
        <v>7</v>
      </c>
      <c r="AK26" s="39"/>
      <c r="AL26" s="38"/>
      <c r="AM26" s="39"/>
    </row>
    <row r="27" spans="1:39" x14ac:dyDescent="0.2">
      <c r="B27" s="45" t="s">
        <v>8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40" t="s">
        <v>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1"/>
      <c r="Z27" s="3" t="s">
        <v>8</v>
      </c>
      <c r="AA27" s="4" t="s">
        <v>9</v>
      </c>
      <c r="AF27" s="3" t="s">
        <v>8</v>
      </c>
      <c r="AG27" s="4" t="s">
        <v>9</v>
      </c>
      <c r="AH27" s="3" t="s">
        <v>8</v>
      </c>
      <c r="AI27" s="4" t="s">
        <v>9</v>
      </c>
      <c r="AJ27" s="3" t="s">
        <v>8</v>
      </c>
      <c r="AK27" s="4" t="s">
        <v>9</v>
      </c>
      <c r="AL27" s="3" t="s">
        <v>8</v>
      </c>
      <c r="AM27" s="4" t="s">
        <v>9</v>
      </c>
    </row>
    <row r="28" spans="1:39" x14ac:dyDescent="0.2">
      <c r="B28" s="42" t="s">
        <v>10</v>
      </c>
      <c r="C28" s="40"/>
      <c r="D28" s="40"/>
      <c r="E28" s="40" t="s">
        <v>11</v>
      </c>
      <c r="F28" s="40"/>
      <c r="G28" s="40"/>
      <c r="H28" s="40" t="s">
        <v>12</v>
      </c>
      <c r="I28" s="40"/>
      <c r="J28" s="40"/>
      <c r="K28" s="40" t="s">
        <v>13</v>
      </c>
      <c r="L28" s="40"/>
      <c r="M28" s="40"/>
      <c r="N28" s="40" t="s">
        <v>10</v>
      </c>
      <c r="O28" s="40"/>
      <c r="P28" s="40"/>
      <c r="Q28" s="40" t="s">
        <v>11</v>
      </c>
      <c r="R28" s="40"/>
      <c r="S28" s="40"/>
      <c r="T28" s="40" t="s">
        <v>12</v>
      </c>
      <c r="U28" s="40"/>
      <c r="V28" s="40"/>
      <c r="W28" s="40" t="s">
        <v>13</v>
      </c>
      <c r="X28" s="40"/>
      <c r="Y28" s="41"/>
      <c r="Z28" s="42" t="s">
        <v>14</v>
      </c>
      <c r="AA28" s="41" t="s">
        <v>14</v>
      </c>
      <c r="AF28" s="42" t="s">
        <v>14</v>
      </c>
      <c r="AG28" s="41" t="s">
        <v>14</v>
      </c>
      <c r="AH28" s="42" t="s">
        <v>14</v>
      </c>
      <c r="AI28" s="41" t="s">
        <v>14</v>
      </c>
      <c r="AJ28" s="42" t="s">
        <v>14</v>
      </c>
      <c r="AK28" s="41" t="s">
        <v>14</v>
      </c>
      <c r="AL28" s="42" t="s">
        <v>14</v>
      </c>
      <c r="AM28" s="41" t="s">
        <v>14</v>
      </c>
    </row>
    <row r="29" spans="1:39" ht="17" thickBot="1" x14ac:dyDescent="0.25">
      <c r="B29" s="6" t="s">
        <v>15</v>
      </c>
      <c r="C29" s="7" t="s">
        <v>16</v>
      </c>
      <c r="D29" s="7" t="s">
        <v>17</v>
      </c>
      <c r="E29" s="7" t="s">
        <v>15</v>
      </c>
      <c r="F29" s="7" t="s">
        <v>16</v>
      </c>
      <c r="G29" s="7" t="s">
        <v>17</v>
      </c>
      <c r="H29" s="7" t="s">
        <v>15</v>
      </c>
      <c r="I29" s="7" t="s">
        <v>16</v>
      </c>
      <c r="J29" s="7" t="s">
        <v>17</v>
      </c>
      <c r="K29" s="7" t="s">
        <v>15</v>
      </c>
      <c r="L29" s="7" t="s">
        <v>16</v>
      </c>
      <c r="M29" s="7" t="s">
        <v>17</v>
      </c>
      <c r="N29" s="7" t="s">
        <v>15</v>
      </c>
      <c r="O29" s="7" t="s">
        <v>16</v>
      </c>
      <c r="P29" s="7" t="s">
        <v>17</v>
      </c>
      <c r="Q29" s="7" t="s">
        <v>15</v>
      </c>
      <c r="R29" s="7" t="s">
        <v>16</v>
      </c>
      <c r="S29" s="7" t="s">
        <v>17</v>
      </c>
      <c r="T29" s="7" t="s">
        <v>15</v>
      </c>
      <c r="U29" s="7" t="s">
        <v>16</v>
      </c>
      <c r="V29" s="7" t="s">
        <v>17</v>
      </c>
      <c r="W29" s="7" t="s">
        <v>15</v>
      </c>
      <c r="X29" s="7" t="s">
        <v>16</v>
      </c>
      <c r="Y29" s="8" t="s">
        <v>17</v>
      </c>
      <c r="Z29" s="43"/>
      <c r="AA29" s="44"/>
      <c r="AF29" s="43"/>
      <c r="AG29" s="44"/>
      <c r="AH29" s="43"/>
      <c r="AI29" s="44"/>
      <c r="AJ29" s="43"/>
      <c r="AK29" s="44"/>
      <c r="AL29" s="43"/>
      <c r="AM29" s="44"/>
    </row>
    <row r="30" spans="1:39" x14ac:dyDescent="0.2">
      <c r="A30" s="1" t="s">
        <v>30</v>
      </c>
      <c r="B30" s="9">
        <v>0.40732450141562199</v>
      </c>
      <c r="C30" s="9">
        <v>0.29982171378234201</v>
      </c>
      <c r="D30" s="9">
        <v>0.292853784802035</v>
      </c>
      <c r="E30" s="9">
        <v>0.94306412323939603</v>
      </c>
      <c r="F30" s="9">
        <v>4.25795856643695E-2</v>
      </c>
      <c r="G30" s="9">
        <v>1.4356291096233801E-2</v>
      </c>
      <c r="H30" s="9">
        <v>0.795675166066524</v>
      </c>
      <c r="I30" s="9">
        <v>9.9454026671190604E-2</v>
      </c>
      <c r="J30" s="9">
        <v>0.104870807262285</v>
      </c>
      <c r="K30" s="9">
        <v>0.75454332447508299</v>
      </c>
      <c r="L30" s="9">
        <v>0.17508008441446801</v>
      </c>
      <c r="M30" s="9">
        <v>7.0376591110448306E-2</v>
      </c>
      <c r="N30" s="9">
        <v>0.65713800322432003</v>
      </c>
      <c r="O30" s="9">
        <v>0.26105268788608099</v>
      </c>
      <c r="P30" s="9">
        <v>8.1809308889598198E-2</v>
      </c>
      <c r="Q30" s="9">
        <v>5.6492503420586503E-3</v>
      </c>
      <c r="R30" s="9">
        <v>0.94174277660858796</v>
      </c>
      <c r="S30" s="9">
        <v>5.2607973049353003E-2</v>
      </c>
      <c r="T30" s="9">
        <v>0.89282124474102997</v>
      </c>
      <c r="U30" s="17">
        <v>7.8048247461542399E-4</v>
      </c>
      <c r="V30" s="9">
        <v>0.106398272784353</v>
      </c>
      <c r="W30" s="9">
        <v>0.10880099235335899</v>
      </c>
      <c r="X30" s="9">
        <v>0.84970227253049002</v>
      </c>
      <c r="Y30" s="9">
        <v>4.1496735116149999E-2</v>
      </c>
      <c r="Z30" s="10">
        <v>1.141</v>
      </c>
      <c r="AA30" s="10">
        <v>4.1265000000000001</v>
      </c>
      <c r="AB30" s="5" t="s">
        <v>19</v>
      </c>
      <c r="AC30" s="5" t="s">
        <v>19</v>
      </c>
      <c r="AF30" s="11">
        <v>2.1023999999999998</v>
      </c>
      <c r="AG30" s="11">
        <v>5.2</v>
      </c>
      <c r="AH30" s="11">
        <v>0.5242</v>
      </c>
      <c r="AI30" s="11">
        <v>3.7195</v>
      </c>
      <c r="AJ30" s="11">
        <v>0.63619999999999999</v>
      </c>
      <c r="AK30" s="11">
        <v>3.8854000000000002</v>
      </c>
      <c r="AL30" s="11">
        <v>2.5154999999999998</v>
      </c>
      <c r="AM30" s="11">
        <v>5.6826999999999996</v>
      </c>
    </row>
    <row r="31" spans="1:39" x14ac:dyDescent="0.2">
      <c r="A31" s="1" t="s">
        <v>31</v>
      </c>
      <c r="B31" s="13">
        <v>0.82361646684159595</v>
      </c>
      <c r="C31" s="13">
        <v>0.15715250866080299</v>
      </c>
      <c r="D31" s="13">
        <v>1.9231024497599201E-2</v>
      </c>
      <c r="E31" s="9">
        <v>0.94306412323939603</v>
      </c>
      <c r="F31" s="9">
        <v>4.25795856643695E-2</v>
      </c>
      <c r="G31" s="9">
        <v>1.4356291096233801E-2</v>
      </c>
      <c r="H31" s="9">
        <v>0.795675166066524</v>
      </c>
      <c r="I31" s="9">
        <v>9.9454026671190604E-2</v>
      </c>
      <c r="J31" s="9">
        <v>0.104870807262285</v>
      </c>
      <c r="K31" s="9">
        <v>0.75454332447508299</v>
      </c>
      <c r="L31" s="9">
        <v>0.17508008441446801</v>
      </c>
      <c r="M31" s="9">
        <v>7.0376591110448306E-2</v>
      </c>
      <c r="N31" s="13">
        <v>0.78729251370066899</v>
      </c>
      <c r="O31" s="13">
        <v>8.4669364265072697E-2</v>
      </c>
      <c r="P31" s="13">
        <v>0.12803812203425699</v>
      </c>
      <c r="Q31" s="13">
        <v>0.58816519089245201</v>
      </c>
      <c r="R31" s="13">
        <v>0.28920623148540398</v>
      </c>
      <c r="S31" s="13">
        <v>0.12262857762214199</v>
      </c>
      <c r="T31" s="13">
        <v>0.65944578122352404</v>
      </c>
      <c r="U31" s="13">
        <v>0.12564571263086</v>
      </c>
      <c r="V31" s="13">
        <v>0.21490850614561399</v>
      </c>
      <c r="W31" s="13">
        <v>0.16706708255609901</v>
      </c>
      <c r="X31" s="13">
        <v>0.42886141678871897</v>
      </c>
      <c r="Y31" s="13">
        <v>0.40407150065517999</v>
      </c>
      <c r="Z31" s="10">
        <v>0.80200000000000005</v>
      </c>
      <c r="AA31" s="10">
        <v>4.569</v>
      </c>
      <c r="AB31" s="5" t="s">
        <v>19</v>
      </c>
      <c r="AC31" s="5" t="s">
        <v>20</v>
      </c>
      <c r="AF31" s="11"/>
      <c r="AG31" s="11"/>
      <c r="AH31" s="11"/>
      <c r="AI31" s="11"/>
      <c r="AJ31" s="11"/>
      <c r="AK31" s="11"/>
    </row>
    <row r="32" spans="1:39" x14ac:dyDescent="0.2">
      <c r="A32" s="1" t="s">
        <v>34</v>
      </c>
      <c r="B32" s="9">
        <v>0.40732450141562199</v>
      </c>
      <c r="C32" s="9">
        <v>0.29982171378234201</v>
      </c>
      <c r="D32" s="9">
        <v>0.292853784802035</v>
      </c>
      <c r="E32" s="9">
        <v>0.94306412323939603</v>
      </c>
      <c r="F32" s="9">
        <v>4.25795856643695E-2</v>
      </c>
      <c r="G32" s="9">
        <v>1.4356291096233801E-2</v>
      </c>
      <c r="H32" s="9">
        <v>0.795675166066524</v>
      </c>
      <c r="I32" s="9">
        <v>9.9454026671190604E-2</v>
      </c>
      <c r="J32" s="9">
        <v>0.104870807262285</v>
      </c>
      <c r="K32" s="9">
        <v>0.75454332447508299</v>
      </c>
      <c r="L32" s="9">
        <v>0.17508008441446801</v>
      </c>
      <c r="M32" s="9">
        <v>7.0376591110448306E-2</v>
      </c>
      <c r="N32" s="9">
        <v>0.65713800322432003</v>
      </c>
      <c r="O32" s="9">
        <v>0.26105268788608099</v>
      </c>
      <c r="P32" s="9">
        <v>8.1809308889598198E-2</v>
      </c>
      <c r="Q32" s="16">
        <v>0.40467927061529402</v>
      </c>
      <c r="R32" s="16">
        <v>0.23275756010277199</v>
      </c>
      <c r="S32" s="16">
        <v>0.362563169281933</v>
      </c>
      <c r="T32" s="9">
        <v>0.89282124474102997</v>
      </c>
      <c r="U32" s="17">
        <v>7.8048247461542399E-4</v>
      </c>
      <c r="V32" s="9">
        <v>0.106398272784353</v>
      </c>
      <c r="W32" s="16">
        <v>0.81133248214128595</v>
      </c>
      <c r="X32" s="16">
        <v>0.134642458956379</v>
      </c>
      <c r="Y32" s="16">
        <v>5.40250589023335E-2</v>
      </c>
      <c r="Z32" s="10">
        <v>0.98099999999999998</v>
      </c>
      <c r="AA32" s="10">
        <v>4.2329999999999997</v>
      </c>
      <c r="AB32" s="5" t="s">
        <v>19</v>
      </c>
      <c r="AC32" s="5" t="s">
        <v>19</v>
      </c>
      <c r="AF32" s="11"/>
      <c r="AG32" s="11"/>
      <c r="AH32" s="11"/>
      <c r="AI32" s="11"/>
      <c r="AJ32" s="11"/>
      <c r="AK32" s="11"/>
    </row>
    <row r="33" spans="1:39" x14ac:dyDescent="0.2">
      <c r="A33" s="1" t="s">
        <v>35</v>
      </c>
      <c r="B33" s="9">
        <v>0.40732450141562199</v>
      </c>
      <c r="C33" s="9">
        <v>0.29982171378234201</v>
      </c>
      <c r="D33" s="9">
        <v>0.292853784802035</v>
      </c>
      <c r="E33" s="9">
        <v>0.94306412323939603</v>
      </c>
      <c r="F33" s="9">
        <v>4.25795856643695E-2</v>
      </c>
      <c r="G33" s="9">
        <v>1.4356291096233801E-2</v>
      </c>
      <c r="H33" s="9">
        <v>0.795675166066524</v>
      </c>
      <c r="I33" s="9">
        <v>9.9454026671190604E-2</v>
      </c>
      <c r="J33" s="9">
        <v>0.104870807262285</v>
      </c>
      <c r="K33" s="9">
        <v>0.75454332447508299</v>
      </c>
      <c r="L33" s="9">
        <v>0.17508008441446801</v>
      </c>
      <c r="M33" s="9">
        <v>7.0376591110448306E-2</v>
      </c>
      <c r="N33" s="13">
        <v>0.78729251370066899</v>
      </c>
      <c r="O33" s="13">
        <v>8.4669364265072697E-2</v>
      </c>
      <c r="P33" s="13">
        <v>0.12803812203425699</v>
      </c>
      <c r="Q33" s="13">
        <v>0.58816519089245201</v>
      </c>
      <c r="R33" s="13">
        <v>0.28920623148540398</v>
      </c>
      <c r="S33" s="13">
        <v>0.12262857762214199</v>
      </c>
      <c r="T33" s="13">
        <v>0.65944578122352404</v>
      </c>
      <c r="U33" s="13">
        <v>0.12564571263086</v>
      </c>
      <c r="V33" s="13">
        <v>0.21490850614561399</v>
      </c>
      <c r="W33" s="13">
        <v>0.16706708255609901</v>
      </c>
      <c r="X33" s="13">
        <v>0.42886141678871897</v>
      </c>
      <c r="Y33" s="13">
        <v>0.40407150065517999</v>
      </c>
      <c r="Z33" s="10">
        <v>0.83699999999999997</v>
      </c>
      <c r="AA33" s="10">
        <v>4.3230000000000004</v>
      </c>
      <c r="AB33" s="5" t="s">
        <v>19</v>
      </c>
      <c r="AC33" s="5" t="s">
        <v>20</v>
      </c>
      <c r="AF33" s="11"/>
      <c r="AG33" s="11"/>
      <c r="AH33" s="11"/>
      <c r="AI33" s="11"/>
      <c r="AJ33" s="11"/>
      <c r="AK33" s="11"/>
    </row>
    <row r="34" spans="1:39" x14ac:dyDescent="0.2">
      <c r="A34" s="1" t="s">
        <v>36</v>
      </c>
      <c r="B34" s="9">
        <v>0.40732450141562199</v>
      </c>
      <c r="C34" s="9">
        <v>0.29982171378234201</v>
      </c>
      <c r="D34" s="9">
        <v>0.292853784802035</v>
      </c>
      <c r="E34" s="9">
        <v>0.94306412323939603</v>
      </c>
      <c r="F34" s="9">
        <v>4.25795856643695E-2</v>
      </c>
      <c r="G34" s="9">
        <v>1.4356291096233801E-2</v>
      </c>
      <c r="H34" s="9">
        <v>0.795675166066524</v>
      </c>
      <c r="I34" s="9">
        <v>9.9454026671190604E-2</v>
      </c>
      <c r="J34" s="9">
        <v>0.104870807262285</v>
      </c>
      <c r="K34" s="16">
        <v>0.88995565502178098</v>
      </c>
      <c r="L34" s="16">
        <v>6.4708904066963197E-2</v>
      </c>
      <c r="M34" s="16">
        <v>4.5335440911255701E-2</v>
      </c>
      <c r="N34" s="9">
        <v>0.65713800322432003</v>
      </c>
      <c r="O34" s="9">
        <v>0.26105268788608099</v>
      </c>
      <c r="P34" s="9">
        <v>8.1809308889598198E-2</v>
      </c>
      <c r="Q34" s="16">
        <v>0.40467927061529402</v>
      </c>
      <c r="R34" s="16">
        <v>0.23275756010277199</v>
      </c>
      <c r="S34" s="16">
        <v>0.362563169281933</v>
      </c>
      <c r="T34" s="9">
        <v>0.89282124474102997</v>
      </c>
      <c r="U34" s="17">
        <v>7.8048247461542399E-4</v>
      </c>
      <c r="V34" s="9">
        <v>0.106398272784353</v>
      </c>
      <c r="W34" s="9">
        <v>0.10880099235335899</v>
      </c>
      <c r="X34" s="9">
        <v>0.84970227253049002</v>
      </c>
      <c r="Y34" s="9">
        <v>4.1496735116149999E-2</v>
      </c>
      <c r="Z34" s="10">
        <v>0.89700000000000002</v>
      </c>
      <c r="AA34" s="10">
        <v>4.2889999999999997</v>
      </c>
      <c r="AB34" s="5" t="s">
        <v>19</v>
      </c>
      <c r="AC34" s="5" t="s">
        <v>20</v>
      </c>
      <c r="AF34" s="11"/>
      <c r="AG34" s="11"/>
      <c r="AH34" s="11"/>
      <c r="AI34" s="11"/>
      <c r="AJ34" s="11"/>
      <c r="AK34" s="11"/>
    </row>
    <row r="35" spans="1:39" x14ac:dyDescent="0.2">
      <c r="A35" s="1" t="s">
        <v>37</v>
      </c>
      <c r="B35" s="9">
        <v>0.40732450141562199</v>
      </c>
      <c r="C35" s="9">
        <v>0.29982171378234201</v>
      </c>
      <c r="D35" s="9">
        <v>0.292853784802035</v>
      </c>
      <c r="E35" s="9">
        <v>0.94306412323939603</v>
      </c>
      <c r="F35" s="9">
        <v>4.25795856643695E-2</v>
      </c>
      <c r="G35" s="9">
        <v>1.4356291096233801E-2</v>
      </c>
      <c r="H35" s="9">
        <v>0.795675166066524</v>
      </c>
      <c r="I35" s="9">
        <v>9.9454026671190604E-2</v>
      </c>
      <c r="J35" s="9">
        <v>0.104870807262285</v>
      </c>
      <c r="K35" s="9">
        <v>0.75454332447508299</v>
      </c>
      <c r="L35" s="9">
        <v>0.17508008441446801</v>
      </c>
      <c r="M35" s="9">
        <v>7.0376591110448306E-2</v>
      </c>
      <c r="N35" s="9">
        <v>0.65713800322432003</v>
      </c>
      <c r="O35" s="9">
        <v>0.26105268788608099</v>
      </c>
      <c r="P35" s="9">
        <v>8.1809308889598198E-2</v>
      </c>
      <c r="Q35" s="9">
        <v>5.6492503420586503E-3</v>
      </c>
      <c r="R35" s="9">
        <v>0.94174277660858796</v>
      </c>
      <c r="S35" s="9">
        <v>5.2607973049353003E-2</v>
      </c>
      <c r="T35" s="9">
        <v>0.89282124474102997</v>
      </c>
      <c r="U35" s="17">
        <v>7.8048247461542399E-4</v>
      </c>
      <c r="V35" s="9">
        <v>0.106398272784353</v>
      </c>
      <c r="W35" s="16">
        <v>0.81133248214128595</v>
      </c>
      <c r="X35" s="16">
        <v>0.134642458956379</v>
      </c>
      <c r="Y35" s="16">
        <v>5.40250589023335E-2</v>
      </c>
      <c r="Z35" s="10">
        <v>0.95099999999999996</v>
      </c>
      <c r="AA35" s="10">
        <v>4.2359999999999998</v>
      </c>
      <c r="AB35" s="5" t="s">
        <v>19</v>
      </c>
      <c r="AC35" s="5" t="s">
        <v>19</v>
      </c>
      <c r="AF35" s="11"/>
      <c r="AG35" s="11"/>
      <c r="AH35" s="11"/>
      <c r="AI35" s="11"/>
      <c r="AJ35" s="11"/>
      <c r="AK35" s="11"/>
    </row>
    <row r="36" spans="1:39" x14ac:dyDescent="0.2">
      <c r="A36" s="1" t="s">
        <v>38</v>
      </c>
      <c r="B36" s="9">
        <v>0.40732450141562199</v>
      </c>
      <c r="C36" s="9">
        <v>0.29982171378234201</v>
      </c>
      <c r="D36" s="9">
        <v>0.292853784802035</v>
      </c>
      <c r="E36" s="9">
        <v>0.94306412323939603</v>
      </c>
      <c r="F36" s="9">
        <v>4.25795856643695E-2</v>
      </c>
      <c r="G36" s="9">
        <v>1.4356291096233801E-2</v>
      </c>
      <c r="H36" s="9">
        <v>0.795675166066524</v>
      </c>
      <c r="I36" s="9">
        <v>9.9454026671190604E-2</v>
      </c>
      <c r="J36" s="9">
        <v>0.104870807262285</v>
      </c>
      <c r="K36" s="16">
        <v>0.88995565502178098</v>
      </c>
      <c r="L36" s="16">
        <v>6.4708904066963197E-2</v>
      </c>
      <c r="M36" s="16">
        <v>4.5335440911255701E-2</v>
      </c>
      <c r="N36" s="9">
        <v>0.65713800322432003</v>
      </c>
      <c r="O36" s="9">
        <v>0.26105268788608099</v>
      </c>
      <c r="P36" s="9">
        <v>8.1809308889598198E-2</v>
      </c>
      <c r="Q36" s="16">
        <v>0.40467927061529402</v>
      </c>
      <c r="R36" s="16">
        <v>0.23275756010277199</v>
      </c>
      <c r="S36" s="16">
        <v>0.362563169281933</v>
      </c>
      <c r="T36" s="9">
        <v>0.89282124474102997</v>
      </c>
      <c r="U36" s="17">
        <v>7.8048247461542399E-4</v>
      </c>
      <c r="V36" s="9">
        <v>0.106398272784353</v>
      </c>
      <c r="W36" s="9">
        <v>0.10880099235335899</v>
      </c>
      <c r="X36" s="9">
        <v>0.84970227253049002</v>
      </c>
      <c r="Y36" s="9">
        <v>4.1496735116149999E-2</v>
      </c>
      <c r="Z36" s="10">
        <v>0.89900000000000002</v>
      </c>
      <c r="AA36" s="10">
        <v>4.2469999999999999</v>
      </c>
      <c r="AB36" s="5" t="s">
        <v>19</v>
      </c>
      <c r="AC36" s="5" t="s">
        <v>19</v>
      </c>
      <c r="AF36" s="11"/>
      <c r="AG36" s="11"/>
      <c r="AH36" s="11"/>
      <c r="AI36" s="11"/>
      <c r="AJ36" s="11"/>
      <c r="AK36" s="11"/>
    </row>
    <row r="37" spans="1:39" x14ac:dyDescent="0.2">
      <c r="A37" s="1" t="s">
        <v>39</v>
      </c>
      <c r="B37" s="9">
        <v>0.40732450141562199</v>
      </c>
      <c r="C37" s="9">
        <v>0.29982171378234201</v>
      </c>
      <c r="D37" s="9">
        <v>0.292853784802035</v>
      </c>
      <c r="E37" s="9">
        <v>0.94306412323939603</v>
      </c>
      <c r="F37" s="9">
        <v>4.25795856643695E-2</v>
      </c>
      <c r="G37" s="9">
        <v>1.4356291096233801E-2</v>
      </c>
      <c r="H37" s="9">
        <v>0.795675166066524</v>
      </c>
      <c r="I37" s="9">
        <v>9.9454026671190604E-2</v>
      </c>
      <c r="J37" s="9">
        <v>0.104870807262285</v>
      </c>
      <c r="K37" s="16">
        <v>0.88995565502178098</v>
      </c>
      <c r="L37" s="16">
        <v>6.4708904066963197E-2</v>
      </c>
      <c r="M37" s="16">
        <v>4.5335440911255701E-2</v>
      </c>
      <c r="N37" s="9">
        <v>0.65713800322432003</v>
      </c>
      <c r="O37" s="9">
        <v>0.26105268788608099</v>
      </c>
      <c r="P37" s="9">
        <v>8.1809308889598198E-2</v>
      </c>
      <c r="Q37" s="16">
        <v>0.40467927061529402</v>
      </c>
      <c r="R37" s="16">
        <v>0.23275756010277199</v>
      </c>
      <c r="S37" s="16">
        <v>0.362563169281933</v>
      </c>
      <c r="T37" s="9">
        <v>0.89282124474102997</v>
      </c>
      <c r="U37" s="17">
        <v>7.8048247461542399E-4</v>
      </c>
      <c r="V37" s="9">
        <v>0.106398272784353</v>
      </c>
      <c r="W37" s="16">
        <v>0.81133248214128595</v>
      </c>
      <c r="X37" s="16">
        <v>0.134642458956379</v>
      </c>
      <c r="Y37" s="16">
        <v>5.40250589023335E-2</v>
      </c>
      <c r="Z37" s="10">
        <v>1.153</v>
      </c>
      <c r="AA37" s="10">
        <v>4.141</v>
      </c>
      <c r="AB37" s="5" t="s">
        <v>19</v>
      </c>
      <c r="AC37" s="5" t="s">
        <v>19</v>
      </c>
      <c r="AF37" s="11"/>
      <c r="AG37" s="11"/>
      <c r="AH37" s="11"/>
      <c r="AI37" s="11"/>
      <c r="AJ37" s="11"/>
      <c r="AK37" s="11"/>
    </row>
    <row r="38" spans="1:39" x14ac:dyDescent="0.2">
      <c r="Z38" s="5">
        <f>AVERAGE(Z30:Z37)</f>
        <v>0.95762499999999995</v>
      </c>
      <c r="AA38" s="5">
        <f>AVERAGE(AA30:AA37)</f>
        <v>4.2705625000000005</v>
      </c>
      <c r="AF38" s="11"/>
      <c r="AG38" s="11"/>
      <c r="AH38" s="11"/>
      <c r="AI38" s="11"/>
      <c r="AJ38" s="11"/>
      <c r="AK38" s="11"/>
    </row>
    <row r="39" spans="1:39" x14ac:dyDescent="0.2">
      <c r="AF39" s="11"/>
      <c r="AG39" s="11"/>
      <c r="AH39" s="11"/>
      <c r="AI39" s="11"/>
      <c r="AJ39" s="11"/>
      <c r="AK39" s="11"/>
    </row>
    <row r="40" spans="1:39" x14ac:dyDescent="0.2">
      <c r="AF40" s="11"/>
      <c r="AG40" s="11"/>
      <c r="AH40" s="11"/>
      <c r="AI40" s="11"/>
      <c r="AJ40" s="11"/>
      <c r="AK40" s="11"/>
    </row>
    <row r="41" spans="1:39" ht="17" thickBot="1" x14ac:dyDescent="0.25">
      <c r="B41" s="2" t="s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F41" s="34" t="s">
        <v>1</v>
      </c>
      <c r="AG41" s="34"/>
      <c r="AH41" s="34" t="s">
        <v>2</v>
      </c>
      <c r="AI41" s="34"/>
      <c r="AJ41" s="34" t="s">
        <v>3</v>
      </c>
      <c r="AK41" s="34"/>
      <c r="AL41" s="34" t="s">
        <v>4</v>
      </c>
      <c r="AM41" s="34"/>
    </row>
    <row r="42" spans="1:39" x14ac:dyDescent="0.2">
      <c r="B42" s="35" t="s">
        <v>5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7"/>
      <c r="Z42" s="35" t="s">
        <v>6</v>
      </c>
      <c r="AA42" s="37"/>
      <c r="AF42" s="38" t="s">
        <v>7</v>
      </c>
      <c r="AG42" s="39"/>
      <c r="AH42" s="38" t="s">
        <v>7</v>
      </c>
      <c r="AI42" s="39"/>
      <c r="AJ42" s="38" t="s">
        <v>7</v>
      </c>
      <c r="AK42" s="39"/>
      <c r="AL42" s="38"/>
      <c r="AM42" s="39"/>
    </row>
    <row r="43" spans="1:39" x14ac:dyDescent="0.2">
      <c r="B43" s="45" t="s">
        <v>8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7"/>
      <c r="N43" s="40" t="s">
        <v>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1"/>
      <c r="Z43" s="3" t="s">
        <v>8</v>
      </c>
      <c r="AA43" s="4" t="s">
        <v>9</v>
      </c>
      <c r="AF43" s="3" t="s">
        <v>8</v>
      </c>
      <c r="AG43" s="4" t="s">
        <v>9</v>
      </c>
      <c r="AH43" s="3" t="s">
        <v>8</v>
      </c>
      <c r="AI43" s="4" t="s">
        <v>9</v>
      </c>
      <c r="AJ43" s="3" t="s">
        <v>8</v>
      </c>
      <c r="AK43" s="4" t="s">
        <v>9</v>
      </c>
      <c r="AL43" s="3" t="s">
        <v>8</v>
      </c>
      <c r="AM43" s="4" t="s">
        <v>9</v>
      </c>
    </row>
    <row r="44" spans="1:39" x14ac:dyDescent="0.2">
      <c r="B44" s="42" t="s">
        <v>10</v>
      </c>
      <c r="C44" s="40"/>
      <c r="D44" s="40"/>
      <c r="E44" s="40" t="s">
        <v>11</v>
      </c>
      <c r="F44" s="40"/>
      <c r="G44" s="40"/>
      <c r="H44" s="40" t="s">
        <v>12</v>
      </c>
      <c r="I44" s="40"/>
      <c r="J44" s="40"/>
      <c r="K44" s="40" t="s">
        <v>13</v>
      </c>
      <c r="L44" s="40"/>
      <c r="M44" s="40"/>
      <c r="N44" s="40" t="s">
        <v>10</v>
      </c>
      <c r="O44" s="40"/>
      <c r="P44" s="40"/>
      <c r="Q44" s="40" t="s">
        <v>11</v>
      </c>
      <c r="R44" s="40"/>
      <c r="S44" s="40"/>
      <c r="T44" s="40" t="s">
        <v>12</v>
      </c>
      <c r="U44" s="40"/>
      <c r="V44" s="40"/>
      <c r="W44" s="40" t="s">
        <v>13</v>
      </c>
      <c r="X44" s="40"/>
      <c r="Y44" s="41"/>
      <c r="Z44" s="42" t="s">
        <v>14</v>
      </c>
      <c r="AA44" s="41" t="s">
        <v>14</v>
      </c>
      <c r="AF44" s="42" t="s">
        <v>14</v>
      </c>
      <c r="AG44" s="41" t="s">
        <v>14</v>
      </c>
      <c r="AH44" s="42" t="s">
        <v>14</v>
      </c>
      <c r="AI44" s="41" t="s">
        <v>14</v>
      </c>
      <c r="AJ44" s="42" t="s">
        <v>14</v>
      </c>
      <c r="AK44" s="41" t="s">
        <v>14</v>
      </c>
      <c r="AL44" s="42" t="s">
        <v>14</v>
      </c>
      <c r="AM44" s="41" t="s">
        <v>14</v>
      </c>
    </row>
    <row r="45" spans="1:39" ht="17" thickBot="1" x14ac:dyDescent="0.25">
      <c r="B45" s="6" t="s">
        <v>15</v>
      </c>
      <c r="C45" s="7" t="s">
        <v>16</v>
      </c>
      <c r="D45" s="7" t="s">
        <v>17</v>
      </c>
      <c r="E45" s="7" t="s">
        <v>15</v>
      </c>
      <c r="F45" s="7" t="s">
        <v>16</v>
      </c>
      <c r="G45" s="7" t="s">
        <v>17</v>
      </c>
      <c r="H45" s="7" t="s">
        <v>15</v>
      </c>
      <c r="I45" s="7" t="s">
        <v>16</v>
      </c>
      <c r="J45" s="7" t="s">
        <v>17</v>
      </c>
      <c r="K45" s="7" t="s">
        <v>15</v>
      </c>
      <c r="L45" s="7" t="s">
        <v>16</v>
      </c>
      <c r="M45" s="7" t="s">
        <v>17</v>
      </c>
      <c r="N45" s="7" t="s">
        <v>15</v>
      </c>
      <c r="O45" s="7" t="s">
        <v>16</v>
      </c>
      <c r="P45" s="7" t="s">
        <v>17</v>
      </c>
      <c r="Q45" s="7" t="s">
        <v>15</v>
      </c>
      <c r="R45" s="7" t="s">
        <v>16</v>
      </c>
      <c r="S45" s="7" t="s">
        <v>17</v>
      </c>
      <c r="T45" s="7" t="s">
        <v>15</v>
      </c>
      <c r="U45" s="7" t="s">
        <v>16</v>
      </c>
      <c r="V45" s="7" t="s">
        <v>17</v>
      </c>
      <c r="W45" s="7" t="s">
        <v>15</v>
      </c>
      <c r="X45" s="7" t="s">
        <v>16</v>
      </c>
      <c r="Y45" s="8" t="s">
        <v>17</v>
      </c>
      <c r="Z45" s="43"/>
      <c r="AA45" s="44"/>
      <c r="AF45" s="43"/>
      <c r="AG45" s="44"/>
      <c r="AH45" s="43"/>
      <c r="AI45" s="44"/>
      <c r="AJ45" s="43"/>
      <c r="AK45" s="44"/>
      <c r="AL45" s="43"/>
      <c r="AM45" s="44"/>
    </row>
    <row r="46" spans="1:39" x14ac:dyDescent="0.2">
      <c r="A46" s="1" t="s">
        <v>41</v>
      </c>
      <c r="B46" s="16">
        <v>0.33412352836763098</v>
      </c>
      <c r="C46" s="16">
        <v>0.26651909908879501</v>
      </c>
      <c r="D46" s="16">
        <v>0.39935737254357201</v>
      </c>
      <c r="E46" s="13">
        <v>0.94747800968721996</v>
      </c>
      <c r="F46" s="13">
        <v>2.0126673567697401E-2</v>
      </c>
      <c r="G46" s="13">
        <v>3.2395316745082302E-2</v>
      </c>
      <c r="H46" s="13">
        <v>0.25606365079454602</v>
      </c>
      <c r="I46" s="13">
        <v>0.12472462891490101</v>
      </c>
      <c r="J46" s="13">
        <v>0.61921172029055105</v>
      </c>
      <c r="K46" s="13">
        <v>0.151110891417604</v>
      </c>
      <c r="L46" s="13">
        <v>0.120123881896031</v>
      </c>
      <c r="M46" s="13">
        <v>0.72876522668636401</v>
      </c>
      <c r="N46" s="13">
        <v>0.25806266920737497</v>
      </c>
      <c r="O46" s="13">
        <v>0.38154356372492199</v>
      </c>
      <c r="P46" s="13">
        <v>0.36039376706770199</v>
      </c>
      <c r="Q46" s="13">
        <v>0.26539724336814702</v>
      </c>
      <c r="R46" s="13">
        <v>0.68226073174109403</v>
      </c>
      <c r="S46" s="13">
        <v>5.2342024890758197E-2</v>
      </c>
      <c r="T46" s="13">
        <v>0.74865574525191003</v>
      </c>
      <c r="U46" s="13">
        <v>9.3002324183575694E-2</v>
      </c>
      <c r="V46" s="13">
        <v>0.15834193056451301</v>
      </c>
      <c r="W46" s="13">
        <v>0.69790150602964895</v>
      </c>
      <c r="X46" s="13">
        <v>0.20552162416676201</v>
      </c>
      <c r="Y46" s="13">
        <v>9.65768698035879E-2</v>
      </c>
      <c r="Z46" s="10">
        <v>2.1920000000000002</v>
      </c>
      <c r="AA46" s="10">
        <v>4.2030000000000003</v>
      </c>
      <c r="AB46" s="5" t="s">
        <v>42</v>
      </c>
      <c r="AC46" s="5" t="s">
        <v>19</v>
      </c>
      <c r="AF46" s="11">
        <v>2.1335999999999999</v>
      </c>
      <c r="AG46" s="11">
        <v>5.3788999999999998</v>
      </c>
      <c r="AH46" s="11">
        <v>0.71489999999999998</v>
      </c>
      <c r="AI46" s="11">
        <v>3.9295</v>
      </c>
      <c r="AJ46" s="11">
        <v>0.93820000000000003</v>
      </c>
      <c r="AK46" s="11">
        <v>4.0770999999999997</v>
      </c>
      <c r="AL46" s="11">
        <v>2.5872999999999999</v>
      </c>
      <c r="AM46" s="11">
        <v>5.7131999999999996</v>
      </c>
    </row>
    <row r="47" spans="1:39" x14ac:dyDescent="0.2">
      <c r="A47" s="1" t="s">
        <v>43</v>
      </c>
      <c r="B47" s="9">
        <v>0.82597328184903995</v>
      </c>
      <c r="C47" s="9">
        <v>2.3909269135901599E-2</v>
      </c>
      <c r="D47" s="9">
        <v>0.150117449015057</v>
      </c>
      <c r="E47" s="9">
        <v>0.71714997528900404</v>
      </c>
      <c r="F47" s="9">
        <v>0.12329545755051401</v>
      </c>
      <c r="G47" s="9">
        <v>0.15955456716048</v>
      </c>
      <c r="H47" s="9">
        <v>0.915869386067374</v>
      </c>
      <c r="I47" s="9">
        <v>3.4261194342792997E-2</v>
      </c>
      <c r="J47" s="9">
        <v>4.9869419589832098E-2</v>
      </c>
      <c r="K47" s="9">
        <v>0.98798473589053404</v>
      </c>
      <c r="L47" s="9">
        <v>7.6665179097311102E-3</v>
      </c>
      <c r="M47" s="9">
        <v>4.3487461997346799E-3</v>
      </c>
      <c r="N47" s="9">
        <v>0.45120408324212402</v>
      </c>
      <c r="O47" s="9">
        <v>0.33516694631176303</v>
      </c>
      <c r="P47" s="9">
        <v>0.21362897044611101</v>
      </c>
      <c r="Q47" s="9">
        <v>0.80194066194458602</v>
      </c>
      <c r="R47" s="9">
        <v>5.8649542252882901E-2</v>
      </c>
      <c r="S47" s="9">
        <v>0.13940979580252999</v>
      </c>
      <c r="T47" s="9">
        <v>7.7633186200845403E-2</v>
      </c>
      <c r="U47" s="9">
        <v>0.612821373012439</v>
      </c>
      <c r="V47" s="9">
        <v>0.30954544078671498</v>
      </c>
      <c r="W47" s="14">
        <v>8.3320822676690096E-2</v>
      </c>
      <c r="X47" s="14">
        <v>0.32016773433138801</v>
      </c>
      <c r="Y47" s="14">
        <v>0.59651144299192105</v>
      </c>
      <c r="Z47" s="10">
        <v>0.64700000000000002</v>
      </c>
      <c r="AA47" s="10">
        <v>5.1669999999999998</v>
      </c>
      <c r="AB47" s="5" t="s">
        <v>19</v>
      </c>
      <c r="AC47" s="5" t="s">
        <v>20</v>
      </c>
      <c r="AF47" s="11"/>
      <c r="AG47" s="11"/>
      <c r="AH47" s="11"/>
      <c r="AI47" s="11"/>
      <c r="AJ47" s="11"/>
      <c r="AK47" s="11"/>
    </row>
    <row r="48" spans="1:39" x14ac:dyDescent="0.2">
      <c r="A48" s="1" t="s">
        <v>44</v>
      </c>
      <c r="B48" s="9">
        <v>0.82597328184903995</v>
      </c>
      <c r="C48" s="9">
        <v>2.3909269135901599E-2</v>
      </c>
      <c r="D48" s="9">
        <v>0.150117449015057</v>
      </c>
      <c r="E48" s="9">
        <v>0.71714997528900404</v>
      </c>
      <c r="F48" s="9">
        <v>0.12329545755051401</v>
      </c>
      <c r="G48" s="9">
        <v>0.15955456716048</v>
      </c>
      <c r="H48" s="9">
        <v>0.915869386067374</v>
      </c>
      <c r="I48" s="9">
        <v>3.4261194342792997E-2</v>
      </c>
      <c r="J48" s="9">
        <v>4.9869419589832098E-2</v>
      </c>
      <c r="K48" s="9">
        <v>0.98798473589053404</v>
      </c>
      <c r="L48" s="9">
        <v>7.6665179097311102E-3</v>
      </c>
      <c r="M48" s="9">
        <v>4.3487461997346799E-3</v>
      </c>
      <c r="N48" s="9">
        <v>0.45120408324212402</v>
      </c>
      <c r="O48" s="9">
        <v>0.33516694631176303</v>
      </c>
      <c r="P48" s="9">
        <v>0.21362897044611101</v>
      </c>
      <c r="Q48" s="9">
        <v>0.80194066194458602</v>
      </c>
      <c r="R48" s="9">
        <v>5.8649542252882901E-2</v>
      </c>
      <c r="S48" s="9">
        <v>0.13940979580252999</v>
      </c>
      <c r="T48" s="13">
        <v>0.74865574525191003</v>
      </c>
      <c r="U48" s="13">
        <v>9.3002324183575694E-2</v>
      </c>
      <c r="V48" s="13">
        <v>0.15834193056451301</v>
      </c>
      <c r="W48" s="13">
        <v>0.69790150602964895</v>
      </c>
      <c r="X48" s="13">
        <v>0.20552162416676201</v>
      </c>
      <c r="Y48" s="13">
        <v>9.65768698035879E-2</v>
      </c>
      <c r="Z48" s="10">
        <v>0.85</v>
      </c>
      <c r="AA48" s="10">
        <v>4.3949999999999996</v>
      </c>
      <c r="AB48" s="5" t="s">
        <v>19</v>
      </c>
      <c r="AC48" s="5" t="s">
        <v>19</v>
      </c>
      <c r="AF48" s="11"/>
      <c r="AG48" s="11"/>
      <c r="AH48" s="11"/>
      <c r="AI48" s="11"/>
      <c r="AJ48" s="11"/>
      <c r="AK48" s="11"/>
    </row>
    <row r="49" spans="1:39" x14ac:dyDescent="0.2">
      <c r="A49" s="1" t="s">
        <v>45</v>
      </c>
      <c r="B49" s="9">
        <v>0.82597328184903995</v>
      </c>
      <c r="C49" s="9">
        <v>2.3909269135901599E-2</v>
      </c>
      <c r="D49" s="9">
        <v>0.150117449015057</v>
      </c>
      <c r="E49" s="13">
        <v>0.94747800968721996</v>
      </c>
      <c r="F49" s="13">
        <v>2.0126673567697401E-2</v>
      </c>
      <c r="G49" s="13">
        <v>3.2395316745082302E-2</v>
      </c>
      <c r="H49" s="13">
        <v>0.25606365079454602</v>
      </c>
      <c r="I49" s="13">
        <v>0.12472462891490101</v>
      </c>
      <c r="J49" s="13">
        <v>0.61921172029055105</v>
      </c>
      <c r="K49" s="13">
        <v>0.151110891417604</v>
      </c>
      <c r="L49" s="13">
        <v>0.120123881896031</v>
      </c>
      <c r="M49" s="13">
        <v>0.72876522668636401</v>
      </c>
      <c r="N49" s="13">
        <v>0.25806266920737497</v>
      </c>
      <c r="O49" s="13">
        <v>0.38154356372492199</v>
      </c>
      <c r="P49" s="13">
        <v>0.36039376706770199</v>
      </c>
      <c r="Q49" s="13">
        <v>0.26539724336814702</v>
      </c>
      <c r="R49" s="13">
        <v>0.68226073174109403</v>
      </c>
      <c r="S49" s="13">
        <v>5.2342024890758197E-2</v>
      </c>
      <c r="T49" s="13">
        <v>0.74865574525191003</v>
      </c>
      <c r="U49" s="13">
        <v>9.3002324183575694E-2</v>
      </c>
      <c r="V49" s="13">
        <v>0.15834193056451301</v>
      </c>
      <c r="W49" s="13">
        <v>0.69790150602964895</v>
      </c>
      <c r="X49" s="13">
        <v>0.20552162416676201</v>
      </c>
      <c r="Y49" s="13">
        <v>9.65768698035879E-2</v>
      </c>
      <c r="Z49" s="10">
        <v>2.6469999999999998</v>
      </c>
      <c r="AA49" s="10">
        <v>4.1529999999999996</v>
      </c>
      <c r="AB49" s="5" t="s">
        <v>46</v>
      </c>
      <c r="AC49" s="5" t="s">
        <v>19</v>
      </c>
      <c r="AF49" s="11"/>
      <c r="AG49" s="11"/>
      <c r="AH49" s="11"/>
      <c r="AI49" s="11"/>
      <c r="AJ49" s="11"/>
      <c r="AK49" s="11"/>
    </row>
    <row r="50" spans="1:39" x14ac:dyDescent="0.2">
      <c r="A50" s="1" t="s">
        <v>47</v>
      </c>
      <c r="B50" s="9">
        <v>0.82597328184903995</v>
      </c>
      <c r="C50" s="9">
        <v>2.3909269135901599E-2</v>
      </c>
      <c r="D50" s="9">
        <v>0.150117449015057</v>
      </c>
      <c r="E50" s="9">
        <v>0.71714997528900404</v>
      </c>
      <c r="F50" s="9">
        <v>0.12329545755051401</v>
      </c>
      <c r="G50" s="9">
        <v>0.15955456716048</v>
      </c>
      <c r="H50" s="18">
        <v>0.772031828495509</v>
      </c>
      <c r="I50" s="18">
        <v>1.6175646397651799E-2</v>
      </c>
      <c r="J50" s="18">
        <v>0.21179252510683799</v>
      </c>
      <c r="K50" s="9">
        <v>0.98798473589053404</v>
      </c>
      <c r="L50" s="9">
        <v>7.6665179097311102E-3</v>
      </c>
      <c r="M50" s="9">
        <v>4.3487461997346799E-3</v>
      </c>
      <c r="N50" s="13">
        <v>0.25806266920737497</v>
      </c>
      <c r="O50" s="13">
        <v>0.38154356372492199</v>
      </c>
      <c r="P50" s="13">
        <v>0.36039376706770199</v>
      </c>
      <c r="Q50" s="13">
        <v>0.26539724336814702</v>
      </c>
      <c r="R50" s="13">
        <v>0.68226073174109403</v>
      </c>
      <c r="S50" s="13">
        <v>5.2342024890758197E-2</v>
      </c>
      <c r="T50" s="13">
        <v>0.74865574525191003</v>
      </c>
      <c r="U50" s="13">
        <v>9.3002324183575694E-2</v>
      </c>
      <c r="V50" s="13">
        <v>0.15834193056451301</v>
      </c>
      <c r="W50" s="13">
        <v>0.69790150602964895</v>
      </c>
      <c r="X50" s="13">
        <v>0.20552162416676201</v>
      </c>
      <c r="Y50" s="13">
        <v>9.65768698035879E-2</v>
      </c>
      <c r="Z50" s="10">
        <v>1.1479999999999999</v>
      </c>
      <c r="AA50" s="10">
        <v>4.3940000000000001</v>
      </c>
      <c r="AB50" s="5" t="s">
        <v>19</v>
      </c>
      <c r="AC50" s="5" t="s">
        <v>19</v>
      </c>
      <c r="AF50" s="11"/>
      <c r="AG50" s="11"/>
      <c r="AH50" s="11"/>
      <c r="AI50" s="11"/>
      <c r="AJ50" s="11"/>
      <c r="AK50" s="11"/>
    </row>
    <row r="51" spans="1:39" x14ac:dyDescent="0.2">
      <c r="A51" s="1" t="s">
        <v>48</v>
      </c>
      <c r="B51" s="9">
        <v>0.82597328184903995</v>
      </c>
      <c r="C51" s="9">
        <v>2.3909269135901599E-2</v>
      </c>
      <c r="D51" s="9">
        <v>0.150117449015057</v>
      </c>
      <c r="E51" s="9">
        <v>0.71714997528900404</v>
      </c>
      <c r="F51" s="9">
        <v>0.12329545755051401</v>
      </c>
      <c r="G51" s="9">
        <v>0.15955456716048</v>
      </c>
      <c r="H51" s="9">
        <v>0.915869386067374</v>
      </c>
      <c r="I51" s="9">
        <v>3.4261194342792997E-2</v>
      </c>
      <c r="J51" s="9">
        <v>4.9869419589832098E-2</v>
      </c>
      <c r="K51" s="9">
        <v>0.98798473589053404</v>
      </c>
      <c r="L51" s="9">
        <v>7.6665179097311102E-3</v>
      </c>
      <c r="M51" s="9">
        <v>4.3487461997346799E-3</v>
      </c>
      <c r="N51" s="9">
        <v>0.45120408324212402</v>
      </c>
      <c r="O51" s="9">
        <v>0.33516694631176303</v>
      </c>
      <c r="P51" s="9">
        <v>0.21362897044611101</v>
      </c>
      <c r="Q51" s="9">
        <v>0.80194066194458602</v>
      </c>
      <c r="R51" s="9">
        <v>5.8649542252882901E-2</v>
      </c>
      <c r="S51" s="9">
        <v>0.13940979580252999</v>
      </c>
      <c r="T51" s="9">
        <v>7.7633186200845403E-2</v>
      </c>
      <c r="U51" s="9">
        <v>0.612821373012439</v>
      </c>
      <c r="V51" s="9">
        <v>0.30954544078671498</v>
      </c>
      <c r="W51" s="13">
        <v>0.69790150602964895</v>
      </c>
      <c r="X51" s="13">
        <v>0.20552162416676201</v>
      </c>
      <c r="Y51" s="13">
        <v>9.65768698035879E-2</v>
      </c>
      <c r="Z51" s="10">
        <v>0.82099999999999995</v>
      </c>
      <c r="AA51" s="10">
        <v>4.798</v>
      </c>
      <c r="AB51" s="5" t="s">
        <v>19</v>
      </c>
      <c r="AC51" s="5" t="s">
        <v>20</v>
      </c>
      <c r="AF51" s="11"/>
      <c r="AG51" s="11"/>
      <c r="AH51" s="11"/>
      <c r="AI51" s="11"/>
      <c r="AJ51" s="11"/>
      <c r="AK51" s="11"/>
    </row>
    <row r="52" spans="1:39" x14ac:dyDescent="0.2">
      <c r="Q52" s="10"/>
      <c r="R52" s="10"/>
      <c r="S52" s="10"/>
      <c r="Z52" s="5">
        <f>AVERAGE(Z46:Z51)</f>
        <v>1.3841666666666665</v>
      </c>
      <c r="AA52" s="5">
        <f>AVERAGE(AA46:AA51)</f>
        <v>4.5183333333333335</v>
      </c>
      <c r="AF52" s="11"/>
      <c r="AG52" s="11"/>
      <c r="AH52" s="11"/>
      <c r="AI52" s="11"/>
      <c r="AJ52" s="11"/>
      <c r="AK52" s="11"/>
    </row>
    <row r="53" spans="1:39" x14ac:dyDescent="0.2">
      <c r="AF53" s="11"/>
      <c r="AG53" s="11"/>
      <c r="AH53" s="11"/>
      <c r="AI53" s="11"/>
      <c r="AJ53" s="11"/>
      <c r="AK53" s="11"/>
    </row>
    <row r="54" spans="1:39" x14ac:dyDescent="0.2">
      <c r="AF54" s="11"/>
      <c r="AG54" s="11"/>
      <c r="AH54" s="11"/>
      <c r="AI54" s="11"/>
      <c r="AJ54" s="11"/>
      <c r="AK54" s="11"/>
    </row>
    <row r="55" spans="1:39" ht="17" thickBot="1" x14ac:dyDescent="0.25">
      <c r="B55" s="2" t="s">
        <v>49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F55" s="34" t="s">
        <v>1</v>
      </c>
      <c r="AG55" s="34"/>
      <c r="AH55" s="34" t="s">
        <v>2</v>
      </c>
      <c r="AI55" s="34"/>
      <c r="AJ55" s="34" t="s">
        <v>3</v>
      </c>
      <c r="AK55" s="34"/>
      <c r="AL55" s="34" t="s">
        <v>4</v>
      </c>
      <c r="AM55" s="34"/>
    </row>
    <row r="56" spans="1:39" x14ac:dyDescent="0.2">
      <c r="B56" s="35" t="s">
        <v>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7"/>
      <c r="Z56" s="35" t="s">
        <v>6</v>
      </c>
      <c r="AA56" s="37"/>
      <c r="AF56" s="38" t="s">
        <v>7</v>
      </c>
      <c r="AG56" s="39"/>
      <c r="AH56" s="38" t="s">
        <v>7</v>
      </c>
      <c r="AI56" s="39"/>
      <c r="AJ56" s="38" t="s">
        <v>7</v>
      </c>
      <c r="AK56" s="39"/>
      <c r="AL56" s="38"/>
      <c r="AM56" s="39"/>
    </row>
    <row r="57" spans="1:39" x14ac:dyDescent="0.2">
      <c r="B57" s="45" t="s">
        <v>8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7"/>
      <c r="N57" s="40" t="s">
        <v>9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3" t="s">
        <v>8</v>
      </c>
      <c r="AA57" s="4" t="s">
        <v>9</v>
      </c>
      <c r="AF57" s="3" t="s">
        <v>8</v>
      </c>
      <c r="AG57" s="4" t="s">
        <v>9</v>
      </c>
      <c r="AH57" s="3" t="s">
        <v>8</v>
      </c>
      <c r="AI57" s="4" t="s">
        <v>9</v>
      </c>
      <c r="AJ57" s="3" t="s">
        <v>8</v>
      </c>
      <c r="AK57" s="4" t="s">
        <v>9</v>
      </c>
      <c r="AL57" s="3" t="s">
        <v>8</v>
      </c>
      <c r="AM57" s="4" t="s">
        <v>9</v>
      </c>
    </row>
    <row r="58" spans="1:39" x14ac:dyDescent="0.2">
      <c r="B58" s="42" t="s">
        <v>10</v>
      </c>
      <c r="C58" s="40"/>
      <c r="D58" s="40"/>
      <c r="E58" s="40" t="s">
        <v>11</v>
      </c>
      <c r="F58" s="40"/>
      <c r="G58" s="40"/>
      <c r="H58" s="40" t="s">
        <v>12</v>
      </c>
      <c r="I58" s="40"/>
      <c r="J58" s="40"/>
      <c r="K58" s="40" t="s">
        <v>13</v>
      </c>
      <c r="L58" s="40"/>
      <c r="M58" s="40"/>
      <c r="N58" s="40" t="s">
        <v>10</v>
      </c>
      <c r="O58" s="40"/>
      <c r="P58" s="40"/>
      <c r="Q58" s="40" t="s">
        <v>11</v>
      </c>
      <c r="R58" s="40"/>
      <c r="S58" s="40"/>
      <c r="T58" s="40" t="s">
        <v>12</v>
      </c>
      <c r="U58" s="40"/>
      <c r="V58" s="40"/>
      <c r="W58" s="40" t="s">
        <v>13</v>
      </c>
      <c r="X58" s="40"/>
      <c r="Y58" s="41"/>
      <c r="Z58" s="42" t="s">
        <v>14</v>
      </c>
      <c r="AA58" s="41" t="s">
        <v>14</v>
      </c>
      <c r="AF58" s="42" t="s">
        <v>14</v>
      </c>
      <c r="AG58" s="41" t="s">
        <v>14</v>
      </c>
      <c r="AH58" s="42" t="s">
        <v>14</v>
      </c>
      <c r="AI58" s="41" t="s">
        <v>14</v>
      </c>
      <c r="AJ58" s="42" t="s">
        <v>14</v>
      </c>
      <c r="AK58" s="41" t="s">
        <v>14</v>
      </c>
      <c r="AL58" s="42" t="s">
        <v>14</v>
      </c>
      <c r="AM58" s="41" t="s">
        <v>14</v>
      </c>
    </row>
    <row r="59" spans="1:39" ht="17" thickBot="1" x14ac:dyDescent="0.25">
      <c r="B59" s="6" t="s">
        <v>15</v>
      </c>
      <c r="C59" s="7" t="s">
        <v>16</v>
      </c>
      <c r="D59" s="7" t="s">
        <v>17</v>
      </c>
      <c r="E59" s="7" t="s">
        <v>15</v>
      </c>
      <c r="F59" s="7" t="s">
        <v>16</v>
      </c>
      <c r="G59" s="7" t="s">
        <v>17</v>
      </c>
      <c r="H59" s="7" t="s">
        <v>15</v>
      </c>
      <c r="I59" s="7" t="s">
        <v>16</v>
      </c>
      <c r="J59" s="7" t="s">
        <v>17</v>
      </c>
      <c r="K59" s="7" t="s">
        <v>15</v>
      </c>
      <c r="L59" s="7" t="s">
        <v>16</v>
      </c>
      <c r="M59" s="7" t="s">
        <v>17</v>
      </c>
      <c r="N59" s="7" t="s">
        <v>15</v>
      </c>
      <c r="O59" s="7" t="s">
        <v>16</v>
      </c>
      <c r="P59" s="7" t="s">
        <v>17</v>
      </c>
      <c r="Q59" s="7" t="s">
        <v>15</v>
      </c>
      <c r="R59" s="7" t="s">
        <v>16</v>
      </c>
      <c r="S59" s="7" t="s">
        <v>17</v>
      </c>
      <c r="T59" s="7" t="s">
        <v>15</v>
      </c>
      <c r="U59" s="7" t="s">
        <v>16</v>
      </c>
      <c r="V59" s="7" t="s">
        <v>17</v>
      </c>
      <c r="W59" s="7" t="s">
        <v>15</v>
      </c>
      <c r="X59" s="7" t="s">
        <v>16</v>
      </c>
      <c r="Y59" s="8" t="s">
        <v>17</v>
      </c>
      <c r="Z59" s="43"/>
      <c r="AA59" s="44"/>
      <c r="AF59" s="43"/>
      <c r="AG59" s="44"/>
      <c r="AH59" s="43"/>
      <c r="AI59" s="44"/>
      <c r="AJ59" s="43"/>
      <c r="AK59" s="44"/>
      <c r="AL59" s="43"/>
      <c r="AM59" s="44"/>
    </row>
    <row r="60" spans="1:39" x14ac:dyDescent="0.2">
      <c r="A60" s="1" t="s">
        <v>50</v>
      </c>
      <c r="B60" s="9">
        <v>0.65940536654456605</v>
      </c>
      <c r="C60" s="9">
        <v>0.233110157172774</v>
      </c>
      <c r="D60" s="9">
        <v>0.107484476282658</v>
      </c>
      <c r="E60" s="9">
        <v>0.63201594494277402</v>
      </c>
      <c r="F60" s="9">
        <v>0.16796321297404199</v>
      </c>
      <c r="G60" s="9">
        <v>0.20002084208318299</v>
      </c>
      <c r="H60" s="9">
        <v>0.55367395806403796</v>
      </c>
      <c r="I60" s="9">
        <v>0.38618233813657998</v>
      </c>
      <c r="J60" s="9">
        <v>6.0143703799381103E-2</v>
      </c>
      <c r="K60" s="9">
        <v>0.69639830616182097</v>
      </c>
      <c r="L60" s="9">
        <v>0.26535857699204501</v>
      </c>
      <c r="M60" s="9">
        <v>3.8243116846132998E-2</v>
      </c>
      <c r="N60" s="9">
        <v>0.91731943353452805</v>
      </c>
      <c r="O60" s="9">
        <v>3.3627722585738803E-2</v>
      </c>
      <c r="P60" s="9">
        <v>4.9052843879732598E-2</v>
      </c>
      <c r="Q60" s="9">
        <v>0.348416649929498</v>
      </c>
      <c r="R60" s="9">
        <v>2.0259529593475101E-2</v>
      </c>
      <c r="S60" s="9">
        <v>0.63132382047702595</v>
      </c>
      <c r="T60" s="9">
        <v>0.25213583522144301</v>
      </c>
      <c r="U60" s="9">
        <v>0.61732898957897797</v>
      </c>
      <c r="V60" s="9">
        <v>0.130535175199578</v>
      </c>
      <c r="W60" s="9">
        <v>0.96482799026336696</v>
      </c>
      <c r="X60" s="9">
        <v>2.30542145933352E-2</v>
      </c>
      <c r="Y60" s="9">
        <v>1.2117795143297199E-2</v>
      </c>
      <c r="Z60" s="10">
        <v>1.163</v>
      </c>
      <c r="AA60" s="10">
        <v>4.2779999999999996</v>
      </c>
      <c r="AB60" s="5" t="s">
        <v>19</v>
      </c>
      <c r="AC60" s="5" t="s">
        <v>19</v>
      </c>
      <c r="AF60" s="11">
        <v>2.2624</v>
      </c>
      <c r="AG60" s="11">
        <v>5.5407000000000002</v>
      </c>
      <c r="AH60" s="11">
        <v>0.92149999999999999</v>
      </c>
      <c r="AI60" s="11">
        <v>4.1554000000000002</v>
      </c>
      <c r="AJ60" s="11">
        <v>1.4774</v>
      </c>
      <c r="AK60" s="11">
        <v>4.7167000000000003</v>
      </c>
      <c r="AL60" s="11">
        <v>2.6926999999999999</v>
      </c>
      <c r="AM60" s="11">
        <v>5.8766999999999996</v>
      </c>
    </row>
    <row r="61" spans="1:39" x14ac:dyDescent="0.2">
      <c r="A61" s="1" t="s">
        <v>51</v>
      </c>
      <c r="B61" s="13">
        <v>0.97183193579879501</v>
      </c>
      <c r="C61" s="13">
        <v>1.44502533386313E-2</v>
      </c>
      <c r="D61" s="13">
        <v>1.3717810862573E-2</v>
      </c>
      <c r="E61" s="9">
        <v>0.63201594494277402</v>
      </c>
      <c r="F61" s="9">
        <v>0.16796321297404199</v>
      </c>
      <c r="G61" s="9">
        <v>0.20002084208318299</v>
      </c>
      <c r="H61" s="9">
        <v>0.55367395806403796</v>
      </c>
      <c r="I61" s="9">
        <v>0.38618233813657998</v>
      </c>
      <c r="J61" s="9">
        <v>6.0143703799381103E-2</v>
      </c>
      <c r="K61" s="13">
        <v>0.41003588508330702</v>
      </c>
      <c r="L61" s="13">
        <v>0.56810607951342995</v>
      </c>
      <c r="M61" s="13">
        <v>2.1858035403262099E-2</v>
      </c>
      <c r="N61" s="13">
        <v>0.66444273494601302</v>
      </c>
      <c r="O61" s="13">
        <v>0.27072879397084199</v>
      </c>
      <c r="P61" s="13">
        <v>6.4828471083144004E-2</v>
      </c>
      <c r="Q61" s="13">
        <v>0.84566230447831403</v>
      </c>
      <c r="R61" s="13">
        <v>0.106528795047781</v>
      </c>
      <c r="S61" s="13">
        <v>4.7808900473903702E-2</v>
      </c>
      <c r="T61" s="9">
        <v>0.25213583522144301</v>
      </c>
      <c r="U61" s="9">
        <v>0.61732898957897797</v>
      </c>
      <c r="V61" s="9">
        <v>0.130535175199578</v>
      </c>
      <c r="W61" s="16">
        <v>0.71998674557157705</v>
      </c>
      <c r="X61" s="16">
        <v>7.3656298007435395E-2</v>
      </c>
      <c r="Y61" s="16">
        <v>0.206356956420987</v>
      </c>
      <c r="Z61" s="10">
        <v>1.081</v>
      </c>
      <c r="AA61" s="10">
        <v>4.5140000000000002</v>
      </c>
      <c r="AB61" s="5" t="s">
        <v>19</v>
      </c>
      <c r="AC61" s="5" t="s">
        <v>19</v>
      </c>
      <c r="AF61" s="11"/>
      <c r="AG61" s="11"/>
      <c r="AH61" s="11"/>
      <c r="AI61" s="11"/>
      <c r="AJ61" s="11"/>
      <c r="AK61" s="11"/>
    </row>
    <row r="62" spans="1:39" x14ac:dyDescent="0.2">
      <c r="A62" s="1" t="s">
        <v>52</v>
      </c>
      <c r="B62" s="9">
        <v>0.65940536654456605</v>
      </c>
      <c r="C62" s="9">
        <v>0.233110157172774</v>
      </c>
      <c r="D62" s="9">
        <v>0.107484476282658</v>
      </c>
      <c r="E62" s="9">
        <v>0.63201594494277402</v>
      </c>
      <c r="F62" s="9">
        <v>0.16796321297404199</v>
      </c>
      <c r="G62" s="9">
        <v>0.20002084208318299</v>
      </c>
      <c r="H62" s="9">
        <v>0.55367395806403796</v>
      </c>
      <c r="I62" s="9">
        <v>0.38618233813657998</v>
      </c>
      <c r="J62" s="9">
        <v>6.0143703799381103E-2</v>
      </c>
      <c r="K62" s="9">
        <v>0.69639830616182097</v>
      </c>
      <c r="L62" s="9">
        <v>0.26535857699204501</v>
      </c>
      <c r="M62" s="9">
        <v>3.8243116846132998E-2</v>
      </c>
      <c r="N62" s="9">
        <v>0.91731943353452805</v>
      </c>
      <c r="O62" s="9">
        <v>3.3627722585738803E-2</v>
      </c>
      <c r="P62" s="9">
        <v>4.9052843879732598E-2</v>
      </c>
      <c r="Q62" s="9">
        <v>0.348416649929498</v>
      </c>
      <c r="R62" s="9">
        <v>2.0259529593475101E-2</v>
      </c>
      <c r="S62" s="9">
        <v>0.63132382047702595</v>
      </c>
      <c r="T62" s="9">
        <v>0.25213583522144301</v>
      </c>
      <c r="U62" s="9">
        <v>0.61732898957897797</v>
      </c>
      <c r="V62" s="9">
        <v>0.130535175199578</v>
      </c>
      <c r="W62" s="9">
        <v>0.96482799026336696</v>
      </c>
      <c r="X62" s="9">
        <v>2.30542145933352E-2</v>
      </c>
      <c r="Y62" s="9">
        <v>1.2117795143297199E-2</v>
      </c>
      <c r="Z62" s="10">
        <v>1.1859999999999999</v>
      </c>
      <c r="AA62" s="10">
        <v>4.1520000000000001</v>
      </c>
      <c r="AB62" s="5" t="s">
        <v>19</v>
      </c>
      <c r="AC62" s="5" t="s">
        <v>19</v>
      </c>
      <c r="AF62" s="11"/>
      <c r="AG62" s="11"/>
      <c r="AH62" s="11"/>
      <c r="AI62" s="11"/>
      <c r="AJ62" s="11"/>
      <c r="AK62" s="11"/>
    </row>
    <row r="63" spans="1:39" x14ac:dyDescent="0.2">
      <c r="A63" s="1" t="s">
        <v>53</v>
      </c>
      <c r="B63" s="13">
        <v>0.97183193579879501</v>
      </c>
      <c r="C63" s="13">
        <v>1.44502533386313E-2</v>
      </c>
      <c r="D63" s="13">
        <v>1.3717810862573E-2</v>
      </c>
      <c r="E63" s="9">
        <v>0.63201594494277402</v>
      </c>
      <c r="F63" s="9">
        <v>0.16796321297404199</v>
      </c>
      <c r="G63" s="9">
        <v>0.20002084208318299</v>
      </c>
      <c r="H63" s="9">
        <v>0.55367395806403796</v>
      </c>
      <c r="I63" s="9">
        <v>0.38618233813657998</v>
      </c>
      <c r="J63" s="9">
        <v>6.0143703799381103E-2</v>
      </c>
      <c r="K63" s="13">
        <v>0.41003588508330702</v>
      </c>
      <c r="L63" s="13">
        <v>0.56810607951342995</v>
      </c>
      <c r="M63" s="13">
        <v>2.1858035403262099E-2</v>
      </c>
      <c r="N63" s="13">
        <v>0.66444273494601302</v>
      </c>
      <c r="O63" s="13">
        <v>0.27072879397084199</v>
      </c>
      <c r="P63" s="13">
        <v>6.4828471083144004E-2</v>
      </c>
      <c r="Q63" s="13">
        <v>0.84566230447831403</v>
      </c>
      <c r="R63" s="13">
        <v>0.106528795047781</v>
      </c>
      <c r="S63" s="13">
        <v>4.7808900473903702E-2</v>
      </c>
      <c r="T63" s="9">
        <v>0.25213583522144301</v>
      </c>
      <c r="U63" s="9">
        <v>0.61732898957897797</v>
      </c>
      <c r="V63" s="9">
        <v>0.130535175199578</v>
      </c>
      <c r="W63" s="9">
        <v>0.96482799026336696</v>
      </c>
      <c r="X63" s="9">
        <v>2.30542145933352E-2</v>
      </c>
      <c r="Y63" s="9">
        <v>1.2117795143297199E-2</v>
      </c>
      <c r="Z63" s="10">
        <v>1.0840000000000001</v>
      </c>
      <c r="AA63" s="10">
        <v>4.3470000000000004</v>
      </c>
      <c r="AB63" s="5" t="s">
        <v>19</v>
      </c>
      <c r="AC63" s="5" t="s">
        <v>19</v>
      </c>
      <c r="AF63" s="11"/>
      <c r="AG63" s="11"/>
      <c r="AH63" s="11"/>
      <c r="AI63" s="11"/>
      <c r="AJ63" s="11"/>
      <c r="AK63" s="11"/>
    </row>
    <row r="64" spans="1:39" x14ac:dyDescent="0.2">
      <c r="Z64" s="5">
        <f>AVERAGE(Z60:Z63)</f>
        <v>1.1284999999999998</v>
      </c>
      <c r="AA64" s="5">
        <f>AVERAGE(AA60:AA63)</f>
        <v>4.3227500000000001</v>
      </c>
      <c r="AF64" s="11"/>
      <c r="AG64" s="11"/>
      <c r="AH64" s="11"/>
      <c r="AI64" s="11"/>
      <c r="AJ64" s="11"/>
      <c r="AK64" s="11"/>
    </row>
    <row r="65" spans="1:39" x14ac:dyDescent="0.2">
      <c r="AF65" s="11"/>
      <c r="AG65" s="11"/>
      <c r="AH65" s="11"/>
      <c r="AI65" s="11"/>
      <c r="AJ65" s="11"/>
      <c r="AK65" s="11"/>
    </row>
    <row r="66" spans="1:39" x14ac:dyDescent="0.2">
      <c r="AF66" s="11"/>
      <c r="AG66" s="11"/>
      <c r="AH66" s="11"/>
      <c r="AI66" s="11"/>
      <c r="AJ66" s="11"/>
      <c r="AK66" s="11"/>
    </row>
    <row r="67" spans="1:39" ht="17" thickBot="1" x14ac:dyDescent="0.25">
      <c r="B67" s="2" t="s">
        <v>54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F67" s="34" t="s">
        <v>1</v>
      </c>
      <c r="AG67" s="34"/>
      <c r="AH67" s="34" t="s">
        <v>2</v>
      </c>
      <c r="AI67" s="34"/>
      <c r="AJ67" s="34" t="s">
        <v>3</v>
      </c>
      <c r="AK67" s="34"/>
      <c r="AL67" s="34" t="s">
        <v>4</v>
      </c>
      <c r="AM67" s="34"/>
    </row>
    <row r="68" spans="1:39" x14ac:dyDescent="0.2">
      <c r="B68" s="35" t="s">
        <v>5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7"/>
      <c r="Z68" s="35" t="s">
        <v>6</v>
      </c>
      <c r="AA68" s="37"/>
      <c r="AF68" s="38" t="s">
        <v>7</v>
      </c>
      <c r="AG68" s="39"/>
      <c r="AH68" s="38" t="s">
        <v>7</v>
      </c>
      <c r="AI68" s="39"/>
      <c r="AJ68" s="38" t="s">
        <v>7</v>
      </c>
      <c r="AK68" s="39"/>
      <c r="AL68" s="38"/>
      <c r="AM68" s="39"/>
    </row>
    <row r="69" spans="1:39" x14ac:dyDescent="0.2">
      <c r="B69" s="45" t="s">
        <v>8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7"/>
      <c r="N69" s="40" t="s">
        <v>9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3" t="s">
        <v>8</v>
      </c>
      <c r="AA69" s="4" t="s">
        <v>9</v>
      </c>
      <c r="AF69" s="3" t="s">
        <v>8</v>
      </c>
      <c r="AG69" s="4" t="s">
        <v>9</v>
      </c>
      <c r="AH69" s="3" t="s">
        <v>8</v>
      </c>
      <c r="AI69" s="4" t="s">
        <v>9</v>
      </c>
      <c r="AJ69" s="3" t="s">
        <v>8</v>
      </c>
      <c r="AK69" s="4" t="s">
        <v>9</v>
      </c>
      <c r="AL69" s="3" t="s">
        <v>8</v>
      </c>
      <c r="AM69" s="4" t="s">
        <v>9</v>
      </c>
    </row>
    <row r="70" spans="1:39" x14ac:dyDescent="0.2">
      <c r="B70" s="42" t="s">
        <v>10</v>
      </c>
      <c r="C70" s="40"/>
      <c r="D70" s="40"/>
      <c r="E70" s="40" t="s">
        <v>11</v>
      </c>
      <c r="F70" s="40"/>
      <c r="G70" s="40"/>
      <c r="H70" s="40" t="s">
        <v>12</v>
      </c>
      <c r="I70" s="40"/>
      <c r="J70" s="40"/>
      <c r="K70" s="40" t="s">
        <v>13</v>
      </c>
      <c r="L70" s="40"/>
      <c r="M70" s="40"/>
      <c r="N70" s="40" t="s">
        <v>10</v>
      </c>
      <c r="O70" s="40"/>
      <c r="P70" s="40"/>
      <c r="Q70" s="40" t="s">
        <v>11</v>
      </c>
      <c r="R70" s="40"/>
      <c r="S70" s="40"/>
      <c r="T70" s="40" t="s">
        <v>12</v>
      </c>
      <c r="U70" s="40"/>
      <c r="V70" s="40"/>
      <c r="W70" s="40" t="s">
        <v>13</v>
      </c>
      <c r="X70" s="40"/>
      <c r="Y70" s="41"/>
      <c r="Z70" s="42" t="s">
        <v>14</v>
      </c>
      <c r="AA70" s="41" t="s">
        <v>14</v>
      </c>
      <c r="AF70" s="42" t="s">
        <v>14</v>
      </c>
      <c r="AG70" s="41" t="s">
        <v>14</v>
      </c>
      <c r="AH70" s="42" t="s">
        <v>14</v>
      </c>
      <c r="AI70" s="41" t="s">
        <v>14</v>
      </c>
      <c r="AJ70" s="42" t="s">
        <v>14</v>
      </c>
      <c r="AK70" s="41" t="s">
        <v>14</v>
      </c>
      <c r="AL70" s="42" t="s">
        <v>14</v>
      </c>
      <c r="AM70" s="41" t="s">
        <v>14</v>
      </c>
    </row>
    <row r="71" spans="1:39" ht="17" thickBot="1" x14ac:dyDescent="0.25">
      <c r="B71" s="6" t="s">
        <v>15</v>
      </c>
      <c r="C71" s="7" t="s">
        <v>16</v>
      </c>
      <c r="D71" s="7" t="s">
        <v>17</v>
      </c>
      <c r="E71" s="7" t="s">
        <v>15</v>
      </c>
      <c r="F71" s="7" t="s">
        <v>16</v>
      </c>
      <c r="G71" s="7" t="s">
        <v>17</v>
      </c>
      <c r="H71" s="7" t="s">
        <v>15</v>
      </c>
      <c r="I71" s="7" t="s">
        <v>16</v>
      </c>
      <c r="J71" s="7" t="s">
        <v>17</v>
      </c>
      <c r="K71" s="7" t="s">
        <v>15</v>
      </c>
      <c r="L71" s="7" t="s">
        <v>16</v>
      </c>
      <c r="M71" s="7" t="s">
        <v>17</v>
      </c>
      <c r="N71" s="7" t="s">
        <v>15</v>
      </c>
      <c r="O71" s="7" t="s">
        <v>16</v>
      </c>
      <c r="P71" s="7" t="s">
        <v>17</v>
      </c>
      <c r="Q71" s="7" t="s">
        <v>15</v>
      </c>
      <c r="R71" s="7" t="s">
        <v>16</v>
      </c>
      <c r="S71" s="7" t="s">
        <v>17</v>
      </c>
      <c r="T71" s="7" t="s">
        <v>15</v>
      </c>
      <c r="U71" s="7" t="s">
        <v>16</v>
      </c>
      <c r="V71" s="7" t="s">
        <v>17</v>
      </c>
      <c r="W71" s="7" t="s">
        <v>15</v>
      </c>
      <c r="X71" s="7" t="s">
        <v>16</v>
      </c>
      <c r="Y71" s="8" t="s">
        <v>17</v>
      </c>
      <c r="Z71" s="43"/>
      <c r="AA71" s="44"/>
      <c r="AF71" s="43"/>
      <c r="AG71" s="44"/>
      <c r="AH71" s="43"/>
      <c r="AI71" s="44"/>
      <c r="AJ71" s="43"/>
      <c r="AK71" s="44"/>
      <c r="AL71" s="43"/>
      <c r="AM71" s="44"/>
    </row>
    <row r="72" spans="1:39" x14ac:dyDescent="0.2">
      <c r="A72" s="1" t="s">
        <v>55</v>
      </c>
      <c r="B72" s="9">
        <v>0.41626933043085301</v>
      </c>
      <c r="C72" s="9">
        <v>0.48870465688936499</v>
      </c>
      <c r="D72" s="9">
        <v>9.5026012679780794E-2</v>
      </c>
      <c r="E72" s="9">
        <v>0.72791261565205401</v>
      </c>
      <c r="F72" s="9">
        <v>0.25156887796627603</v>
      </c>
      <c r="G72" s="9">
        <v>2.0518506381669001E-2</v>
      </c>
      <c r="H72" s="9">
        <v>0.42655840238795301</v>
      </c>
      <c r="I72" s="9">
        <v>7.9538469159714006E-2</v>
      </c>
      <c r="J72" s="9">
        <v>0.49390312845233197</v>
      </c>
      <c r="K72" s="9">
        <v>0.71557305894650602</v>
      </c>
      <c r="L72" s="9">
        <v>0.118825047520386</v>
      </c>
      <c r="M72" s="9">
        <v>0.165601893533106</v>
      </c>
      <c r="N72" s="9">
        <v>0.85021939376641797</v>
      </c>
      <c r="O72" s="9">
        <v>4.7704967471634101E-2</v>
      </c>
      <c r="P72" s="9">
        <v>0.102075638761947</v>
      </c>
      <c r="Q72" s="9">
        <v>0.99350333547686098</v>
      </c>
      <c r="R72" s="9">
        <v>5.9829388529713499E-3</v>
      </c>
      <c r="S72" s="17">
        <v>5.1372567016738603E-4</v>
      </c>
      <c r="T72" s="13">
        <v>0.64201224587983996</v>
      </c>
      <c r="U72" s="13">
        <v>0.14775613792796699</v>
      </c>
      <c r="V72" s="13">
        <v>0.21023161619219199</v>
      </c>
      <c r="W72" s="9">
        <v>0.89167999961085098</v>
      </c>
      <c r="X72" s="9">
        <v>4.7796032216186897E-2</v>
      </c>
      <c r="Y72" s="9">
        <v>6.0523968172961302E-2</v>
      </c>
      <c r="Z72" s="10">
        <v>1.26</v>
      </c>
      <c r="AA72" s="10">
        <v>4.6680000000000001</v>
      </c>
      <c r="AB72" s="5" t="s">
        <v>19</v>
      </c>
      <c r="AC72" s="5" t="s">
        <v>20</v>
      </c>
      <c r="AF72" s="11">
        <v>2.5666000000000002</v>
      </c>
      <c r="AG72" s="11">
        <v>5.6665000000000001</v>
      </c>
      <c r="AH72" s="11">
        <v>1.2977000000000001</v>
      </c>
      <c r="AI72" s="11">
        <v>4.5673000000000004</v>
      </c>
      <c r="AJ72" s="11">
        <v>3.2591000000000001</v>
      </c>
      <c r="AK72" s="11">
        <v>6.3914</v>
      </c>
      <c r="AL72" s="11">
        <v>2.9582000000000002</v>
      </c>
      <c r="AM72" s="11">
        <v>6.1147999999999998</v>
      </c>
    </row>
    <row r="73" spans="1:39" x14ac:dyDescent="0.2">
      <c r="A73" s="1" t="s">
        <v>56</v>
      </c>
      <c r="B73" s="9">
        <v>0.41626933043085301</v>
      </c>
      <c r="C73" s="9">
        <v>0.48870465688936499</v>
      </c>
      <c r="D73" s="9">
        <v>9.5026012679780794E-2</v>
      </c>
      <c r="E73" s="9">
        <v>0.72791261565205401</v>
      </c>
      <c r="F73" s="9">
        <v>0.25156887796627603</v>
      </c>
      <c r="G73" s="9">
        <v>2.0518506381669001E-2</v>
      </c>
      <c r="H73" s="9">
        <v>0.42655840238795301</v>
      </c>
      <c r="I73" s="9">
        <v>7.9538469159714006E-2</v>
      </c>
      <c r="J73" s="9">
        <v>0.49390312845233197</v>
      </c>
      <c r="K73" s="9">
        <v>0.71557305894650602</v>
      </c>
      <c r="L73" s="9">
        <v>0.118825047520386</v>
      </c>
      <c r="M73" s="9">
        <v>0.165601893533106</v>
      </c>
      <c r="N73" s="9">
        <v>0.85021939376641797</v>
      </c>
      <c r="O73" s="9">
        <v>4.7704967471634101E-2</v>
      </c>
      <c r="P73" s="9">
        <v>0.102075638761947</v>
      </c>
      <c r="Q73" s="9">
        <v>0.99350333547686098</v>
      </c>
      <c r="R73" s="9">
        <v>5.9829388529713499E-3</v>
      </c>
      <c r="S73" s="17">
        <v>5.1372567016738603E-4</v>
      </c>
      <c r="T73" s="16">
        <v>3.8038220060607898E-2</v>
      </c>
      <c r="U73" s="16">
        <v>0.75104224672487896</v>
      </c>
      <c r="V73" s="16">
        <v>0.21091953321451201</v>
      </c>
      <c r="W73" s="9">
        <v>0.89167999961085098</v>
      </c>
      <c r="X73" s="9">
        <v>4.7796032216186897E-2</v>
      </c>
      <c r="Y73" s="9">
        <v>6.0523968172961302E-2</v>
      </c>
      <c r="Z73" s="10">
        <v>1.429</v>
      </c>
      <c r="AA73" s="10">
        <v>4.4960000000000004</v>
      </c>
      <c r="AB73" s="5" t="s">
        <v>19</v>
      </c>
      <c r="AC73" s="5" t="s">
        <v>19</v>
      </c>
      <c r="AF73" s="11"/>
      <c r="AG73" s="11"/>
      <c r="AH73" s="11"/>
      <c r="AI73" s="11"/>
      <c r="AJ73" s="11"/>
      <c r="AK73" s="11"/>
    </row>
    <row r="74" spans="1:39" x14ac:dyDescent="0.2">
      <c r="Z74" s="5">
        <f>AVERAGE(Z72:Z73)</f>
        <v>1.3445</v>
      </c>
      <c r="AA74" s="5">
        <f>AVERAGE(AA72:AA73)</f>
        <v>4.5820000000000007</v>
      </c>
      <c r="AF74" s="11"/>
      <c r="AG74" s="11"/>
      <c r="AH74" s="11"/>
      <c r="AI74" s="11"/>
      <c r="AJ74" s="11"/>
      <c r="AK74" s="11"/>
    </row>
    <row r="75" spans="1:39" x14ac:dyDescent="0.2">
      <c r="AF75" s="11"/>
      <c r="AG75" s="11"/>
      <c r="AH75" s="11"/>
      <c r="AI75" s="11"/>
      <c r="AJ75" s="11"/>
      <c r="AK75" s="11"/>
    </row>
    <row r="76" spans="1:39" x14ac:dyDescent="0.2">
      <c r="AF76" s="11"/>
      <c r="AG76" s="11"/>
      <c r="AH76" s="11"/>
      <c r="AI76" s="11"/>
      <c r="AJ76" s="11"/>
      <c r="AK76" s="11"/>
    </row>
    <row r="77" spans="1:39" ht="17" thickBot="1" x14ac:dyDescent="0.25">
      <c r="B77" s="2" t="s">
        <v>57</v>
      </c>
      <c r="C77" s="2" t="s">
        <v>58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F77" s="34" t="s">
        <v>1</v>
      </c>
      <c r="AG77" s="34"/>
      <c r="AH77" s="34" t="s">
        <v>2</v>
      </c>
      <c r="AI77" s="34"/>
      <c r="AJ77" s="34" t="s">
        <v>3</v>
      </c>
      <c r="AK77" s="34"/>
      <c r="AL77" s="34" t="s">
        <v>4</v>
      </c>
      <c r="AM77" s="34"/>
    </row>
    <row r="78" spans="1:39" x14ac:dyDescent="0.2">
      <c r="B78" s="35" t="s">
        <v>5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7"/>
      <c r="Z78" s="35" t="s">
        <v>6</v>
      </c>
      <c r="AA78" s="37"/>
      <c r="AF78" s="38" t="s">
        <v>7</v>
      </c>
      <c r="AG78" s="39"/>
      <c r="AH78" s="38" t="s">
        <v>7</v>
      </c>
      <c r="AI78" s="39"/>
      <c r="AJ78" s="38" t="s">
        <v>7</v>
      </c>
      <c r="AK78" s="39"/>
      <c r="AL78" s="38"/>
      <c r="AM78" s="39"/>
    </row>
    <row r="79" spans="1:39" x14ac:dyDescent="0.2">
      <c r="B79" s="45" t="s">
        <v>8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7"/>
      <c r="N79" s="40" t="s">
        <v>9</v>
      </c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1"/>
      <c r="Z79" s="3" t="s">
        <v>8</v>
      </c>
      <c r="AA79" s="4" t="s">
        <v>9</v>
      </c>
      <c r="AF79" s="3" t="s">
        <v>8</v>
      </c>
      <c r="AG79" s="4" t="s">
        <v>9</v>
      </c>
      <c r="AH79" s="3" t="s">
        <v>8</v>
      </c>
      <c r="AI79" s="4" t="s">
        <v>9</v>
      </c>
      <c r="AJ79" s="3" t="s">
        <v>8</v>
      </c>
      <c r="AK79" s="4" t="s">
        <v>9</v>
      </c>
      <c r="AL79" s="3" t="s">
        <v>8</v>
      </c>
      <c r="AM79" s="4" t="s">
        <v>9</v>
      </c>
    </row>
    <row r="80" spans="1:39" x14ac:dyDescent="0.2">
      <c r="B80" s="42" t="s">
        <v>10</v>
      </c>
      <c r="C80" s="40"/>
      <c r="D80" s="40"/>
      <c r="E80" s="40" t="s">
        <v>11</v>
      </c>
      <c r="F80" s="40"/>
      <c r="G80" s="40"/>
      <c r="H80" s="40" t="s">
        <v>12</v>
      </c>
      <c r="I80" s="40"/>
      <c r="J80" s="40"/>
      <c r="K80" s="40" t="s">
        <v>13</v>
      </c>
      <c r="L80" s="40"/>
      <c r="M80" s="40"/>
      <c r="N80" s="40" t="s">
        <v>10</v>
      </c>
      <c r="O80" s="40"/>
      <c r="P80" s="40"/>
      <c r="Q80" s="40" t="s">
        <v>11</v>
      </c>
      <c r="R80" s="40"/>
      <c r="S80" s="40"/>
      <c r="T80" s="40" t="s">
        <v>12</v>
      </c>
      <c r="U80" s="40"/>
      <c r="V80" s="40"/>
      <c r="W80" s="40" t="s">
        <v>13</v>
      </c>
      <c r="X80" s="40"/>
      <c r="Y80" s="41"/>
      <c r="Z80" s="42" t="s">
        <v>14</v>
      </c>
      <c r="AA80" s="41" t="s">
        <v>14</v>
      </c>
      <c r="AF80" s="42" t="s">
        <v>14</v>
      </c>
      <c r="AG80" s="41" t="s">
        <v>14</v>
      </c>
      <c r="AH80" s="42" t="s">
        <v>14</v>
      </c>
      <c r="AI80" s="41" t="s">
        <v>14</v>
      </c>
      <c r="AJ80" s="42" t="s">
        <v>14</v>
      </c>
      <c r="AK80" s="41" t="s">
        <v>14</v>
      </c>
      <c r="AL80" s="42" t="s">
        <v>14</v>
      </c>
      <c r="AM80" s="41" t="s">
        <v>14</v>
      </c>
    </row>
    <row r="81" spans="1:39" ht="17" thickBot="1" x14ac:dyDescent="0.25">
      <c r="B81" s="6" t="s">
        <v>15</v>
      </c>
      <c r="C81" s="7" t="s">
        <v>16</v>
      </c>
      <c r="D81" s="7" t="s">
        <v>17</v>
      </c>
      <c r="E81" s="7" t="s">
        <v>15</v>
      </c>
      <c r="F81" s="7" t="s">
        <v>16</v>
      </c>
      <c r="G81" s="7" t="s">
        <v>17</v>
      </c>
      <c r="H81" s="7" t="s">
        <v>15</v>
      </c>
      <c r="I81" s="7" t="s">
        <v>16</v>
      </c>
      <c r="J81" s="7" t="s">
        <v>17</v>
      </c>
      <c r="K81" s="7" t="s">
        <v>15</v>
      </c>
      <c r="L81" s="7" t="s">
        <v>16</v>
      </c>
      <c r="M81" s="7" t="s">
        <v>17</v>
      </c>
      <c r="N81" s="7" t="s">
        <v>15</v>
      </c>
      <c r="O81" s="7" t="s">
        <v>16</v>
      </c>
      <c r="P81" s="7" t="s">
        <v>17</v>
      </c>
      <c r="Q81" s="7" t="s">
        <v>15</v>
      </c>
      <c r="R81" s="7" t="s">
        <v>16</v>
      </c>
      <c r="S81" s="7" t="s">
        <v>17</v>
      </c>
      <c r="T81" s="7" t="s">
        <v>15</v>
      </c>
      <c r="U81" s="7" t="s">
        <v>16</v>
      </c>
      <c r="V81" s="7" t="s">
        <v>17</v>
      </c>
      <c r="W81" s="7" t="s">
        <v>15</v>
      </c>
      <c r="X81" s="7" t="s">
        <v>16</v>
      </c>
      <c r="Y81" s="8" t="s">
        <v>17</v>
      </c>
      <c r="Z81" s="43"/>
      <c r="AA81" s="44"/>
      <c r="AF81" s="43"/>
      <c r="AG81" s="44"/>
      <c r="AH81" s="43"/>
      <c r="AI81" s="44"/>
      <c r="AJ81" s="43"/>
      <c r="AK81" s="44"/>
      <c r="AL81" s="43"/>
      <c r="AM81" s="44"/>
    </row>
    <row r="82" spans="1:39" x14ac:dyDescent="0.2">
      <c r="A82" s="1" t="s">
        <v>59</v>
      </c>
      <c r="B82" s="9">
        <v>0.29812552389972202</v>
      </c>
      <c r="C82" s="9">
        <v>3.04631617197594E-2</v>
      </c>
      <c r="D82" s="9">
        <v>0.67141131438051704</v>
      </c>
      <c r="E82" s="9">
        <v>0.60905293081018697</v>
      </c>
      <c r="F82" s="9">
        <v>0.263489111494217</v>
      </c>
      <c r="G82" s="9">
        <v>0.12745795769559501</v>
      </c>
      <c r="H82" s="9">
        <v>0.83009126526928001</v>
      </c>
      <c r="I82" s="9">
        <v>0.11453378099267</v>
      </c>
      <c r="J82" s="9">
        <v>5.5374953738049501E-2</v>
      </c>
      <c r="K82" s="9">
        <v>0.435349503949226</v>
      </c>
      <c r="L82" s="9">
        <v>0.52413483835571095</v>
      </c>
      <c r="M82" s="9">
        <v>4.0515657695062199E-2</v>
      </c>
      <c r="N82" s="9">
        <v>0.747029574833596</v>
      </c>
      <c r="O82" s="9">
        <v>0.18761438246176701</v>
      </c>
      <c r="P82" s="9">
        <v>6.5356042704635506E-2</v>
      </c>
      <c r="Q82" s="9">
        <v>0.89451936947458899</v>
      </c>
      <c r="R82" s="9">
        <v>9.9335682347625395E-2</v>
      </c>
      <c r="S82" s="9">
        <v>6.1449481777856498E-3</v>
      </c>
      <c r="T82" s="9">
        <v>0.46828399592520797</v>
      </c>
      <c r="U82" s="9">
        <v>0.327205260705134</v>
      </c>
      <c r="V82" s="9">
        <v>0.204510743369656</v>
      </c>
      <c r="W82" s="9">
        <v>0.42406736103536702</v>
      </c>
      <c r="X82" s="9">
        <v>0.44074711653200699</v>
      </c>
      <c r="Y82" s="9">
        <v>0.13518552243262499</v>
      </c>
      <c r="Z82" s="10">
        <v>1.9419999999999999</v>
      </c>
      <c r="AA82" s="10">
        <v>5.0620000000000003</v>
      </c>
      <c r="AB82" s="5" t="s">
        <v>19</v>
      </c>
      <c r="AC82" s="5" t="s">
        <v>19</v>
      </c>
      <c r="AF82" s="11">
        <v>2.9868999999999999</v>
      </c>
      <c r="AG82" s="11">
        <v>6.2358000000000002</v>
      </c>
      <c r="AH82" s="11">
        <v>2.2040000000000002</v>
      </c>
      <c r="AI82" s="11">
        <v>5.4958999999999998</v>
      </c>
      <c r="AJ82" s="11">
        <v>100</v>
      </c>
      <c r="AK82" s="11">
        <v>100</v>
      </c>
      <c r="AL82" s="11">
        <v>3.4655999999999998</v>
      </c>
      <c r="AM82" s="11">
        <v>6.5353000000000003</v>
      </c>
    </row>
    <row r="83" spans="1:39" x14ac:dyDescent="0.2">
      <c r="A83" s="1" t="s">
        <v>60</v>
      </c>
      <c r="B83" s="13">
        <v>0.12980082631843601</v>
      </c>
      <c r="C83" s="13">
        <v>0.25633609860754197</v>
      </c>
      <c r="D83" s="13">
        <v>0.61386307507402005</v>
      </c>
      <c r="E83" s="9">
        <v>0.60905293081018697</v>
      </c>
      <c r="F83" s="9">
        <v>0.263489111494217</v>
      </c>
      <c r="G83" s="9">
        <v>0.12745795769559501</v>
      </c>
      <c r="H83" s="9">
        <v>0.83009126526928001</v>
      </c>
      <c r="I83" s="9">
        <v>0.11453378099267</v>
      </c>
      <c r="J83" s="9">
        <v>5.5374953738049501E-2</v>
      </c>
      <c r="K83" s="9">
        <v>0.435349503949226</v>
      </c>
      <c r="L83" s="9">
        <v>0.52413483835571095</v>
      </c>
      <c r="M83" s="9">
        <v>4.0515657695062199E-2</v>
      </c>
      <c r="N83" s="9">
        <v>0.747029574833596</v>
      </c>
      <c r="O83" s="9">
        <v>0.18761438246176701</v>
      </c>
      <c r="P83" s="9">
        <v>6.5356042704635506E-2</v>
      </c>
      <c r="Q83" s="9">
        <v>0.89451936947458899</v>
      </c>
      <c r="R83" s="9">
        <v>9.9335682347625395E-2</v>
      </c>
      <c r="S83" s="9">
        <v>6.1449481777856498E-3</v>
      </c>
      <c r="T83" s="9">
        <v>0.46828399592520797</v>
      </c>
      <c r="U83" s="9">
        <v>0.327205260705134</v>
      </c>
      <c r="V83" s="9">
        <v>0.204510743369656</v>
      </c>
      <c r="W83" s="9">
        <v>0.42406736103536702</v>
      </c>
      <c r="X83" s="9">
        <v>0.44074711653200699</v>
      </c>
      <c r="Y83" s="9">
        <v>0.13518552243262499</v>
      </c>
      <c r="Z83" s="10">
        <v>1.7070000000000001</v>
      </c>
      <c r="AA83" s="10">
        <v>5.0629999999999997</v>
      </c>
      <c r="AB83" s="5" t="s">
        <v>19</v>
      </c>
      <c r="AC83" s="5" t="s">
        <v>19</v>
      </c>
      <c r="AF83" s="11"/>
      <c r="AG83" s="11"/>
      <c r="AH83" s="11"/>
      <c r="AI83" s="11"/>
      <c r="AJ83" s="11"/>
      <c r="AK83" s="11"/>
    </row>
    <row r="84" spans="1:39" x14ac:dyDescent="0.2">
      <c r="A84" s="1" t="s">
        <v>61</v>
      </c>
      <c r="B84" s="13">
        <v>0.12980082631843601</v>
      </c>
      <c r="C84" s="13">
        <v>0.25633609860754197</v>
      </c>
      <c r="D84" s="13">
        <v>0.61386307507402005</v>
      </c>
      <c r="E84" s="16">
        <v>0.89098651236649196</v>
      </c>
      <c r="F84" s="16">
        <v>3.8274976544542198E-2</v>
      </c>
      <c r="G84" s="16">
        <v>7.07385110889652E-2</v>
      </c>
      <c r="H84" s="16">
        <v>0.414540403071951</v>
      </c>
      <c r="I84" s="16">
        <v>0.18844417561434301</v>
      </c>
      <c r="J84" s="16">
        <v>0.39701542131370399</v>
      </c>
      <c r="K84" s="16">
        <v>0.65416468466866096</v>
      </c>
      <c r="L84" s="16">
        <v>0.32504103761938502</v>
      </c>
      <c r="M84" s="16">
        <v>2.0794277711952299E-2</v>
      </c>
      <c r="N84" s="16">
        <v>0.73569067424897305</v>
      </c>
      <c r="O84" s="16">
        <v>0.13215813670825799</v>
      </c>
      <c r="P84" s="16">
        <v>0.13215118904276801</v>
      </c>
      <c r="Q84" s="9">
        <v>0.89451936947458899</v>
      </c>
      <c r="R84" s="9">
        <v>9.9335682347625395E-2</v>
      </c>
      <c r="S84" s="9">
        <v>6.1449481777856498E-3</v>
      </c>
      <c r="T84" s="9">
        <v>0.46828399592520797</v>
      </c>
      <c r="U84" s="9">
        <v>0.327205260705134</v>
      </c>
      <c r="V84" s="9">
        <v>0.204510743369656</v>
      </c>
      <c r="W84" s="9">
        <v>0.42406736103536702</v>
      </c>
      <c r="X84" s="9">
        <v>0.44074711653200699</v>
      </c>
      <c r="Y84" s="9">
        <v>0.13518552243262499</v>
      </c>
      <c r="Z84" s="10">
        <v>1.9930000000000001</v>
      </c>
      <c r="AA84" s="10">
        <v>5.0129999999999999</v>
      </c>
      <c r="AB84" s="5" t="s">
        <v>19</v>
      </c>
      <c r="AC84" s="5" t="s">
        <v>19</v>
      </c>
      <c r="AF84" s="11"/>
      <c r="AG84" s="11"/>
      <c r="AH84" s="11"/>
      <c r="AI84" s="11"/>
      <c r="AJ84" s="11"/>
      <c r="AK84" s="11"/>
    </row>
    <row r="85" spans="1:39" x14ac:dyDescent="0.2">
      <c r="A85" s="1" t="s">
        <v>62</v>
      </c>
      <c r="B85" s="13">
        <v>0.12980082631843601</v>
      </c>
      <c r="C85" s="13">
        <v>0.25633609860754197</v>
      </c>
      <c r="D85" s="13">
        <v>0.61386307507402005</v>
      </c>
      <c r="E85" s="9">
        <v>0.60905293081018697</v>
      </c>
      <c r="F85" s="9">
        <v>0.263489111494217</v>
      </c>
      <c r="G85" s="9">
        <v>0.12745795769559501</v>
      </c>
      <c r="H85" s="9">
        <v>0.83009126526928001</v>
      </c>
      <c r="I85" s="9">
        <v>0.11453378099267</v>
      </c>
      <c r="J85" s="9">
        <v>5.5374953738049501E-2</v>
      </c>
      <c r="K85" s="9">
        <v>0.435349503949226</v>
      </c>
      <c r="L85" s="9">
        <v>0.52413483835571095</v>
      </c>
      <c r="M85" s="9">
        <v>4.0515657695062199E-2</v>
      </c>
      <c r="N85" s="9">
        <v>0.747029574833596</v>
      </c>
      <c r="O85" s="9">
        <v>0.18761438246176701</v>
      </c>
      <c r="P85" s="9">
        <v>6.5356042704635506E-2</v>
      </c>
      <c r="Q85" s="13">
        <v>0.49546979605783298</v>
      </c>
      <c r="R85" s="13">
        <v>0.42524679650243902</v>
      </c>
      <c r="S85" s="13">
        <v>7.9283407439726797E-2</v>
      </c>
      <c r="T85" s="13">
        <v>0.39776189589206001</v>
      </c>
      <c r="U85" s="13">
        <v>0.30124029154059301</v>
      </c>
      <c r="V85" s="13">
        <v>0.30099781256734498</v>
      </c>
      <c r="W85" s="9">
        <v>0.42406736103536702</v>
      </c>
      <c r="X85" s="9">
        <v>0.44074711653200699</v>
      </c>
      <c r="Y85" s="9">
        <v>0.13518552243262499</v>
      </c>
      <c r="Z85" s="10">
        <v>1.5629999999999999</v>
      </c>
      <c r="AA85" s="10">
        <v>5.2549999999999999</v>
      </c>
      <c r="AB85" s="5" t="s">
        <v>19</v>
      </c>
      <c r="AC85" s="5" t="s">
        <v>20</v>
      </c>
      <c r="AF85" s="11"/>
      <c r="AG85" s="11"/>
      <c r="AH85" s="11"/>
      <c r="AI85" s="11"/>
      <c r="AJ85" s="11"/>
      <c r="AK85" s="11"/>
    </row>
    <row r="86" spans="1:39" x14ac:dyDescent="0.2">
      <c r="Z86" s="5">
        <f>AVERAGE(Z82:Z85)</f>
        <v>1.80125</v>
      </c>
      <c r="AA86" s="5">
        <f>AVERAGE(AA82:AA85)</f>
        <v>5.0982500000000002</v>
      </c>
      <c r="AF86" s="11"/>
      <c r="AG86" s="11"/>
      <c r="AH86" s="11"/>
      <c r="AI86" s="11"/>
      <c r="AJ86" s="11"/>
      <c r="AK86" s="11"/>
    </row>
    <row r="87" spans="1:39" x14ac:dyDescent="0.2">
      <c r="AF87" s="11"/>
      <c r="AG87" s="11"/>
      <c r="AH87" s="11"/>
      <c r="AI87" s="11"/>
      <c r="AJ87" s="11"/>
      <c r="AK87" s="11"/>
    </row>
    <row r="88" spans="1:39" x14ac:dyDescent="0.2">
      <c r="AF88" s="11"/>
      <c r="AG88" s="11"/>
      <c r="AH88" s="11"/>
      <c r="AI88" s="11"/>
      <c r="AJ88" s="11"/>
      <c r="AK88" s="11"/>
    </row>
    <row r="89" spans="1:39" ht="17" thickBot="1" x14ac:dyDescent="0.25">
      <c r="B89" s="2" t="s">
        <v>65</v>
      </c>
      <c r="C89" s="2" t="s">
        <v>66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F89" s="34" t="s">
        <v>1</v>
      </c>
      <c r="AG89" s="34"/>
      <c r="AH89" s="34" t="s">
        <v>2</v>
      </c>
      <c r="AI89" s="34"/>
      <c r="AJ89" s="34" t="s">
        <v>3</v>
      </c>
      <c r="AK89" s="34"/>
      <c r="AL89" s="34" t="s">
        <v>4</v>
      </c>
      <c r="AM89" s="34"/>
    </row>
    <row r="90" spans="1:39" x14ac:dyDescent="0.2">
      <c r="B90" s="35" t="s">
        <v>5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7"/>
      <c r="Z90" s="35" t="s">
        <v>6</v>
      </c>
      <c r="AA90" s="37"/>
      <c r="AF90" s="38" t="s">
        <v>7</v>
      </c>
      <c r="AG90" s="39"/>
      <c r="AH90" s="38" t="s">
        <v>7</v>
      </c>
      <c r="AI90" s="39"/>
      <c r="AJ90" s="38" t="s">
        <v>7</v>
      </c>
      <c r="AK90" s="39"/>
      <c r="AL90" s="38"/>
      <c r="AM90" s="39"/>
    </row>
    <row r="91" spans="1:39" x14ac:dyDescent="0.2">
      <c r="B91" s="45" t="s">
        <v>8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0" t="s">
        <v>9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1"/>
      <c r="Z91" s="3" t="s">
        <v>8</v>
      </c>
      <c r="AA91" s="4" t="s">
        <v>9</v>
      </c>
      <c r="AF91" s="3" t="s">
        <v>8</v>
      </c>
      <c r="AG91" s="4" t="s">
        <v>9</v>
      </c>
      <c r="AH91" s="3" t="s">
        <v>8</v>
      </c>
      <c r="AI91" s="4" t="s">
        <v>9</v>
      </c>
      <c r="AJ91" s="3" t="s">
        <v>8</v>
      </c>
      <c r="AK91" s="4" t="s">
        <v>9</v>
      </c>
      <c r="AL91" s="3" t="s">
        <v>8</v>
      </c>
      <c r="AM91" s="4" t="s">
        <v>9</v>
      </c>
    </row>
    <row r="92" spans="1:39" x14ac:dyDescent="0.2">
      <c r="B92" s="42" t="s">
        <v>10</v>
      </c>
      <c r="C92" s="40"/>
      <c r="D92" s="40"/>
      <c r="E92" s="40" t="s">
        <v>11</v>
      </c>
      <c r="F92" s="40"/>
      <c r="G92" s="40"/>
      <c r="H92" s="40" t="s">
        <v>12</v>
      </c>
      <c r="I92" s="40"/>
      <c r="J92" s="40"/>
      <c r="K92" s="40" t="s">
        <v>13</v>
      </c>
      <c r="L92" s="40"/>
      <c r="M92" s="40"/>
      <c r="N92" s="40" t="s">
        <v>10</v>
      </c>
      <c r="O92" s="40"/>
      <c r="P92" s="40"/>
      <c r="Q92" s="40" t="s">
        <v>11</v>
      </c>
      <c r="R92" s="40"/>
      <c r="S92" s="40"/>
      <c r="T92" s="40" t="s">
        <v>12</v>
      </c>
      <c r="U92" s="40"/>
      <c r="V92" s="40"/>
      <c r="W92" s="40" t="s">
        <v>13</v>
      </c>
      <c r="X92" s="40"/>
      <c r="Y92" s="41"/>
      <c r="Z92" s="42" t="s">
        <v>14</v>
      </c>
      <c r="AA92" s="41" t="s">
        <v>14</v>
      </c>
      <c r="AF92" s="42" t="s">
        <v>14</v>
      </c>
      <c r="AG92" s="41" t="s">
        <v>14</v>
      </c>
      <c r="AH92" s="42" t="s">
        <v>14</v>
      </c>
      <c r="AI92" s="41" t="s">
        <v>14</v>
      </c>
      <c r="AJ92" s="42" t="s">
        <v>14</v>
      </c>
      <c r="AK92" s="41" t="s">
        <v>14</v>
      </c>
      <c r="AL92" s="42" t="s">
        <v>14</v>
      </c>
      <c r="AM92" s="41" t="s">
        <v>14</v>
      </c>
    </row>
    <row r="93" spans="1:39" ht="17" thickBot="1" x14ac:dyDescent="0.25">
      <c r="B93" s="6" t="s">
        <v>15</v>
      </c>
      <c r="C93" s="7" t="s">
        <v>16</v>
      </c>
      <c r="D93" s="7" t="s">
        <v>17</v>
      </c>
      <c r="E93" s="7" t="s">
        <v>15</v>
      </c>
      <c r="F93" s="7" t="s">
        <v>16</v>
      </c>
      <c r="G93" s="7" t="s">
        <v>17</v>
      </c>
      <c r="H93" s="7" t="s">
        <v>15</v>
      </c>
      <c r="I93" s="7" t="s">
        <v>16</v>
      </c>
      <c r="J93" s="7" t="s">
        <v>17</v>
      </c>
      <c r="K93" s="7" t="s">
        <v>15</v>
      </c>
      <c r="L93" s="7" t="s">
        <v>16</v>
      </c>
      <c r="M93" s="7" t="s">
        <v>17</v>
      </c>
      <c r="N93" s="7" t="s">
        <v>15</v>
      </c>
      <c r="O93" s="7" t="s">
        <v>16</v>
      </c>
      <c r="P93" s="7" t="s">
        <v>17</v>
      </c>
      <c r="Q93" s="7" t="s">
        <v>15</v>
      </c>
      <c r="R93" s="7" t="s">
        <v>16</v>
      </c>
      <c r="S93" s="7" t="s">
        <v>17</v>
      </c>
      <c r="T93" s="7" t="s">
        <v>15</v>
      </c>
      <c r="U93" s="7" t="s">
        <v>16</v>
      </c>
      <c r="V93" s="7" t="s">
        <v>17</v>
      </c>
      <c r="W93" s="7" t="s">
        <v>15</v>
      </c>
      <c r="X93" s="7" t="s">
        <v>16</v>
      </c>
      <c r="Y93" s="8" t="s">
        <v>17</v>
      </c>
      <c r="Z93" s="43"/>
      <c r="AA93" s="44"/>
      <c r="AF93" s="43"/>
      <c r="AG93" s="44"/>
      <c r="AH93" s="43"/>
      <c r="AI93" s="44"/>
      <c r="AJ93" s="43"/>
      <c r="AK93" s="44"/>
      <c r="AL93" s="43"/>
      <c r="AM93" s="44"/>
    </row>
    <row r="94" spans="1:39" x14ac:dyDescent="0.2">
      <c r="A94" s="1" t="s">
        <v>67</v>
      </c>
      <c r="B94" s="9">
        <v>0.636726679703839</v>
      </c>
      <c r="C94" s="9">
        <v>0.35635268617192201</v>
      </c>
      <c r="D94" s="9">
        <v>6.9206341242378198E-3</v>
      </c>
      <c r="E94" s="9">
        <v>0.36337151836465997</v>
      </c>
      <c r="F94" s="9">
        <v>0.15941641712868801</v>
      </c>
      <c r="G94" s="9">
        <v>0.47721206450664999</v>
      </c>
      <c r="H94" s="9">
        <v>0.65981701070546095</v>
      </c>
      <c r="I94" s="9">
        <v>0.20682646899832</v>
      </c>
      <c r="J94" s="9">
        <v>0.133356520296217</v>
      </c>
      <c r="K94" s="9">
        <v>0.41798259405441501</v>
      </c>
      <c r="L94" s="9">
        <v>0.40751487217842303</v>
      </c>
      <c r="M94" s="9">
        <v>0.17450253376716099</v>
      </c>
      <c r="N94" s="9">
        <v>6.8757686672947904E-2</v>
      </c>
      <c r="O94" s="9">
        <v>0.53333831491749195</v>
      </c>
      <c r="P94" s="9">
        <v>0.39790399840955898</v>
      </c>
      <c r="Q94" s="9">
        <v>0.66510092666979204</v>
      </c>
      <c r="R94" s="9">
        <v>0.25685886863381002</v>
      </c>
      <c r="S94" s="9">
        <v>7.8040204696396595E-2</v>
      </c>
      <c r="T94" s="9">
        <v>0.330529430251845</v>
      </c>
      <c r="U94" s="9">
        <v>0.40058093073253698</v>
      </c>
      <c r="V94" s="9">
        <v>0.26888963901561702</v>
      </c>
      <c r="W94" s="9">
        <v>0.49058920550604401</v>
      </c>
      <c r="X94" s="9">
        <v>0.28083829094783602</v>
      </c>
      <c r="Y94" s="9">
        <v>0.22857250354611899</v>
      </c>
      <c r="Z94" s="10">
        <v>3.4140000000000001</v>
      </c>
      <c r="AA94" s="10">
        <v>6.6449999999999996</v>
      </c>
      <c r="AB94" s="5" t="s">
        <v>20</v>
      </c>
      <c r="AC94" s="5" t="s">
        <v>20</v>
      </c>
      <c r="AF94" s="11">
        <v>4.0206</v>
      </c>
      <c r="AG94" s="11">
        <v>7.2027000000000001</v>
      </c>
      <c r="AH94" s="11">
        <v>5.0495000000000001</v>
      </c>
      <c r="AI94" s="11">
        <v>8.2972000000000001</v>
      </c>
      <c r="AJ94" s="11">
        <v>1000</v>
      </c>
      <c r="AK94" s="11">
        <v>1000</v>
      </c>
      <c r="AL94" s="11">
        <v>4.5223000000000004</v>
      </c>
      <c r="AM94" s="11">
        <v>7.6398999999999999</v>
      </c>
    </row>
    <row r="95" spans="1:39" x14ac:dyDescent="0.2">
      <c r="A95" s="1" t="s">
        <v>68</v>
      </c>
      <c r="B95" s="9">
        <v>0.636726679703839</v>
      </c>
      <c r="C95" s="9">
        <v>0.35635268617192201</v>
      </c>
      <c r="D95" s="9">
        <v>6.9206341242378198E-3</v>
      </c>
      <c r="E95" s="13">
        <v>0.44953336972553198</v>
      </c>
      <c r="F95" s="13">
        <v>0.229694615897373</v>
      </c>
      <c r="G95" s="13">
        <v>0.32077201437709302</v>
      </c>
      <c r="H95" s="9">
        <v>0.65981701070546095</v>
      </c>
      <c r="I95" s="9">
        <v>0.20682646899832</v>
      </c>
      <c r="J95" s="9">
        <v>0.133356520296217</v>
      </c>
      <c r="K95" s="9">
        <v>0.41798259405441501</v>
      </c>
      <c r="L95" s="9">
        <v>0.40751487217842303</v>
      </c>
      <c r="M95" s="9">
        <v>0.17450253376716099</v>
      </c>
      <c r="N95" s="9">
        <v>6.8757686672947904E-2</v>
      </c>
      <c r="O95" s="9">
        <v>0.53333831491749195</v>
      </c>
      <c r="P95" s="9">
        <v>0.39790399840955898</v>
      </c>
      <c r="Q95" s="9">
        <v>0.66510092666979204</v>
      </c>
      <c r="R95" s="9">
        <v>0.25685886863381002</v>
      </c>
      <c r="S95" s="9">
        <v>7.8040204696396595E-2</v>
      </c>
      <c r="T95" s="9">
        <v>0.330529430251845</v>
      </c>
      <c r="U95" s="9">
        <v>0.40058093073253698</v>
      </c>
      <c r="V95" s="9">
        <v>0.26888963901561702</v>
      </c>
      <c r="W95" s="16">
        <v>0.31562666814354601</v>
      </c>
      <c r="X95" s="16">
        <v>0.46289514317024899</v>
      </c>
      <c r="Y95" s="16">
        <v>0.221478188686203</v>
      </c>
      <c r="Z95" s="10">
        <v>3.1539999999999999</v>
      </c>
      <c r="AA95" s="10">
        <v>6.9649999999999999</v>
      </c>
      <c r="AB95" s="5" t="s">
        <v>19</v>
      </c>
      <c r="AC95" s="5" t="s">
        <v>20</v>
      </c>
      <c r="AF95" s="11"/>
      <c r="AG95" s="11"/>
      <c r="AH95" s="11"/>
      <c r="AI95" s="11"/>
      <c r="AJ95" s="11"/>
      <c r="AK95" s="11"/>
    </row>
    <row r="96" spans="1:39" x14ac:dyDescent="0.2">
      <c r="A96" s="1" t="s">
        <v>70</v>
      </c>
      <c r="B96" s="9">
        <v>0.636726679703839</v>
      </c>
      <c r="C96" s="9">
        <v>0.35635268617192201</v>
      </c>
      <c r="D96" s="9">
        <v>6.9206341242378198E-3</v>
      </c>
      <c r="E96" s="13">
        <v>0.44953336972553198</v>
      </c>
      <c r="F96" s="13">
        <v>0.229694615897373</v>
      </c>
      <c r="G96" s="13">
        <v>0.32077201437709302</v>
      </c>
      <c r="H96" s="9">
        <v>0.65981701070546095</v>
      </c>
      <c r="I96" s="9">
        <v>0.20682646899832</v>
      </c>
      <c r="J96" s="9">
        <v>0.133356520296217</v>
      </c>
      <c r="K96" s="9">
        <v>0.41798259405441501</v>
      </c>
      <c r="L96" s="9">
        <v>0.40751487217842303</v>
      </c>
      <c r="M96" s="9">
        <v>0.17450253376716099</v>
      </c>
      <c r="N96" s="9">
        <v>6.8757686672947904E-2</v>
      </c>
      <c r="O96" s="9">
        <v>0.53333831491749195</v>
      </c>
      <c r="P96" s="9">
        <v>0.39790399840955898</v>
      </c>
      <c r="Q96" s="9">
        <v>0.66510092666979204</v>
      </c>
      <c r="R96" s="9">
        <v>0.25685886863381002</v>
      </c>
      <c r="S96" s="9">
        <v>7.8040204696396595E-2</v>
      </c>
      <c r="T96" s="9">
        <v>0.330529430251845</v>
      </c>
      <c r="U96" s="9">
        <v>0.40058093073253698</v>
      </c>
      <c r="V96" s="9">
        <v>0.26888963901561702</v>
      </c>
      <c r="W96" s="9">
        <v>0.49058920550604401</v>
      </c>
      <c r="X96" s="9">
        <v>0.28083829094783602</v>
      </c>
      <c r="Y96" s="9">
        <v>0.22857250354611899</v>
      </c>
      <c r="Z96" s="10">
        <v>3.2269999999999999</v>
      </c>
      <c r="AA96" s="10">
        <v>6.742</v>
      </c>
      <c r="AB96" s="5" t="s">
        <v>19</v>
      </c>
      <c r="AC96" s="5" t="s">
        <v>20</v>
      </c>
      <c r="AF96" s="11"/>
      <c r="AG96" s="11"/>
      <c r="AH96" s="11"/>
      <c r="AI96" s="11"/>
      <c r="AJ96" s="11"/>
      <c r="AK96" s="11"/>
    </row>
    <row r="97" spans="1:39" x14ac:dyDescent="0.2">
      <c r="A97" s="1" t="s">
        <v>72</v>
      </c>
      <c r="B97" s="9">
        <v>0.636726679703839</v>
      </c>
      <c r="C97" s="9">
        <v>0.35635268617192201</v>
      </c>
      <c r="D97" s="9">
        <v>6.9206341242378198E-3</v>
      </c>
      <c r="E97" s="13">
        <v>0.44953336972553198</v>
      </c>
      <c r="F97" s="13">
        <v>0.229694615897373</v>
      </c>
      <c r="G97" s="13">
        <v>0.32077201437709302</v>
      </c>
      <c r="H97" s="9">
        <v>0.65981701070546095</v>
      </c>
      <c r="I97" s="9">
        <v>0.20682646899832</v>
      </c>
      <c r="J97" s="9">
        <v>0.133356520296217</v>
      </c>
      <c r="K97" s="14">
        <v>0.14640963029012799</v>
      </c>
      <c r="L97" s="14">
        <v>0.13359036970987101</v>
      </c>
      <c r="M97" s="14">
        <v>0.72</v>
      </c>
      <c r="N97" s="14">
        <v>0.70626886300117797</v>
      </c>
      <c r="O97" s="14">
        <v>0.25356362716418801</v>
      </c>
      <c r="P97" s="14">
        <v>4.0167509834632797E-2</v>
      </c>
      <c r="Q97" s="9">
        <v>0.66510092666979204</v>
      </c>
      <c r="R97" s="9">
        <v>0.25685886863381002</v>
      </c>
      <c r="S97" s="9">
        <v>7.8040204696396595E-2</v>
      </c>
      <c r="T97" s="9">
        <v>0.330529430251845</v>
      </c>
      <c r="U97" s="9">
        <v>0.40058093073253698</v>
      </c>
      <c r="V97" s="9">
        <v>0.26888963901561702</v>
      </c>
      <c r="W97" s="9">
        <v>0.49058920550604401</v>
      </c>
      <c r="X97" s="9">
        <v>0.28083829094783602</v>
      </c>
      <c r="Y97" s="9">
        <v>0.22857250354611899</v>
      </c>
      <c r="Z97" s="10">
        <v>3.5659999999999998</v>
      </c>
      <c r="AA97" s="10">
        <v>6.0129999999999999</v>
      </c>
      <c r="AB97" s="5" t="s">
        <v>20</v>
      </c>
      <c r="AC97" s="5" t="s">
        <v>20</v>
      </c>
      <c r="AF97" s="11"/>
      <c r="AG97" s="11"/>
      <c r="AH97" s="11"/>
      <c r="AI97" s="11"/>
      <c r="AJ97" s="11"/>
      <c r="AK97" s="11"/>
    </row>
    <row r="98" spans="1:39" x14ac:dyDescent="0.2">
      <c r="Z98" s="5">
        <f>AVERAGE(Z94:Z97)</f>
        <v>3.3402500000000002</v>
      </c>
      <c r="AA98" s="5">
        <f>AVERAGE(AA94:AA97)</f>
        <v>6.5912500000000005</v>
      </c>
      <c r="AF98" s="11"/>
      <c r="AG98" s="11"/>
      <c r="AH98" s="11"/>
      <c r="AI98" s="11"/>
      <c r="AJ98" s="11"/>
      <c r="AK98" s="11"/>
    </row>
    <row r="99" spans="1:39" x14ac:dyDescent="0.2">
      <c r="AF99" s="11"/>
      <c r="AG99" s="11"/>
      <c r="AH99" s="11"/>
      <c r="AI99" s="11"/>
      <c r="AJ99" s="11"/>
      <c r="AK99" s="11"/>
    </row>
    <row r="100" spans="1:39" x14ac:dyDescent="0.2">
      <c r="AF100" s="11"/>
      <c r="AG100" s="11"/>
      <c r="AH100" s="11"/>
      <c r="AI100" s="11"/>
      <c r="AJ100" s="11"/>
      <c r="AK100" s="11"/>
    </row>
    <row r="101" spans="1:39" ht="17" thickBot="1" x14ac:dyDescent="0.25">
      <c r="B101" s="2" t="s">
        <v>73</v>
      </c>
      <c r="C101" s="2" t="s">
        <v>74</v>
      </c>
      <c r="AF101" s="34" t="s">
        <v>1</v>
      </c>
      <c r="AG101" s="34"/>
      <c r="AH101" s="34" t="s">
        <v>2</v>
      </c>
      <c r="AI101" s="34"/>
      <c r="AJ101" s="34" t="s">
        <v>3</v>
      </c>
      <c r="AK101" s="34"/>
      <c r="AL101" s="34" t="s">
        <v>4</v>
      </c>
      <c r="AM101" s="34"/>
    </row>
    <row r="102" spans="1:39" x14ac:dyDescent="0.2">
      <c r="B102" s="35" t="s">
        <v>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7"/>
      <c r="Z102" s="35" t="s">
        <v>6</v>
      </c>
      <c r="AA102" s="37"/>
      <c r="AF102" s="38" t="s">
        <v>7</v>
      </c>
      <c r="AG102" s="39"/>
      <c r="AH102" s="38" t="s">
        <v>7</v>
      </c>
      <c r="AI102" s="39"/>
      <c r="AJ102" s="38" t="s">
        <v>7</v>
      </c>
      <c r="AK102" s="39"/>
      <c r="AL102" s="38"/>
      <c r="AM102" s="39"/>
    </row>
    <row r="103" spans="1:39" x14ac:dyDescent="0.2">
      <c r="B103" s="45" t="s">
        <v>8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7"/>
      <c r="N103" s="40" t="s">
        <v>9</v>
      </c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1"/>
      <c r="Z103" s="3" t="s">
        <v>8</v>
      </c>
      <c r="AA103" s="4" t="s">
        <v>9</v>
      </c>
      <c r="AF103" s="3" t="s">
        <v>8</v>
      </c>
      <c r="AG103" s="4" t="s">
        <v>9</v>
      </c>
      <c r="AH103" s="3" t="s">
        <v>8</v>
      </c>
      <c r="AI103" s="4" t="s">
        <v>9</v>
      </c>
      <c r="AJ103" s="3" t="s">
        <v>8</v>
      </c>
      <c r="AK103" s="4" t="s">
        <v>9</v>
      </c>
      <c r="AL103" s="3" t="s">
        <v>8</v>
      </c>
      <c r="AM103" s="4" t="s">
        <v>9</v>
      </c>
    </row>
    <row r="104" spans="1:39" x14ac:dyDescent="0.2">
      <c r="B104" s="42" t="s">
        <v>10</v>
      </c>
      <c r="C104" s="40"/>
      <c r="D104" s="40"/>
      <c r="E104" s="40" t="s">
        <v>11</v>
      </c>
      <c r="F104" s="40"/>
      <c r="G104" s="40"/>
      <c r="H104" s="40" t="s">
        <v>12</v>
      </c>
      <c r="I104" s="40"/>
      <c r="J104" s="40"/>
      <c r="K104" s="40" t="s">
        <v>13</v>
      </c>
      <c r="L104" s="40"/>
      <c r="M104" s="40"/>
      <c r="N104" s="40" t="s">
        <v>10</v>
      </c>
      <c r="O104" s="40"/>
      <c r="P104" s="40"/>
      <c r="Q104" s="40" t="s">
        <v>11</v>
      </c>
      <c r="R104" s="40"/>
      <c r="S104" s="40"/>
      <c r="T104" s="40" t="s">
        <v>12</v>
      </c>
      <c r="U104" s="40"/>
      <c r="V104" s="40"/>
      <c r="W104" s="40" t="s">
        <v>13</v>
      </c>
      <c r="X104" s="40"/>
      <c r="Y104" s="41"/>
      <c r="Z104" s="42" t="s">
        <v>14</v>
      </c>
      <c r="AA104" s="41" t="s">
        <v>14</v>
      </c>
      <c r="AF104" s="42" t="s">
        <v>14</v>
      </c>
      <c r="AG104" s="41" t="s">
        <v>14</v>
      </c>
      <c r="AH104" s="42" t="s">
        <v>14</v>
      </c>
      <c r="AI104" s="41" t="s">
        <v>14</v>
      </c>
      <c r="AJ104" s="42" t="s">
        <v>14</v>
      </c>
      <c r="AK104" s="41" t="s">
        <v>14</v>
      </c>
      <c r="AL104" s="42" t="s">
        <v>14</v>
      </c>
      <c r="AM104" s="41" t="s">
        <v>14</v>
      </c>
    </row>
    <row r="105" spans="1:39" ht="17" thickBot="1" x14ac:dyDescent="0.25">
      <c r="B105" s="6" t="s">
        <v>15</v>
      </c>
      <c r="C105" s="7" t="s">
        <v>16</v>
      </c>
      <c r="D105" s="7" t="s">
        <v>17</v>
      </c>
      <c r="E105" s="7" t="s">
        <v>15</v>
      </c>
      <c r="F105" s="7" t="s">
        <v>16</v>
      </c>
      <c r="G105" s="7" t="s">
        <v>17</v>
      </c>
      <c r="H105" s="7" t="s">
        <v>15</v>
      </c>
      <c r="I105" s="7" t="s">
        <v>16</v>
      </c>
      <c r="J105" s="7" t="s">
        <v>17</v>
      </c>
      <c r="K105" s="7" t="s">
        <v>15</v>
      </c>
      <c r="L105" s="7" t="s">
        <v>16</v>
      </c>
      <c r="M105" s="7" t="s">
        <v>17</v>
      </c>
      <c r="N105" s="7" t="s">
        <v>15</v>
      </c>
      <c r="O105" s="7" t="s">
        <v>16</v>
      </c>
      <c r="P105" s="7" t="s">
        <v>17</v>
      </c>
      <c r="Q105" s="7" t="s">
        <v>15</v>
      </c>
      <c r="R105" s="7" t="s">
        <v>16</v>
      </c>
      <c r="S105" s="7" t="s">
        <v>17</v>
      </c>
      <c r="T105" s="7" t="s">
        <v>15</v>
      </c>
      <c r="U105" s="7" t="s">
        <v>16</v>
      </c>
      <c r="V105" s="7" t="s">
        <v>17</v>
      </c>
      <c r="W105" s="7" t="s">
        <v>15</v>
      </c>
      <c r="X105" s="7" t="s">
        <v>16</v>
      </c>
      <c r="Y105" s="8" t="s">
        <v>17</v>
      </c>
      <c r="Z105" s="43"/>
      <c r="AA105" s="44"/>
      <c r="AF105" s="43"/>
      <c r="AG105" s="44"/>
      <c r="AH105" s="43"/>
      <c r="AI105" s="44"/>
      <c r="AJ105" s="43"/>
      <c r="AK105" s="44"/>
      <c r="AL105" s="43"/>
      <c r="AM105" s="44"/>
    </row>
    <row r="106" spans="1:39" x14ac:dyDescent="0.2">
      <c r="A106" s="1" t="s">
        <v>4</v>
      </c>
      <c r="B106" s="9">
        <v>0.27385663951748102</v>
      </c>
      <c r="C106" s="9">
        <v>0.28442610711184901</v>
      </c>
      <c r="D106" s="9">
        <v>0.44171725337066903</v>
      </c>
      <c r="E106" s="9">
        <v>0.16143461361216899</v>
      </c>
      <c r="F106" s="9">
        <v>0.44078249706522599</v>
      </c>
      <c r="G106" s="9">
        <v>0.39778288932260297</v>
      </c>
      <c r="H106" s="9">
        <v>0.30454492195366301</v>
      </c>
      <c r="I106" s="9">
        <v>0.24545507804633601</v>
      </c>
      <c r="J106" s="9">
        <v>0.44999999999999901</v>
      </c>
      <c r="K106" s="9">
        <v>0.28818844233844698</v>
      </c>
      <c r="L106" s="9">
        <v>0.26181155766155201</v>
      </c>
      <c r="M106" s="9">
        <v>0.44999999999999901</v>
      </c>
      <c r="N106" s="9">
        <v>0.31686494942822102</v>
      </c>
      <c r="O106" s="9">
        <v>0.233135050571778</v>
      </c>
      <c r="P106" s="9">
        <v>0.44999999999999901</v>
      </c>
      <c r="Q106" s="9">
        <v>0.41065147170898803</v>
      </c>
      <c r="R106" s="9">
        <v>0.13934852829101099</v>
      </c>
      <c r="S106" s="9">
        <v>0.45</v>
      </c>
      <c r="T106" s="9">
        <v>0.28770654567015302</v>
      </c>
      <c r="U106" s="9">
        <v>0.39258343768993598</v>
      </c>
      <c r="V106" s="9">
        <v>0.31971001663991</v>
      </c>
      <c r="W106" s="9">
        <v>0.190511763971006</v>
      </c>
      <c r="X106" s="9">
        <v>0.39732246369232999</v>
      </c>
      <c r="Y106" s="9">
        <v>0.41216577233666302</v>
      </c>
      <c r="Z106" s="10">
        <v>8.4570000000000007</v>
      </c>
      <c r="AA106" s="10">
        <v>11.797000000000001</v>
      </c>
      <c r="AB106" s="5" t="s">
        <v>42</v>
      </c>
      <c r="AC106" s="5" t="s">
        <v>42</v>
      </c>
      <c r="AF106" s="11">
        <v>8.1585000000000001</v>
      </c>
      <c r="AG106" s="11">
        <v>11.4902</v>
      </c>
      <c r="AH106" s="11">
        <v>100</v>
      </c>
      <c r="AI106" s="11">
        <v>100</v>
      </c>
      <c r="AJ106" s="11">
        <v>10000</v>
      </c>
      <c r="AK106" s="11">
        <v>10000</v>
      </c>
      <c r="AL106" s="11">
        <v>8.4570000000000007</v>
      </c>
      <c r="AM106" s="11">
        <v>11.797000000000001</v>
      </c>
    </row>
    <row r="107" spans="1:39" x14ac:dyDescent="0.2">
      <c r="AF107" s="11"/>
      <c r="AG107" s="11"/>
      <c r="AH107" s="11"/>
      <c r="AI107" s="11"/>
      <c r="AJ107" s="11"/>
      <c r="AK107" s="11"/>
    </row>
    <row r="108" spans="1:39" x14ac:dyDescent="0.2">
      <c r="AA108" s="2" t="s">
        <v>19</v>
      </c>
      <c r="AB108" s="2">
        <f>COUNTIF(AB$6:AB$106,"=TP")</f>
        <v>32</v>
      </c>
      <c r="AC108" s="2">
        <f>COUNTIF(AC$6:AC$106,"=TP")</f>
        <v>22</v>
      </c>
      <c r="AD108" s="2"/>
      <c r="AE108" s="2"/>
      <c r="AF108" s="11"/>
      <c r="AG108" s="11"/>
      <c r="AH108" s="11"/>
      <c r="AI108" s="11"/>
      <c r="AJ108" s="11"/>
      <c r="AK108" s="11"/>
    </row>
    <row r="109" spans="1:39" x14ac:dyDescent="0.2">
      <c r="AA109" s="2" t="s">
        <v>20</v>
      </c>
      <c r="AB109" s="2">
        <f>COUNTIF(AB$6:AB$106,"=FP")</f>
        <v>2</v>
      </c>
      <c r="AC109" s="2">
        <f>COUNTIF(AC$6:AC$106,"=FP")</f>
        <v>14</v>
      </c>
      <c r="AD109" s="2"/>
      <c r="AE109" s="2"/>
      <c r="AF109" s="11"/>
      <c r="AG109" s="11"/>
      <c r="AH109" s="11"/>
      <c r="AI109" s="11"/>
      <c r="AJ109" s="11"/>
      <c r="AK109" s="11"/>
    </row>
    <row r="110" spans="1:39" x14ac:dyDescent="0.2">
      <c r="AA110" s="2" t="s">
        <v>46</v>
      </c>
      <c r="AB110" s="2">
        <f>COUNTIF(AB$6:AB$106,"=TN")</f>
        <v>1</v>
      </c>
      <c r="AC110" s="2">
        <f>COUNTIF(AC$6:AC$106,"=TN")</f>
        <v>0</v>
      </c>
      <c r="AD110" s="2"/>
      <c r="AE110" s="2"/>
      <c r="AF110" s="11"/>
      <c r="AG110" s="11"/>
      <c r="AH110" s="11"/>
      <c r="AI110" s="11"/>
      <c r="AJ110" s="11"/>
      <c r="AK110" s="11"/>
    </row>
    <row r="111" spans="1:39" x14ac:dyDescent="0.2">
      <c r="AA111" s="2" t="s">
        <v>42</v>
      </c>
      <c r="AB111" s="2">
        <f>COUNTIF(AB$6:AB$106,"=FN")</f>
        <v>2</v>
      </c>
      <c r="AC111" s="2">
        <f>COUNTIF(AC$6:AC$106,"=FN")</f>
        <v>1</v>
      </c>
      <c r="AD111" s="2"/>
      <c r="AE111" s="2"/>
      <c r="AF111" s="11"/>
      <c r="AG111" s="11"/>
      <c r="AH111" s="11"/>
      <c r="AI111" s="11"/>
      <c r="AJ111" s="11"/>
      <c r="AK111" s="11"/>
    </row>
    <row r="112" spans="1:39" x14ac:dyDescent="0.2">
      <c r="AA112" s="2" t="s">
        <v>75</v>
      </c>
      <c r="AB112" s="2">
        <f>AB108/(AB108+AB111)</f>
        <v>0.94117647058823528</v>
      </c>
      <c r="AC112" s="2">
        <f>AC108/(AC108+AC111)</f>
        <v>0.95652173913043481</v>
      </c>
      <c r="AD112" s="2"/>
      <c r="AE112" s="2"/>
      <c r="AF112" s="11"/>
      <c r="AG112" s="11"/>
      <c r="AH112" s="11"/>
      <c r="AI112" s="11"/>
      <c r="AJ112" s="11"/>
      <c r="AK112" s="11"/>
    </row>
    <row r="113" spans="27:37" x14ac:dyDescent="0.2">
      <c r="AA113" s="2" t="s">
        <v>76</v>
      </c>
      <c r="AB113" s="2">
        <f>AB108/(AB108+AB109)</f>
        <v>0.94117647058823528</v>
      </c>
      <c r="AC113" s="2">
        <f>AC108/(AC108+AC109)</f>
        <v>0.61111111111111116</v>
      </c>
      <c r="AD113" s="2"/>
      <c r="AE113" s="2"/>
      <c r="AF113" s="11"/>
      <c r="AG113" s="11"/>
      <c r="AH113" s="11"/>
      <c r="AI113" s="11"/>
      <c r="AJ113" s="11"/>
      <c r="AK113" s="11"/>
    </row>
    <row r="114" spans="27:37" x14ac:dyDescent="0.2">
      <c r="AA114" s="2" t="s">
        <v>77</v>
      </c>
      <c r="AB114" s="2">
        <f>2*((AB112*AB113)/(AB112+AB113))</f>
        <v>0.94117647058823528</v>
      </c>
      <c r="AC114" s="2">
        <f>2*((AC112*AC113)/(AC112+AC113))</f>
        <v>0.74576271186440679</v>
      </c>
      <c r="AD114" s="2"/>
      <c r="AE114" s="2"/>
      <c r="AF114" s="11"/>
      <c r="AG114" s="11"/>
      <c r="AH114" s="11"/>
      <c r="AI114" s="11"/>
      <c r="AJ114" s="11"/>
      <c r="AK114" s="11"/>
    </row>
    <row r="115" spans="27:37" x14ac:dyDescent="0.2">
      <c r="AA115" s="2" t="s">
        <v>78</v>
      </c>
      <c r="AB115" s="2">
        <f>1.25*((AB113*AB112)/((AB113*0.25)+AB112))</f>
        <v>0.94117647058823528</v>
      </c>
      <c r="AC115" s="2">
        <f>1.25*((AC113*AC112)/((AC113*0.25)+AC112))</f>
        <v>0.65868263473053879</v>
      </c>
      <c r="AD115" s="2"/>
      <c r="AE115" s="2"/>
      <c r="AF115" s="11"/>
      <c r="AG115" s="11"/>
      <c r="AH115" s="11"/>
      <c r="AI115" s="11"/>
      <c r="AJ115" s="11"/>
      <c r="AK115" s="11"/>
    </row>
    <row r="116" spans="27:37" x14ac:dyDescent="0.2">
      <c r="AA116" s="2" t="s">
        <v>79</v>
      </c>
      <c r="AB116" s="2">
        <f>5*((AB113*AB112)/((AB113*4)+AB112))</f>
        <v>0.94117647058823528</v>
      </c>
      <c r="AC116" s="2">
        <f>5*((AC113*AC112)/((AC113*4)+AC112))</f>
        <v>0.859375</v>
      </c>
      <c r="AD116" s="2"/>
      <c r="AE116" s="2"/>
      <c r="AF116" s="11"/>
      <c r="AG116" s="11"/>
      <c r="AH116" s="11"/>
      <c r="AI116" s="11"/>
      <c r="AJ116" s="11"/>
      <c r="AK116" s="11"/>
    </row>
    <row r="117" spans="27:37" x14ac:dyDescent="0.2">
      <c r="AF117" s="11"/>
      <c r="AG117" s="11"/>
      <c r="AH117" s="11"/>
      <c r="AI117" s="11"/>
      <c r="AJ117" s="11"/>
      <c r="AK117" s="11"/>
    </row>
    <row r="118" spans="27:37" x14ac:dyDescent="0.2">
      <c r="AF118" s="11"/>
      <c r="AG118" s="11"/>
      <c r="AH118" s="11"/>
      <c r="AI118" s="11"/>
      <c r="AJ118" s="11"/>
      <c r="AK118" s="11"/>
    </row>
  </sheetData>
  <mergeCells count="286">
    <mergeCell ref="AJ104:AJ105"/>
    <mergeCell ref="AK104:AK105"/>
    <mergeCell ref="AL104:AL105"/>
    <mergeCell ref="AM104:AM105"/>
    <mergeCell ref="Z104:Z105"/>
    <mergeCell ref="AA104:AA105"/>
    <mergeCell ref="AF104:AF105"/>
    <mergeCell ref="AG104:AG105"/>
    <mergeCell ref="AH104:AH105"/>
    <mergeCell ref="AI104:AI105"/>
    <mergeCell ref="B103:M103"/>
    <mergeCell ref="N103:Y103"/>
    <mergeCell ref="B104:D104"/>
    <mergeCell ref="E104:G104"/>
    <mergeCell ref="H104:J104"/>
    <mergeCell ref="K104:M104"/>
    <mergeCell ref="N104:P104"/>
    <mergeCell ref="Q104:S104"/>
    <mergeCell ref="T104:V104"/>
    <mergeCell ref="W104:Y104"/>
    <mergeCell ref="B102:Y102"/>
    <mergeCell ref="Z102:AA102"/>
    <mergeCell ref="AF102:AG102"/>
    <mergeCell ref="AH102:AI102"/>
    <mergeCell ref="AJ102:AK102"/>
    <mergeCell ref="AL102:AM102"/>
    <mergeCell ref="AJ92:AJ93"/>
    <mergeCell ref="AK92:AK93"/>
    <mergeCell ref="AL92:AL93"/>
    <mergeCell ref="AM92:AM93"/>
    <mergeCell ref="AF101:AG101"/>
    <mergeCell ref="AH101:AI101"/>
    <mergeCell ref="AJ101:AK101"/>
    <mergeCell ref="AL101:AM101"/>
    <mergeCell ref="Z92:Z93"/>
    <mergeCell ref="AA92:AA93"/>
    <mergeCell ref="AF92:AF93"/>
    <mergeCell ref="AG92:AG93"/>
    <mergeCell ref="AH92:AH93"/>
    <mergeCell ref="AI92:AI93"/>
    <mergeCell ref="B91:M91"/>
    <mergeCell ref="N91:Y91"/>
    <mergeCell ref="B92:D92"/>
    <mergeCell ref="E92:G92"/>
    <mergeCell ref="H92:J92"/>
    <mergeCell ref="K92:M92"/>
    <mergeCell ref="N92:P92"/>
    <mergeCell ref="Q92:S92"/>
    <mergeCell ref="T92:V92"/>
    <mergeCell ref="W92:Y92"/>
    <mergeCell ref="B90:Y90"/>
    <mergeCell ref="Z90:AA90"/>
    <mergeCell ref="AF90:AG90"/>
    <mergeCell ref="AH90:AI90"/>
    <mergeCell ref="AJ90:AK90"/>
    <mergeCell ref="AL90:AM90"/>
    <mergeCell ref="AJ80:AJ81"/>
    <mergeCell ref="AK80:AK81"/>
    <mergeCell ref="AL80:AL81"/>
    <mergeCell ref="AM80:AM81"/>
    <mergeCell ref="AF89:AG89"/>
    <mergeCell ref="AH89:AI89"/>
    <mergeCell ref="AJ89:AK89"/>
    <mergeCell ref="AL89:AM89"/>
    <mergeCell ref="Z80:Z81"/>
    <mergeCell ref="AA80:AA81"/>
    <mergeCell ref="AF80:AF81"/>
    <mergeCell ref="AG80:AG81"/>
    <mergeCell ref="AH80:AH81"/>
    <mergeCell ref="AI80:AI81"/>
    <mergeCell ref="B79:M79"/>
    <mergeCell ref="N79:Y79"/>
    <mergeCell ref="B80:D80"/>
    <mergeCell ref="E80:G80"/>
    <mergeCell ref="H80:J80"/>
    <mergeCell ref="K80:M80"/>
    <mergeCell ref="N80:P80"/>
    <mergeCell ref="Q80:S80"/>
    <mergeCell ref="T80:V80"/>
    <mergeCell ref="W80:Y80"/>
    <mergeCell ref="B78:Y78"/>
    <mergeCell ref="Z78:AA78"/>
    <mergeCell ref="AF78:AG78"/>
    <mergeCell ref="AH78:AI78"/>
    <mergeCell ref="AJ78:AK78"/>
    <mergeCell ref="AL78:AM78"/>
    <mergeCell ref="AJ70:AJ71"/>
    <mergeCell ref="AK70:AK71"/>
    <mergeCell ref="AL70:AL71"/>
    <mergeCell ref="AM70:AM71"/>
    <mergeCell ref="AF77:AG77"/>
    <mergeCell ref="AH77:AI77"/>
    <mergeCell ref="AJ77:AK77"/>
    <mergeCell ref="AL77:AM77"/>
    <mergeCell ref="Z70:Z71"/>
    <mergeCell ref="AA70:AA71"/>
    <mergeCell ref="AF70:AF71"/>
    <mergeCell ref="AG70:AG71"/>
    <mergeCell ref="AH70:AH71"/>
    <mergeCell ref="AI70:AI71"/>
    <mergeCell ref="B69:M69"/>
    <mergeCell ref="N69:Y69"/>
    <mergeCell ref="B70:D70"/>
    <mergeCell ref="E70:G70"/>
    <mergeCell ref="H70:J70"/>
    <mergeCell ref="K70:M70"/>
    <mergeCell ref="N70:P70"/>
    <mergeCell ref="Q70:S70"/>
    <mergeCell ref="T70:V70"/>
    <mergeCell ref="W70:Y70"/>
    <mergeCell ref="B68:Y68"/>
    <mergeCell ref="Z68:AA68"/>
    <mergeCell ref="AF68:AG68"/>
    <mergeCell ref="AH68:AI68"/>
    <mergeCell ref="AJ68:AK68"/>
    <mergeCell ref="AL68:AM68"/>
    <mergeCell ref="AJ58:AJ59"/>
    <mergeCell ref="AK58:AK59"/>
    <mergeCell ref="AL58:AL59"/>
    <mergeCell ref="AM58:AM59"/>
    <mergeCell ref="AF67:AG67"/>
    <mergeCell ref="AH67:AI67"/>
    <mergeCell ref="AJ67:AK67"/>
    <mergeCell ref="AL67:AM67"/>
    <mergeCell ref="Z58:Z59"/>
    <mergeCell ref="AA58:AA59"/>
    <mergeCell ref="AF58:AF59"/>
    <mergeCell ref="AG58:AG59"/>
    <mergeCell ref="AH58:AH59"/>
    <mergeCell ref="AI58:AI59"/>
    <mergeCell ref="B57:M57"/>
    <mergeCell ref="N57:Y57"/>
    <mergeCell ref="B58:D58"/>
    <mergeCell ref="E58:G58"/>
    <mergeCell ref="H58:J58"/>
    <mergeCell ref="K58:M58"/>
    <mergeCell ref="N58:P58"/>
    <mergeCell ref="Q58:S58"/>
    <mergeCell ref="T58:V58"/>
    <mergeCell ref="W58:Y58"/>
    <mergeCell ref="B56:Y56"/>
    <mergeCell ref="Z56:AA56"/>
    <mergeCell ref="AF56:AG56"/>
    <mergeCell ref="AH56:AI56"/>
    <mergeCell ref="AJ56:AK56"/>
    <mergeCell ref="AL56:AM56"/>
    <mergeCell ref="AJ44:AJ45"/>
    <mergeCell ref="AK44:AK45"/>
    <mergeCell ref="AL44:AL45"/>
    <mergeCell ref="AM44:AM45"/>
    <mergeCell ref="AF55:AG55"/>
    <mergeCell ref="AH55:AI55"/>
    <mergeCell ref="AJ55:AK55"/>
    <mergeCell ref="AL55:AM55"/>
    <mergeCell ref="Z44:Z45"/>
    <mergeCell ref="AA44:AA45"/>
    <mergeCell ref="AF44:AF45"/>
    <mergeCell ref="AG44:AG45"/>
    <mergeCell ref="AH44:AH45"/>
    <mergeCell ref="AI44:AI45"/>
    <mergeCell ref="B43:M43"/>
    <mergeCell ref="N43:Y43"/>
    <mergeCell ref="B44:D44"/>
    <mergeCell ref="E44:G44"/>
    <mergeCell ref="H44:J44"/>
    <mergeCell ref="K44:M44"/>
    <mergeCell ref="N44:P44"/>
    <mergeCell ref="Q44:S44"/>
    <mergeCell ref="T44:V44"/>
    <mergeCell ref="W44:Y44"/>
    <mergeCell ref="B42:Y42"/>
    <mergeCell ref="Z42:AA42"/>
    <mergeCell ref="AF42:AG42"/>
    <mergeCell ref="AH42:AI42"/>
    <mergeCell ref="AJ42:AK42"/>
    <mergeCell ref="AL42:AM42"/>
    <mergeCell ref="AJ28:AJ29"/>
    <mergeCell ref="AK28:AK29"/>
    <mergeCell ref="AL28:AL29"/>
    <mergeCell ref="AM28:AM29"/>
    <mergeCell ref="AF41:AG41"/>
    <mergeCell ref="AH41:AI41"/>
    <mergeCell ref="AJ41:AK41"/>
    <mergeCell ref="AL41:AM41"/>
    <mergeCell ref="Z28:Z29"/>
    <mergeCell ref="AA28:AA29"/>
    <mergeCell ref="AF28:AF29"/>
    <mergeCell ref="AG28:AG29"/>
    <mergeCell ref="AH28:AH29"/>
    <mergeCell ref="AI28:AI29"/>
    <mergeCell ref="B27:M27"/>
    <mergeCell ref="N27:Y27"/>
    <mergeCell ref="B28:D28"/>
    <mergeCell ref="E28:G28"/>
    <mergeCell ref="H28:J28"/>
    <mergeCell ref="K28:M28"/>
    <mergeCell ref="N28:P28"/>
    <mergeCell ref="Q28:S28"/>
    <mergeCell ref="T28:V28"/>
    <mergeCell ref="W28:Y28"/>
    <mergeCell ref="B26:Y26"/>
    <mergeCell ref="Z26:AA26"/>
    <mergeCell ref="AF26:AG26"/>
    <mergeCell ref="AH26:AI26"/>
    <mergeCell ref="AJ26:AK26"/>
    <mergeCell ref="AL26:AM26"/>
    <mergeCell ref="AJ16:AJ17"/>
    <mergeCell ref="AK16:AK17"/>
    <mergeCell ref="AL16:AL17"/>
    <mergeCell ref="AM16:AM17"/>
    <mergeCell ref="AF25:AG25"/>
    <mergeCell ref="AH25:AI25"/>
    <mergeCell ref="AJ25:AK25"/>
    <mergeCell ref="AL25:AM25"/>
    <mergeCell ref="Z16:Z17"/>
    <mergeCell ref="AA16:AA17"/>
    <mergeCell ref="AF16:AF17"/>
    <mergeCell ref="AG16:AG17"/>
    <mergeCell ref="AH16:AH17"/>
    <mergeCell ref="AI16:AI17"/>
    <mergeCell ref="B15:M15"/>
    <mergeCell ref="N15:Y15"/>
    <mergeCell ref="B16:D16"/>
    <mergeCell ref="E16:G16"/>
    <mergeCell ref="H16:J16"/>
    <mergeCell ref="K16:M16"/>
    <mergeCell ref="N16:P16"/>
    <mergeCell ref="Q16:S16"/>
    <mergeCell ref="T16:V16"/>
    <mergeCell ref="W16:Y16"/>
    <mergeCell ref="B14:Y14"/>
    <mergeCell ref="Z14:AA14"/>
    <mergeCell ref="AF14:AG14"/>
    <mergeCell ref="AH14:AI14"/>
    <mergeCell ref="AJ14:AK14"/>
    <mergeCell ref="AL14:AM14"/>
    <mergeCell ref="AY4:AY5"/>
    <mergeCell ref="AZ4:AZ5"/>
    <mergeCell ref="AF13:AG13"/>
    <mergeCell ref="AH13:AI13"/>
    <mergeCell ref="AJ13:AK13"/>
    <mergeCell ref="AL13:AM13"/>
    <mergeCell ref="AS4:AS5"/>
    <mergeCell ref="AT4:AT5"/>
    <mergeCell ref="AU4:AU5"/>
    <mergeCell ref="AV4:AV5"/>
    <mergeCell ref="AW4:AW5"/>
    <mergeCell ref="AX4:AX5"/>
    <mergeCell ref="AH4:AH5"/>
    <mergeCell ref="AI4:AI5"/>
    <mergeCell ref="AJ4:AJ5"/>
    <mergeCell ref="AK4:AK5"/>
    <mergeCell ref="AL4:AL5"/>
    <mergeCell ref="AM4:AM5"/>
    <mergeCell ref="T4:V4"/>
    <mergeCell ref="W4:Y4"/>
    <mergeCell ref="Z4:Z5"/>
    <mergeCell ref="AA4:AA5"/>
    <mergeCell ref="AF4:AF5"/>
    <mergeCell ref="AG4:AG5"/>
    <mergeCell ref="AW2:AX2"/>
    <mergeCell ref="AY2:AZ2"/>
    <mergeCell ref="B3:M3"/>
    <mergeCell ref="N3:Y3"/>
    <mergeCell ref="B4:D4"/>
    <mergeCell ref="E4:G4"/>
    <mergeCell ref="H4:J4"/>
    <mergeCell ref="K4:M4"/>
    <mergeCell ref="N4:P4"/>
    <mergeCell ref="Q4:S4"/>
    <mergeCell ref="AW1:AX1"/>
    <mergeCell ref="AY1:AZ1"/>
    <mergeCell ref="B2:Y2"/>
    <mergeCell ref="Z2:AA2"/>
    <mergeCell ref="AF2:AG2"/>
    <mergeCell ref="AH2:AI2"/>
    <mergeCell ref="AJ2:AK2"/>
    <mergeCell ref="AL2:AM2"/>
    <mergeCell ref="AS2:AT2"/>
    <mergeCell ref="AU2:AV2"/>
    <mergeCell ref="AF1:AG1"/>
    <mergeCell ref="AH1:AI1"/>
    <mergeCell ref="AJ1:AK1"/>
    <mergeCell ref="AL1:AM1"/>
    <mergeCell ref="AS1:AT1"/>
    <mergeCell ref="AU1:AV1"/>
  </mergeCells>
  <conditionalFormatting sqref="Z6:Z9">
    <cfRule type="cellIs" dxfId="143" priority="124" operator="greaterThan">
      <formula>$AF$6*1.22222222</formula>
    </cfRule>
    <cfRule type="cellIs" dxfId="142" priority="125" operator="between">
      <formula>$AF$6</formula>
      <formula>$AF$6*1.22222222</formula>
    </cfRule>
    <cfRule type="cellIs" dxfId="141" priority="126" operator="between">
      <formula>$AF$6*0.81818182</formula>
      <formula>$AF$6</formula>
    </cfRule>
    <cfRule type="cellIs" dxfId="140" priority="144" operator="lessThan">
      <formula>$AF$6*0.81818182</formula>
    </cfRule>
  </conditionalFormatting>
  <conditionalFormatting sqref="AA6:AA9">
    <cfRule type="cellIs" dxfId="139" priority="121" operator="greaterThan">
      <formula>$AG$6*1.22222222</formula>
    </cfRule>
    <cfRule type="cellIs" dxfId="138" priority="122" operator="between">
      <formula>$AG$6</formula>
      <formula>$AG$6*1.22222222</formula>
    </cfRule>
    <cfRule type="cellIs" dxfId="137" priority="123" operator="between">
      <formula>$AG$6*0.81818182</formula>
      <formula>$AG$6</formula>
    </cfRule>
    <cfRule type="cellIs" dxfId="136" priority="143" operator="lessThan">
      <formula>$AG$6*0.81818182</formula>
    </cfRule>
  </conditionalFormatting>
  <conditionalFormatting sqref="Z18:Z21">
    <cfRule type="cellIs" dxfId="135" priority="118" operator="greaterThan">
      <formula>$AF$18*1.22222222</formula>
    </cfRule>
    <cfRule type="cellIs" dxfId="134" priority="119" operator="between">
      <formula>$AF$18</formula>
      <formula>$AF$18*1.22222222</formula>
    </cfRule>
    <cfRule type="cellIs" dxfId="133" priority="120" operator="between">
      <formula>$AF$18*0.81818182</formula>
      <formula>$AF$18</formula>
    </cfRule>
    <cfRule type="cellIs" dxfId="132" priority="142" operator="lessThan">
      <formula>$AF$18*0.81818182</formula>
    </cfRule>
  </conditionalFormatting>
  <conditionalFormatting sqref="AA18:AA21">
    <cfRule type="cellIs" dxfId="131" priority="115" operator="greaterThan">
      <formula>$AG$18*1.22222222</formula>
    </cfRule>
    <cfRule type="cellIs" dxfId="130" priority="116" operator="between">
      <formula>$AG$18</formula>
      <formula>$AG$18*1.22222222</formula>
    </cfRule>
    <cfRule type="cellIs" dxfId="129" priority="117" operator="between">
      <formula>$AG$18*0.81818182</formula>
      <formula>$AG$18</formula>
    </cfRule>
    <cfRule type="cellIs" dxfId="128" priority="141" operator="lessThan">
      <formula>$AG$18*0.81818182</formula>
    </cfRule>
  </conditionalFormatting>
  <conditionalFormatting sqref="Z30:Z37">
    <cfRule type="cellIs" dxfId="127" priority="112" operator="greaterThan">
      <formula>$AF$30*1.22222222</formula>
    </cfRule>
    <cfRule type="cellIs" dxfId="126" priority="113" operator="between">
      <formula>$AF$30</formula>
      <formula>$AF$30*1.22222222</formula>
    </cfRule>
    <cfRule type="cellIs" dxfId="125" priority="114" operator="between">
      <formula>$AF$30*0.81818182</formula>
      <formula>$AF$30</formula>
    </cfRule>
    <cfRule type="cellIs" dxfId="124" priority="140" operator="lessThan">
      <formula>$AF$30*0.81818182</formula>
    </cfRule>
  </conditionalFormatting>
  <conditionalFormatting sqref="AA30:AA37">
    <cfRule type="cellIs" dxfId="123" priority="109" operator="greaterThan">
      <formula>$AG$30*1.22222222</formula>
    </cfRule>
    <cfRule type="cellIs" dxfId="122" priority="110" operator="between">
      <formula>$AG$30</formula>
      <formula>$AG$30*1.22222222</formula>
    </cfRule>
    <cfRule type="cellIs" dxfId="121" priority="111" operator="between">
      <formula>$AG$30*0.81818182</formula>
      <formula>$AG$30</formula>
    </cfRule>
    <cfRule type="cellIs" dxfId="120" priority="139" operator="lessThan">
      <formula>$AG$30*0.81818182</formula>
    </cfRule>
  </conditionalFormatting>
  <conditionalFormatting sqref="Z46:Z51">
    <cfRule type="cellIs" dxfId="119" priority="106" operator="greaterThan">
      <formula>$AF$46*1.22222222</formula>
    </cfRule>
    <cfRule type="cellIs" dxfId="118" priority="107" operator="between">
      <formula>$AF$46</formula>
      <formula>$AF$46*1.22222222</formula>
    </cfRule>
    <cfRule type="cellIs" dxfId="117" priority="108" operator="between">
      <formula>$AF$46*0.81818182</formula>
      <formula>$AF$46</formula>
    </cfRule>
    <cfRule type="cellIs" dxfId="116" priority="138" operator="lessThan">
      <formula>$AF$46*0.81818182</formula>
    </cfRule>
  </conditionalFormatting>
  <conditionalFormatting sqref="AA46:AA51">
    <cfRule type="cellIs" dxfId="115" priority="103" operator="greaterThan">
      <formula>$AG$46*1.22222222</formula>
    </cfRule>
    <cfRule type="cellIs" dxfId="114" priority="104" operator="between">
      <formula>$AG$46</formula>
      <formula>$AG$46*1.22222222</formula>
    </cfRule>
    <cfRule type="cellIs" dxfId="113" priority="105" operator="between">
      <formula>$AG$46*0.81818182</formula>
      <formula>$AG$46</formula>
    </cfRule>
    <cfRule type="cellIs" dxfId="112" priority="137" operator="lessThan">
      <formula>$AG$46*0.81818182</formula>
    </cfRule>
  </conditionalFormatting>
  <conditionalFormatting sqref="Z60:Z63">
    <cfRule type="cellIs" dxfId="111" priority="100" operator="greaterThan">
      <formula>$AF$60*1.22222222</formula>
    </cfRule>
    <cfRule type="cellIs" dxfId="110" priority="101" operator="between">
      <formula>$AF$60</formula>
      <formula>$AF$60*1.22222222</formula>
    </cfRule>
    <cfRule type="cellIs" dxfId="109" priority="102" operator="between">
      <formula>$AF$60*0.81818182</formula>
      <formula>$AF$60</formula>
    </cfRule>
    <cfRule type="cellIs" dxfId="108" priority="136" operator="lessThan">
      <formula>$AF$60*0.81818182</formula>
    </cfRule>
  </conditionalFormatting>
  <conditionalFormatting sqref="AA60:AA63">
    <cfRule type="cellIs" dxfId="107" priority="97" operator="greaterThan">
      <formula>$AG$60*1.22222222</formula>
    </cfRule>
    <cfRule type="cellIs" dxfId="106" priority="98" operator="between">
      <formula>$AG$60</formula>
      <formula>$AG$60*1.22222222</formula>
    </cfRule>
    <cfRule type="cellIs" dxfId="105" priority="99" operator="between">
      <formula>$AG$60*0.81818182</formula>
      <formula>$AG$60</formula>
    </cfRule>
    <cfRule type="cellIs" dxfId="104" priority="135" operator="lessThan">
      <formula>$AG$60*0.81818182</formula>
    </cfRule>
  </conditionalFormatting>
  <conditionalFormatting sqref="Z72:Z73">
    <cfRule type="cellIs" dxfId="103" priority="94" operator="greaterThan">
      <formula>$AF$72*1.22222222</formula>
    </cfRule>
    <cfRule type="cellIs" dxfId="102" priority="95" operator="between">
      <formula>$AF$72</formula>
      <formula>$AF$72*1.22222222</formula>
    </cfRule>
    <cfRule type="cellIs" dxfId="101" priority="96" operator="between">
      <formula>$AF$72*0.81818182</formula>
      <formula>$AF$72</formula>
    </cfRule>
    <cfRule type="cellIs" dxfId="100" priority="134" operator="lessThan">
      <formula>$AF$72*0.81818182</formula>
    </cfRule>
  </conditionalFormatting>
  <conditionalFormatting sqref="AA72:AA73">
    <cfRule type="cellIs" dxfId="99" priority="91" operator="greaterThan">
      <formula>$AG$72*1.22222222</formula>
    </cfRule>
    <cfRule type="cellIs" dxfId="98" priority="92" operator="between">
      <formula>$AG$72</formula>
      <formula>$AG$72*1.22222222</formula>
    </cfRule>
    <cfRule type="cellIs" dxfId="97" priority="93" operator="between">
      <formula>$AG$72*0.81818182</formula>
      <formula>$AG$72</formula>
    </cfRule>
    <cfRule type="cellIs" dxfId="96" priority="133" operator="lessThan">
      <formula>$AG$72*0.81818182</formula>
    </cfRule>
  </conditionalFormatting>
  <conditionalFormatting sqref="Z82:Z85">
    <cfRule type="cellIs" dxfId="95" priority="88" operator="greaterThan">
      <formula>$AF$82*1.22222222</formula>
    </cfRule>
    <cfRule type="cellIs" dxfId="94" priority="89" operator="between">
      <formula>$AF$82</formula>
      <formula>$AF$82*1.22222222</formula>
    </cfRule>
    <cfRule type="cellIs" dxfId="93" priority="90" operator="between">
      <formula>$AF$82*0.81818182</formula>
      <formula>$AF$82</formula>
    </cfRule>
    <cfRule type="cellIs" dxfId="92" priority="132" operator="lessThan">
      <formula>$AF$82*0.81818182</formula>
    </cfRule>
  </conditionalFormatting>
  <conditionalFormatting sqref="AA82:AA85">
    <cfRule type="cellIs" dxfId="91" priority="85" operator="greaterThan">
      <formula>$AG$82*1.22222222</formula>
    </cfRule>
    <cfRule type="cellIs" dxfId="90" priority="86" operator="between">
      <formula>$AG$82</formula>
      <formula>$AG$82*1.22222222</formula>
    </cfRule>
    <cfRule type="cellIs" dxfId="89" priority="87" operator="between">
      <formula>$AG$82*0.81818182</formula>
      <formula>$AG$82</formula>
    </cfRule>
    <cfRule type="cellIs" dxfId="88" priority="131" operator="lessThan">
      <formula>$AG$82*0.81818182</formula>
    </cfRule>
  </conditionalFormatting>
  <conditionalFormatting sqref="Z94:Z97">
    <cfRule type="cellIs" dxfId="87" priority="82" operator="greaterThan">
      <formula>$AF$94*1.22222222</formula>
    </cfRule>
    <cfRule type="cellIs" dxfId="86" priority="83" operator="between">
      <formula>$AF$94</formula>
      <formula>$AF$94*1.22222222</formula>
    </cfRule>
    <cfRule type="cellIs" dxfId="85" priority="84" operator="between">
      <formula>$AF$94*0.81818182</formula>
      <formula>$AF$94</formula>
    </cfRule>
    <cfRule type="cellIs" dxfId="84" priority="130" operator="lessThan">
      <formula>$AF$94*0.81818182</formula>
    </cfRule>
  </conditionalFormatting>
  <conditionalFormatting sqref="AA94:AA97">
    <cfRule type="cellIs" dxfId="83" priority="79" operator="greaterThan">
      <formula>$AG$94*1.22222222</formula>
    </cfRule>
    <cfRule type="cellIs" dxfId="82" priority="80" operator="between">
      <formula>$AG$94</formula>
      <formula>$AG$94*1.22222222</formula>
    </cfRule>
    <cfRule type="cellIs" dxfId="81" priority="81" operator="between">
      <formula>$AG$94*0.81818182</formula>
      <formula>$AG$94</formula>
    </cfRule>
    <cfRule type="cellIs" dxfId="80" priority="129" operator="lessThan">
      <formula>$AG$94*0.81818182</formula>
    </cfRule>
  </conditionalFormatting>
  <conditionalFormatting sqref="Z106">
    <cfRule type="cellIs" dxfId="79" priority="76" operator="greaterThan">
      <formula>$AF$106*1.22222222</formula>
    </cfRule>
    <cfRule type="cellIs" dxfId="78" priority="77" operator="between">
      <formula>$AF$106</formula>
      <formula>$AF$106*1.22222222</formula>
    </cfRule>
    <cfRule type="cellIs" dxfId="77" priority="78" operator="between">
      <formula>$AF$106*0.81818182</formula>
      <formula>$AF$106</formula>
    </cfRule>
    <cfRule type="cellIs" dxfId="76" priority="128" operator="lessThan">
      <formula>$AF$106*0.81818182</formula>
    </cfRule>
  </conditionalFormatting>
  <conditionalFormatting sqref="AA106">
    <cfRule type="cellIs" dxfId="75" priority="73" operator="greaterThan">
      <formula>$AG$106*1.22222222</formula>
    </cfRule>
    <cfRule type="cellIs" dxfId="74" priority="74" operator="between">
      <formula>$AG$106</formula>
      <formula>$AG$106*1.22222222</formula>
    </cfRule>
    <cfRule type="cellIs" dxfId="73" priority="75" operator="between">
      <formula>$AG$106*0.81818182</formula>
      <formula>$AG$106</formula>
    </cfRule>
    <cfRule type="cellIs" dxfId="72" priority="127" operator="lessThan">
      <formula>$AG$106*0.81818182</formula>
    </cfRule>
  </conditionalFormatting>
  <conditionalFormatting sqref="AL106">
    <cfRule type="cellIs" dxfId="71" priority="69" operator="greaterThan">
      <formula>$AF$106*1.22222222</formula>
    </cfRule>
    <cfRule type="cellIs" dxfId="70" priority="70" operator="between">
      <formula>$AF$106</formula>
      <formula>$AF$106*1.22222222</formula>
    </cfRule>
    <cfRule type="cellIs" dxfId="69" priority="71" operator="between">
      <formula>$AF$106*0.81818182</formula>
      <formula>$AF$106</formula>
    </cfRule>
    <cfRule type="cellIs" dxfId="68" priority="72" operator="lessThan">
      <formula>$AF$106*0.81818182</formula>
    </cfRule>
  </conditionalFormatting>
  <conditionalFormatting sqref="AM106">
    <cfRule type="cellIs" dxfId="67" priority="65" operator="greaterThan">
      <formula>$AG$106*1.22222222</formula>
    </cfRule>
    <cfRule type="cellIs" dxfId="66" priority="66" operator="between">
      <formula>$AG$106</formula>
      <formula>$AG$106*1.22222222</formula>
    </cfRule>
    <cfRule type="cellIs" dxfId="65" priority="67" operator="between">
      <formula>$AG$106*0.81818182</formula>
      <formula>$AG$106</formula>
    </cfRule>
    <cfRule type="cellIs" dxfId="64" priority="68" operator="lessThan">
      <formula>$AG$106*0.81818182</formula>
    </cfRule>
  </conditionalFormatting>
  <conditionalFormatting sqref="AL94">
    <cfRule type="cellIs" dxfId="63" priority="61" operator="greaterThan">
      <formula>$AF$94*1.22222222</formula>
    </cfRule>
    <cfRule type="cellIs" dxfId="62" priority="62" operator="between">
      <formula>$AF$94</formula>
      <formula>$AF$94*1.22222222</formula>
    </cfRule>
    <cfRule type="cellIs" dxfId="61" priority="63" operator="between">
      <formula>$AF$94*0.81818182</formula>
      <formula>$AF$94</formula>
    </cfRule>
    <cfRule type="cellIs" dxfId="60" priority="64" operator="lessThan">
      <formula>$AF$94*0.81818182</formula>
    </cfRule>
  </conditionalFormatting>
  <conditionalFormatting sqref="AM94">
    <cfRule type="cellIs" dxfId="59" priority="57" operator="greaterThan">
      <formula>$AG$94*1.22222222</formula>
    </cfRule>
    <cfRule type="cellIs" dxfId="58" priority="58" operator="between">
      <formula>$AG$94</formula>
      <formula>$AG$94*1.22222222</formula>
    </cfRule>
    <cfRule type="cellIs" dxfId="57" priority="59" operator="between">
      <formula>$AG$94*0.81818182</formula>
      <formula>$AG$94</formula>
    </cfRule>
    <cfRule type="cellIs" dxfId="56" priority="60" operator="lessThan">
      <formula>$AG$94*0.81818182</formula>
    </cfRule>
  </conditionalFormatting>
  <conditionalFormatting sqref="AL82">
    <cfRule type="cellIs" dxfId="55" priority="53" operator="greaterThan">
      <formula>$AF$82*1.22222222</formula>
    </cfRule>
    <cfRule type="cellIs" dxfId="54" priority="54" operator="between">
      <formula>$AF$82</formula>
      <formula>$AF$82*1.22222222</formula>
    </cfRule>
    <cfRule type="cellIs" dxfId="53" priority="55" operator="between">
      <formula>$AF$82*0.81818182</formula>
      <formula>$AF$82</formula>
    </cfRule>
    <cfRule type="cellIs" dxfId="52" priority="56" operator="lessThan">
      <formula>$AF$82*0.81818182</formula>
    </cfRule>
  </conditionalFormatting>
  <conditionalFormatting sqref="AM82">
    <cfRule type="cellIs" dxfId="51" priority="49" operator="greaterThan">
      <formula>$AG$82*1.22222222</formula>
    </cfRule>
    <cfRule type="cellIs" dxfId="50" priority="50" operator="between">
      <formula>$AG$82</formula>
      <formula>$AG$82*1.22222222</formula>
    </cfRule>
    <cfRule type="cellIs" dxfId="49" priority="51" operator="between">
      <formula>$AG$82*0.81818182</formula>
      <formula>$AG$82</formula>
    </cfRule>
    <cfRule type="cellIs" dxfId="48" priority="52" operator="lessThan">
      <formula>$AG$82*0.81818182</formula>
    </cfRule>
  </conditionalFormatting>
  <conditionalFormatting sqref="AL72">
    <cfRule type="cellIs" dxfId="47" priority="45" operator="greaterThan">
      <formula>$AF$72*1.22222222</formula>
    </cfRule>
    <cfRule type="cellIs" dxfId="46" priority="46" operator="between">
      <formula>$AF$72</formula>
      <formula>$AF$72*1.22222222</formula>
    </cfRule>
    <cfRule type="cellIs" dxfId="45" priority="47" operator="between">
      <formula>$AF$72*0.81818182</formula>
      <formula>$AF$72</formula>
    </cfRule>
    <cfRule type="cellIs" dxfId="44" priority="48" operator="lessThan">
      <formula>$AF$72*0.81818182</formula>
    </cfRule>
  </conditionalFormatting>
  <conditionalFormatting sqref="AM72">
    <cfRule type="cellIs" dxfId="43" priority="41" operator="greaterThan">
      <formula>$AG$72*1.22222222</formula>
    </cfRule>
    <cfRule type="cellIs" dxfId="42" priority="42" operator="between">
      <formula>$AG$72</formula>
      <formula>$AG$72*1.22222222</formula>
    </cfRule>
    <cfRule type="cellIs" dxfId="41" priority="43" operator="between">
      <formula>$AG$72*0.81818182</formula>
      <formula>$AG$72</formula>
    </cfRule>
    <cfRule type="cellIs" dxfId="40" priority="44" operator="lessThan">
      <formula>$AG$72*0.81818182</formula>
    </cfRule>
  </conditionalFormatting>
  <conditionalFormatting sqref="AL60">
    <cfRule type="cellIs" dxfId="39" priority="37" operator="greaterThan">
      <formula>$AF$60*1.22222222</formula>
    </cfRule>
    <cfRule type="cellIs" dxfId="38" priority="38" operator="between">
      <formula>$AF$60</formula>
      <formula>$AF$60*1.22222222</formula>
    </cfRule>
    <cfRule type="cellIs" dxfId="37" priority="39" operator="between">
      <formula>$AF$60*0.81818182</formula>
      <formula>$AF$60</formula>
    </cfRule>
    <cfRule type="cellIs" dxfId="36" priority="40" operator="lessThan">
      <formula>$AF$60*0.81818182</formula>
    </cfRule>
  </conditionalFormatting>
  <conditionalFormatting sqref="AM60">
    <cfRule type="cellIs" dxfId="35" priority="33" operator="greaterThan">
      <formula>$AG$60*1.22222222</formula>
    </cfRule>
    <cfRule type="cellIs" dxfId="34" priority="34" operator="between">
      <formula>$AG$60</formula>
      <formula>$AG$60*1.22222222</formula>
    </cfRule>
    <cfRule type="cellIs" dxfId="33" priority="35" operator="between">
      <formula>$AG$60*0.81818182</formula>
      <formula>$AG$60</formula>
    </cfRule>
    <cfRule type="cellIs" dxfId="32" priority="36" operator="lessThan">
      <formula>$AG$60*0.81818182</formula>
    </cfRule>
  </conditionalFormatting>
  <conditionalFormatting sqref="AL46">
    <cfRule type="cellIs" dxfId="31" priority="29" operator="greaterThan">
      <formula>$AF$46*1.22222222</formula>
    </cfRule>
    <cfRule type="cellIs" dxfId="30" priority="30" operator="between">
      <formula>$AF$46</formula>
      <formula>$AF$46*1.22222222</formula>
    </cfRule>
    <cfRule type="cellIs" dxfId="29" priority="31" operator="between">
      <formula>$AF$46*0.81818182</formula>
      <formula>$AF$46</formula>
    </cfRule>
    <cfRule type="cellIs" dxfId="28" priority="32" operator="lessThan">
      <formula>$AF$46*0.81818182</formula>
    </cfRule>
  </conditionalFormatting>
  <conditionalFormatting sqref="AM46">
    <cfRule type="cellIs" dxfId="27" priority="25" operator="greaterThan">
      <formula>$AG$46*1.22222222</formula>
    </cfRule>
    <cfRule type="cellIs" dxfId="26" priority="26" operator="between">
      <formula>$AG$46</formula>
      <formula>$AG$46*1.22222222</formula>
    </cfRule>
    <cfRule type="cellIs" dxfId="25" priority="27" operator="between">
      <formula>$AG$46*0.81818182</formula>
      <formula>$AG$46</formula>
    </cfRule>
    <cfRule type="cellIs" dxfId="24" priority="28" operator="lessThan">
      <formula>$AG$46*0.81818182</formula>
    </cfRule>
  </conditionalFormatting>
  <conditionalFormatting sqref="AL30">
    <cfRule type="cellIs" dxfId="23" priority="21" operator="greaterThan">
      <formula>$AF$30*1.22222222</formula>
    </cfRule>
    <cfRule type="cellIs" dxfId="22" priority="22" operator="between">
      <formula>$AF$30</formula>
      <formula>$AF$30*1.22222222</formula>
    </cfRule>
    <cfRule type="cellIs" dxfId="21" priority="23" operator="between">
      <formula>$AF$30*0.81818182</formula>
      <formula>$AF$30</formula>
    </cfRule>
    <cfRule type="cellIs" dxfId="20" priority="24" operator="lessThan">
      <formula>$AF$30*0.81818182</formula>
    </cfRule>
  </conditionalFormatting>
  <conditionalFormatting sqref="AM30">
    <cfRule type="cellIs" dxfId="19" priority="17" operator="greaterThan">
      <formula>$AG$30*1.22222222</formula>
    </cfRule>
    <cfRule type="cellIs" dxfId="18" priority="18" operator="between">
      <formula>$AG$30</formula>
      <formula>$AG$30*1.22222222</formula>
    </cfRule>
    <cfRule type="cellIs" dxfId="17" priority="19" operator="between">
      <formula>$AG$30*0.81818182</formula>
      <formula>$AG$30</formula>
    </cfRule>
    <cfRule type="cellIs" dxfId="16" priority="20" operator="lessThan">
      <formula>$AG$30*0.81818182</formula>
    </cfRule>
  </conditionalFormatting>
  <conditionalFormatting sqref="AL18">
    <cfRule type="cellIs" dxfId="15" priority="13" operator="greaterThan">
      <formula>$AF$18*1.22222222</formula>
    </cfRule>
    <cfRule type="cellIs" dxfId="14" priority="14" operator="between">
      <formula>$AF$18</formula>
      <formula>$AF$18*1.22222222</formula>
    </cfRule>
    <cfRule type="cellIs" dxfId="13" priority="15" operator="between">
      <formula>$AF$18*0.81818182</formula>
      <formula>$AF$18</formula>
    </cfRule>
    <cfRule type="cellIs" dxfId="12" priority="16" operator="lessThan">
      <formula>$AF$18*0.81818182</formula>
    </cfRule>
  </conditionalFormatting>
  <conditionalFormatting sqref="AM18">
    <cfRule type="cellIs" dxfId="11" priority="9" operator="greaterThan">
      <formula>$AG$18*1.22222222</formula>
    </cfRule>
    <cfRule type="cellIs" dxfId="10" priority="10" operator="between">
      <formula>$AG$18</formula>
      <formula>$AG$18*1.22222222</formula>
    </cfRule>
    <cfRule type="cellIs" dxfId="9" priority="11" operator="between">
      <formula>$AG$18*0.81818182</formula>
      <formula>$AG$18</formula>
    </cfRule>
    <cfRule type="cellIs" dxfId="8" priority="12" operator="lessThan">
      <formula>$AG$18*0.81818182</formula>
    </cfRule>
  </conditionalFormatting>
  <conditionalFormatting sqref="AL6">
    <cfRule type="cellIs" dxfId="7" priority="5" operator="greaterThan">
      <formula>$AF$6*1.22222222</formula>
    </cfRule>
    <cfRule type="cellIs" dxfId="6" priority="6" operator="between">
      <formula>$AF$6</formula>
      <formula>$AF$6*1.22222222</formula>
    </cfRule>
    <cfRule type="cellIs" dxfId="5" priority="7" operator="between">
      <formula>$AF$6*0.81818182</formula>
      <formula>$AF$6</formula>
    </cfRule>
    <cfRule type="cellIs" dxfId="4" priority="8" operator="lessThan">
      <formula>$AF$6*0.81818182</formula>
    </cfRule>
  </conditionalFormatting>
  <conditionalFormatting sqref="AM6">
    <cfRule type="cellIs" dxfId="3" priority="1" operator="greaterThan">
      <formula>$AG$6*1.22222222</formula>
    </cfRule>
    <cfRule type="cellIs" dxfId="2" priority="2" operator="between">
      <formula>$AG$6</formula>
      <formula>$AG$6*1.22222222</formula>
    </cfRule>
    <cfRule type="cellIs" dxfId="1" priority="3" operator="between">
      <formula>$AG$6*0.81818182</formula>
      <formula>$AG$6</formula>
    </cfRule>
    <cfRule type="cellIs" dxfId="0" priority="4" operator="lessThan">
      <formula>$AG$6*0.81818182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E37-8EEC-B749-A717-A49027C9914C}">
  <dimension ref="B1:V71"/>
  <sheetViews>
    <sheetView zoomScale="43" zoomScaleNormal="90" workbookViewId="0">
      <selection activeCell="V5" sqref="V5"/>
    </sheetView>
  </sheetViews>
  <sheetFormatPr baseColWidth="10" defaultRowHeight="16" x14ac:dyDescent="0.2"/>
  <cols>
    <col min="2" max="2" width="12.5" bestFit="1" customWidth="1"/>
    <col min="6" max="6" width="12.5" bestFit="1" customWidth="1"/>
    <col min="8" max="8" width="9.6640625" bestFit="1" customWidth="1"/>
    <col min="9" max="9" width="9" bestFit="1" customWidth="1"/>
    <col min="10" max="10" width="10.33203125" bestFit="1" customWidth="1"/>
    <col min="11" max="14" width="9" bestFit="1" customWidth="1"/>
    <col min="16" max="16" width="9.6640625" bestFit="1" customWidth="1"/>
    <col min="17" max="17" width="9" bestFit="1" customWidth="1"/>
    <col min="18" max="18" width="10.33203125" bestFit="1" customWidth="1"/>
    <col min="19" max="20" width="9" bestFit="1" customWidth="1"/>
    <col min="21" max="22" width="7.5" bestFit="1" customWidth="1"/>
  </cols>
  <sheetData>
    <row r="1" spans="2:22" x14ac:dyDescent="0.2">
      <c r="B1" s="40" t="s">
        <v>80</v>
      </c>
      <c r="C1" s="40" t="s">
        <v>81</v>
      </c>
      <c r="D1" s="40"/>
      <c r="E1" s="40" t="s">
        <v>82</v>
      </c>
      <c r="F1" s="40"/>
      <c r="H1" s="40" t="s">
        <v>83</v>
      </c>
      <c r="I1" s="48" t="s">
        <v>81</v>
      </c>
      <c r="J1" s="46"/>
      <c r="K1" s="46"/>
      <c r="L1" s="46"/>
      <c r="M1" s="46"/>
      <c r="N1" s="47"/>
      <c r="P1" s="40" t="s">
        <v>83</v>
      </c>
      <c r="Q1" s="40" t="s">
        <v>81</v>
      </c>
      <c r="R1" s="40"/>
      <c r="S1" s="40"/>
      <c r="T1" s="40"/>
      <c r="U1" s="49" t="s">
        <v>82</v>
      </c>
      <c r="V1" s="49"/>
    </row>
    <row r="2" spans="2:22" ht="16" customHeight="1" x14ac:dyDescent="0.2">
      <c r="B2" s="40"/>
      <c r="C2" s="19" t="s">
        <v>8</v>
      </c>
      <c r="D2" s="19" t="s">
        <v>9</v>
      </c>
      <c r="E2" s="19" t="s">
        <v>8</v>
      </c>
      <c r="F2" s="19" t="s">
        <v>9</v>
      </c>
      <c r="H2" s="40"/>
      <c r="I2" s="50" t="s">
        <v>1</v>
      </c>
      <c r="J2" s="50"/>
      <c r="K2" s="50" t="s">
        <v>2</v>
      </c>
      <c r="L2" s="50"/>
      <c r="M2" s="50" t="s">
        <v>3</v>
      </c>
      <c r="N2" s="50"/>
      <c r="P2" s="40"/>
      <c r="Q2" s="51" t="s">
        <v>1</v>
      </c>
      <c r="R2" s="51"/>
      <c r="S2" s="51" t="s">
        <v>4</v>
      </c>
      <c r="T2" s="51"/>
      <c r="U2" s="51"/>
      <c r="V2" s="51"/>
    </row>
    <row r="3" spans="2:22" x14ac:dyDescent="0.2">
      <c r="B3" s="40"/>
      <c r="C3" s="19" t="s">
        <v>14</v>
      </c>
      <c r="D3" s="19" t="s">
        <v>14</v>
      </c>
      <c r="E3" s="19" t="s">
        <v>14</v>
      </c>
      <c r="F3" s="19" t="s">
        <v>14</v>
      </c>
      <c r="H3" s="48" t="s">
        <v>84</v>
      </c>
      <c r="I3" s="20" t="s">
        <v>8</v>
      </c>
      <c r="J3" s="21" t="s">
        <v>9</v>
      </c>
      <c r="K3" s="20" t="s">
        <v>8</v>
      </c>
      <c r="L3" s="21" t="s">
        <v>9</v>
      </c>
      <c r="M3" s="20" t="s">
        <v>8</v>
      </c>
      <c r="N3" s="22" t="s">
        <v>9</v>
      </c>
      <c r="P3" s="48" t="s">
        <v>84</v>
      </c>
      <c r="Q3" s="20" t="s">
        <v>8</v>
      </c>
      <c r="R3" s="21" t="s">
        <v>9</v>
      </c>
      <c r="S3" s="20" t="s">
        <v>8</v>
      </c>
      <c r="T3" s="22" t="s">
        <v>9</v>
      </c>
      <c r="U3" s="20" t="s">
        <v>8</v>
      </c>
      <c r="V3" s="22" t="s">
        <v>9</v>
      </c>
    </row>
    <row r="4" spans="2:22" x14ac:dyDescent="0.2">
      <c r="B4" s="40" t="s">
        <v>0</v>
      </c>
      <c r="C4" s="40"/>
      <c r="D4" s="40"/>
      <c r="E4" s="40"/>
      <c r="F4" s="40"/>
      <c r="H4" s="48"/>
      <c r="I4" s="23" t="s">
        <v>14</v>
      </c>
      <c r="J4" s="24" t="s">
        <v>14</v>
      </c>
      <c r="K4" s="23" t="s">
        <v>14</v>
      </c>
      <c r="L4" s="24" t="s">
        <v>14</v>
      </c>
      <c r="M4" s="23" t="s">
        <v>14</v>
      </c>
      <c r="N4" s="25" t="s">
        <v>14</v>
      </c>
      <c r="P4" s="48"/>
      <c r="Q4" s="23" t="s">
        <v>14</v>
      </c>
      <c r="R4" s="24" t="s">
        <v>14</v>
      </c>
      <c r="S4" s="23" t="s">
        <v>14</v>
      </c>
      <c r="T4" s="25" t="s">
        <v>14</v>
      </c>
      <c r="U4" s="23" t="s">
        <v>14</v>
      </c>
      <c r="V4" s="25" t="s">
        <v>14</v>
      </c>
    </row>
    <row r="5" spans="2:22" x14ac:dyDescent="0.2">
      <c r="B5" s="26" t="s">
        <v>1</v>
      </c>
      <c r="C5" s="26">
        <v>1.9206000000000001</v>
      </c>
      <c r="D5" s="26">
        <v>5.1791999999999998</v>
      </c>
      <c r="E5" s="26" t="s">
        <v>85</v>
      </c>
      <c r="F5" s="26" t="s">
        <v>85</v>
      </c>
      <c r="H5" s="27">
        <v>2.5</v>
      </c>
      <c r="I5" s="28">
        <v>1.9206000000000001</v>
      </c>
      <c r="J5" s="28">
        <v>5.1791999999999998</v>
      </c>
      <c r="K5" s="28">
        <v>0.43130000000000002</v>
      </c>
      <c r="L5" s="28">
        <v>3.6488</v>
      </c>
      <c r="M5" s="28">
        <v>0.48280000000000001</v>
      </c>
      <c r="N5" s="28">
        <v>3.6604000000000001</v>
      </c>
      <c r="P5" s="27">
        <v>2.5</v>
      </c>
      <c r="Q5" s="28">
        <v>1.9206000000000001</v>
      </c>
      <c r="R5" s="28">
        <v>5.1791999999999998</v>
      </c>
      <c r="S5" s="28">
        <v>2.3570000000000002</v>
      </c>
      <c r="T5" s="28">
        <v>5.4710000000000001</v>
      </c>
      <c r="U5" s="28" t="s">
        <v>46</v>
      </c>
      <c r="V5" s="28" t="s">
        <v>42</v>
      </c>
    </row>
    <row r="6" spans="2:22" x14ac:dyDescent="0.2">
      <c r="B6" s="29" t="s">
        <v>18</v>
      </c>
      <c r="C6" s="26">
        <v>0.57299999999999995</v>
      </c>
      <c r="D6" s="26">
        <v>4.3659999999999997</v>
      </c>
      <c r="E6" s="26" t="s">
        <v>19</v>
      </c>
      <c r="F6" s="26" t="s">
        <v>20</v>
      </c>
      <c r="H6" s="27">
        <v>2.25</v>
      </c>
      <c r="I6" s="27">
        <v>1.9391</v>
      </c>
      <c r="J6" s="27">
        <v>5.2549999999999999</v>
      </c>
      <c r="K6" s="27">
        <v>0.4884</v>
      </c>
      <c r="L6" s="27">
        <v>3.7256999999999998</v>
      </c>
      <c r="M6" s="27">
        <v>0.5302</v>
      </c>
      <c r="N6" s="27">
        <v>3.8029000000000002</v>
      </c>
      <c r="P6" s="27">
        <v>2.25</v>
      </c>
      <c r="Q6" s="27">
        <v>1.9391</v>
      </c>
      <c r="R6" s="27">
        <v>5.2549999999999999</v>
      </c>
      <c r="S6" s="27">
        <v>2.4460999999999999</v>
      </c>
      <c r="T6" s="27">
        <v>5.5129999999999999</v>
      </c>
      <c r="U6" s="27" t="s">
        <v>46</v>
      </c>
      <c r="V6" s="28" t="s">
        <v>42</v>
      </c>
    </row>
    <row r="7" spans="2:22" x14ac:dyDescent="0.2">
      <c r="B7" s="29" t="s">
        <v>21</v>
      </c>
      <c r="C7" s="26">
        <v>0.64500000000000002</v>
      </c>
      <c r="D7" s="26">
        <v>4.0069999999999997</v>
      </c>
      <c r="E7" s="26" t="s">
        <v>19</v>
      </c>
      <c r="F7" s="26" t="s">
        <v>19</v>
      </c>
      <c r="H7" s="27">
        <v>2</v>
      </c>
      <c r="I7" s="27">
        <v>2.1023999999999998</v>
      </c>
      <c r="J7" s="27">
        <v>5.2</v>
      </c>
      <c r="K7" s="27">
        <v>0.5242</v>
      </c>
      <c r="L7" s="27">
        <v>3.7195</v>
      </c>
      <c r="M7" s="27">
        <v>0.63619999999999999</v>
      </c>
      <c r="N7" s="27">
        <v>3.8854000000000002</v>
      </c>
      <c r="P7" s="27">
        <v>2</v>
      </c>
      <c r="Q7" s="27">
        <v>2.1023999999999998</v>
      </c>
      <c r="R7" s="27">
        <v>5.2</v>
      </c>
      <c r="S7" s="27">
        <v>2.5154999999999998</v>
      </c>
      <c r="T7" s="27">
        <v>5.6826999999999996</v>
      </c>
      <c r="U7" s="27" t="s">
        <v>42</v>
      </c>
      <c r="V7" s="28" t="s">
        <v>42</v>
      </c>
    </row>
    <row r="8" spans="2:22" x14ac:dyDescent="0.2">
      <c r="B8" s="29" t="s">
        <v>22</v>
      </c>
      <c r="C8" s="26">
        <v>0.56799999999999995</v>
      </c>
      <c r="D8" s="26">
        <v>4.6619999999999999</v>
      </c>
      <c r="E8" s="26" t="s">
        <v>19</v>
      </c>
      <c r="F8" s="26" t="s">
        <v>20</v>
      </c>
      <c r="H8" s="27">
        <v>1.75</v>
      </c>
      <c r="I8" s="27">
        <v>2.1335999999999999</v>
      </c>
      <c r="J8" s="27">
        <v>5.3788999999999998</v>
      </c>
      <c r="K8" s="27">
        <v>0.71489999999999998</v>
      </c>
      <c r="L8" s="27">
        <v>3.9295</v>
      </c>
      <c r="M8" s="27">
        <v>0.93820000000000003</v>
      </c>
      <c r="N8" s="27">
        <v>4.0770999999999997</v>
      </c>
      <c r="P8" s="27">
        <v>1.75</v>
      </c>
      <c r="Q8" s="27">
        <v>2.1335999999999999</v>
      </c>
      <c r="R8" s="27">
        <v>5.3788999999999998</v>
      </c>
      <c r="S8" s="27">
        <v>2.5872999999999999</v>
      </c>
      <c r="T8" s="27">
        <v>5.7131999999999996</v>
      </c>
      <c r="U8" s="27" t="s">
        <v>42</v>
      </c>
      <c r="V8" s="28" t="s">
        <v>42</v>
      </c>
    </row>
    <row r="9" spans="2:22" x14ac:dyDescent="0.2">
      <c r="B9" s="29" t="s">
        <v>23</v>
      </c>
      <c r="C9" s="26">
        <v>0.96199999999999997</v>
      </c>
      <c r="D9" s="26">
        <v>3.9809999999999999</v>
      </c>
      <c r="E9" s="26" t="s">
        <v>19</v>
      </c>
      <c r="F9" s="26" t="s">
        <v>19</v>
      </c>
      <c r="H9" s="27">
        <v>1.5</v>
      </c>
      <c r="I9" s="27">
        <v>2.2624</v>
      </c>
      <c r="J9" s="27">
        <v>5.5407000000000002</v>
      </c>
      <c r="K9" s="27">
        <v>0.92149999999999999</v>
      </c>
      <c r="L9" s="27">
        <v>4.1554000000000002</v>
      </c>
      <c r="M9" s="27">
        <v>1.4774</v>
      </c>
      <c r="N9" s="27">
        <v>4.7167000000000003</v>
      </c>
      <c r="P9" s="27">
        <v>1.5</v>
      </c>
      <c r="Q9" s="27">
        <v>2.2624</v>
      </c>
      <c r="R9" s="27">
        <v>5.5407000000000002</v>
      </c>
      <c r="S9" s="27">
        <v>2.6926999999999999</v>
      </c>
      <c r="T9" s="27">
        <v>5.8766999999999996</v>
      </c>
      <c r="U9" s="27" t="s">
        <v>42</v>
      </c>
      <c r="V9" s="28" t="s">
        <v>42</v>
      </c>
    </row>
    <row r="10" spans="2:22" x14ac:dyDescent="0.2">
      <c r="B10" s="40" t="s">
        <v>24</v>
      </c>
      <c r="C10" s="40"/>
      <c r="D10" s="40"/>
      <c r="E10" s="40"/>
      <c r="F10" s="40"/>
      <c r="H10" s="27">
        <v>1.25</v>
      </c>
      <c r="I10" s="27">
        <v>2.5666000000000002</v>
      </c>
      <c r="J10" s="27">
        <v>5.6665000000000001</v>
      </c>
      <c r="K10" s="27">
        <v>1.2977000000000001</v>
      </c>
      <c r="L10" s="27">
        <v>4.5673000000000004</v>
      </c>
      <c r="M10" s="27">
        <v>3.2591000000000001</v>
      </c>
      <c r="N10" s="27">
        <v>6.3914</v>
      </c>
      <c r="P10" s="27">
        <v>1.25</v>
      </c>
      <c r="Q10" s="27">
        <v>2.5666000000000002</v>
      </c>
      <c r="R10" s="27">
        <v>5.6665000000000001</v>
      </c>
      <c r="S10" s="27">
        <v>2.9582000000000002</v>
      </c>
      <c r="T10" s="27">
        <v>6.1147999999999998</v>
      </c>
      <c r="U10" s="27" t="s">
        <v>42</v>
      </c>
      <c r="V10" s="28" t="s">
        <v>42</v>
      </c>
    </row>
    <row r="11" spans="2:22" x14ac:dyDescent="0.2">
      <c r="B11" s="26" t="s">
        <v>1</v>
      </c>
      <c r="C11" s="26">
        <v>1.9391</v>
      </c>
      <c r="D11" s="26">
        <v>5.2549999999999999</v>
      </c>
      <c r="E11" s="26" t="s">
        <v>85</v>
      </c>
      <c r="F11" s="26" t="s">
        <v>85</v>
      </c>
      <c r="H11" s="27">
        <v>1</v>
      </c>
      <c r="I11" s="27">
        <v>2.9868999999999999</v>
      </c>
      <c r="J11" s="27">
        <v>6.2358000000000002</v>
      </c>
      <c r="K11" s="27">
        <v>2.2040000000000002</v>
      </c>
      <c r="L11" s="27">
        <v>5.4958999999999998</v>
      </c>
      <c r="M11" s="27">
        <v>100</v>
      </c>
      <c r="N11" s="27">
        <v>100</v>
      </c>
      <c r="P11" s="27">
        <v>1</v>
      </c>
      <c r="Q11" s="27">
        <v>2.9868999999999999</v>
      </c>
      <c r="R11" s="27">
        <v>6.2358000000000002</v>
      </c>
      <c r="S11" s="27">
        <v>3.4655999999999998</v>
      </c>
      <c r="T11" s="27">
        <v>6.5353000000000003</v>
      </c>
      <c r="U11" s="27" t="s">
        <v>42</v>
      </c>
      <c r="V11" s="28" t="s">
        <v>42</v>
      </c>
    </row>
    <row r="12" spans="2:22" x14ac:dyDescent="0.2">
      <c r="B12" s="29" t="s">
        <v>25</v>
      </c>
      <c r="C12" s="26">
        <v>0.76500000000000001</v>
      </c>
      <c r="D12" s="26">
        <v>4.2240000000000002</v>
      </c>
      <c r="E12" s="26" t="s">
        <v>19</v>
      </c>
      <c r="F12" s="26" t="s">
        <v>19</v>
      </c>
      <c r="H12" s="27">
        <v>0.75</v>
      </c>
      <c r="I12" s="27">
        <v>4.0206</v>
      </c>
      <c r="J12" s="27">
        <v>7.2027000000000001</v>
      </c>
      <c r="K12" s="27">
        <v>5.0495000000000001</v>
      </c>
      <c r="L12" s="27">
        <v>8.2972000000000001</v>
      </c>
      <c r="M12" s="27">
        <v>1000</v>
      </c>
      <c r="N12" s="27">
        <v>1000</v>
      </c>
      <c r="P12" s="27">
        <v>0.75</v>
      </c>
      <c r="Q12" s="27">
        <v>4.0206</v>
      </c>
      <c r="R12" s="27">
        <v>7.2027000000000001</v>
      </c>
      <c r="S12" s="27">
        <v>4.5223000000000004</v>
      </c>
      <c r="T12" s="27">
        <v>7.6398999999999999</v>
      </c>
      <c r="U12" s="27" t="s">
        <v>42</v>
      </c>
      <c r="V12" s="28" t="s">
        <v>42</v>
      </c>
    </row>
    <row r="13" spans="2:22" x14ac:dyDescent="0.2">
      <c r="B13" s="29" t="s">
        <v>26</v>
      </c>
      <c r="C13" s="26">
        <v>0.91300000000000003</v>
      </c>
      <c r="D13" s="26">
        <v>4.2110000000000003</v>
      </c>
      <c r="E13" s="26" t="s">
        <v>19</v>
      </c>
      <c r="F13" s="26" t="s">
        <v>19</v>
      </c>
      <c r="H13" s="27">
        <v>0.5</v>
      </c>
      <c r="I13" s="27">
        <v>8.1585000000000001</v>
      </c>
      <c r="J13" s="27">
        <v>11.4902</v>
      </c>
      <c r="K13" s="27">
        <v>100</v>
      </c>
      <c r="L13" s="27">
        <v>100</v>
      </c>
      <c r="M13" s="27">
        <v>10000</v>
      </c>
      <c r="N13" s="27">
        <v>10000</v>
      </c>
      <c r="P13" s="27">
        <v>0.5</v>
      </c>
      <c r="Q13" s="27">
        <v>8.1585000000000001</v>
      </c>
      <c r="R13" s="27">
        <v>11.4902</v>
      </c>
      <c r="S13" s="27">
        <v>8.4570000000000007</v>
      </c>
      <c r="T13" s="27">
        <v>11.797000000000001</v>
      </c>
      <c r="U13" s="27" t="s">
        <v>42</v>
      </c>
      <c r="V13" s="28" t="s">
        <v>42</v>
      </c>
    </row>
    <row r="14" spans="2:22" x14ac:dyDescent="0.2">
      <c r="B14" s="29" t="s">
        <v>27</v>
      </c>
      <c r="C14" s="26">
        <v>0.93700000000000006</v>
      </c>
      <c r="D14" s="26">
        <v>3.9260000000000002</v>
      </c>
      <c r="E14" s="26" t="s">
        <v>19</v>
      </c>
      <c r="F14" s="26" t="s">
        <v>19</v>
      </c>
    </row>
    <row r="15" spans="2:22" x14ac:dyDescent="0.2">
      <c r="B15" s="29" t="s">
        <v>28</v>
      </c>
      <c r="C15" s="26">
        <v>0.56399999999999995</v>
      </c>
      <c r="D15" s="26">
        <v>4.734</v>
      </c>
      <c r="E15" s="26" t="s">
        <v>19</v>
      </c>
      <c r="F15" s="26" t="s">
        <v>20</v>
      </c>
    </row>
    <row r="16" spans="2:22" x14ac:dyDescent="0.2">
      <c r="B16" s="40" t="s">
        <v>29</v>
      </c>
      <c r="C16" s="40"/>
      <c r="D16" s="40"/>
      <c r="E16" s="40"/>
      <c r="F16" s="40"/>
    </row>
    <row r="17" spans="2:6" x14ac:dyDescent="0.2">
      <c r="B17" s="26" t="s">
        <v>1</v>
      </c>
      <c r="C17" s="26">
        <v>2.1023999999999998</v>
      </c>
      <c r="D17" s="26">
        <v>5.2</v>
      </c>
      <c r="E17" s="26" t="s">
        <v>85</v>
      </c>
      <c r="F17" s="26" t="s">
        <v>85</v>
      </c>
    </row>
    <row r="18" spans="2:6" x14ac:dyDescent="0.2">
      <c r="B18" s="29" t="s">
        <v>30</v>
      </c>
      <c r="C18" s="26">
        <v>1.141</v>
      </c>
      <c r="D18" s="26">
        <v>4.1265000000000001</v>
      </c>
      <c r="E18" s="26" t="s">
        <v>19</v>
      </c>
      <c r="F18" s="26" t="s">
        <v>19</v>
      </c>
    </row>
    <row r="19" spans="2:6" x14ac:dyDescent="0.2">
      <c r="B19" s="29" t="s">
        <v>31</v>
      </c>
      <c r="C19" s="26">
        <v>0.80200000000000005</v>
      </c>
      <c r="D19" s="26">
        <v>4.569</v>
      </c>
      <c r="E19" s="26" t="s">
        <v>19</v>
      </c>
      <c r="F19" s="26" t="s">
        <v>20</v>
      </c>
    </row>
    <row r="20" spans="2:6" x14ac:dyDescent="0.2">
      <c r="B20" s="29" t="s">
        <v>34</v>
      </c>
      <c r="C20" s="26">
        <v>0.98099999999999998</v>
      </c>
      <c r="D20" s="26">
        <v>4.2329999999999997</v>
      </c>
      <c r="E20" s="26" t="s">
        <v>19</v>
      </c>
      <c r="F20" s="26" t="s">
        <v>19</v>
      </c>
    </row>
    <row r="21" spans="2:6" x14ac:dyDescent="0.2">
      <c r="B21" s="29" t="s">
        <v>35</v>
      </c>
      <c r="C21" s="26">
        <v>0.83699999999999997</v>
      </c>
      <c r="D21" s="26">
        <v>4.3230000000000004</v>
      </c>
      <c r="E21" s="26" t="s">
        <v>19</v>
      </c>
      <c r="F21" s="26" t="s">
        <v>20</v>
      </c>
    </row>
    <row r="22" spans="2:6" x14ac:dyDescent="0.2">
      <c r="B22" s="29" t="s">
        <v>36</v>
      </c>
      <c r="C22" s="26">
        <v>0.89700000000000002</v>
      </c>
      <c r="D22" s="26">
        <v>4.2889999999999997</v>
      </c>
      <c r="E22" s="26" t="s">
        <v>19</v>
      </c>
      <c r="F22" s="26" t="s">
        <v>20</v>
      </c>
    </row>
    <row r="23" spans="2:6" x14ac:dyDescent="0.2">
      <c r="B23" s="29" t="s">
        <v>37</v>
      </c>
      <c r="C23" s="26">
        <v>0.95099999999999996</v>
      </c>
      <c r="D23" s="26">
        <v>4.2359999999999998</v>
      </c>
      <c r="E23" s="26" t="s">
        <v>19</v>
      </c>
      <c r="F23" s="26" t="s">
        <v>19</v>
      </c>
    </row>
    <row r="24" spans="2:6" x14ac:dyDescent="0.2">
      <c r="B24" s="29" t="s">
        <v>38</v>
      </c>
      <c r="C24" s="26">
        <v>0.89900000000000002</v>
      </c>
      <c r="D24" s="26">
        <v>4.2469999999999999</v>
      </c>
      <c r="E24" s="26" t="s">
        <v>19</v>
      </c>
      <c r="F24" s="26" t="s">
        <v>19</v>
      </c>
    </row>
    <row r="25" spans="2:6" x14ac:dyDescent="0.2">
      <c r="B25" s="29" t="s">
        <v>39</v>
      </c>
      <c r="C25" s="26">
        <v>1.153</v>
      </c>
      <c r="D25" s="26">
        <v>4.141</v>
      </c>
      <c r="E25" s="26" t="s">
        <v>19</v>
      </c>
      <c r="F25" s="26" t="s">
        <v>19</v>
      </c>
    </row>
    <row r="26" spans="2:6" x14ac:dyDescent="0.2">
      <c r="B26" s="40" t="s">
        <v>40</v>
      </c>
      <c r="C26" s="40"/>
      <c r="D26" s="40"/>
      <c r="E26" s="40"/>
      <c r="F26" s="40"/>
    </row>
    <row r="27" spans="2:6" x14ac:dyDescent="0.2">
      <c r="B27" s="26" t="s">
        <v>1</v>
      </c>
      <c r="C27" s="26">
        <v>2.1335999999999999</v>
      </c>
      <c r="D27" s="26">
        <v>5.3788999999999998</v>
      </c>
      <c r="E27" s="26" t="s">
        <v>85</v>
      </c>
      <c r="F27" s="26" t="s">
        <v>85</v>
      </c>
    </row>
    <row r="28" spans="2:6" x14ac:dyDescent="0.2">
      <c r="B28" s="29" t="s">
        <v>41</v>
      </c>
      <c r="C28" s="26">
        <v>2.1920000000000002</v>
      </c>
      <c r="D28" s="26">
        <v>4.2030000000000003</v>
      </c>
      <c r="E28" s="26" t="s">
        <v>42</v>
      </c>
      <c r="F28" s="26" t="s">
        <v>19</v>
      </c>
    </row>
    <row r="29" spans="2:6" x14ac:dyDescent="0.2">
      <c r="B29" s="29" t="s">
        <v>43</v>
      </c>
      <c r="C29" s="26">
        <v>0.64700000000000002</v>
      </c>
      <c r="D29" s="26">
        <v>5.1669999999999998</v>
      </c>
      <c r="E29" s="26" t="s">
        <v>19</v>
      </c>
      <c r="F29" s="26" t="s">
        <v>20</v>
      </c>
    </row>
    <row r="30" spans="2:6" x14ac:dyDescent="0.2">
      <c r="B30" s="29" t="s">
        <v>44</v>
      </c>
      <c r="C30" s="26">
        <v>0.85</v>
      </c>
      <c r="D30" s="26">
        <v>4.3949999999999996</v>
      </c>
      <c r="E30" s="26" t="s">
        <v>19</v>
      </c>
      <c r="F30" s="26" t="s">
        <v>19</v>
      </c>
    </row>
    <row r="31" spans="2:6" x14ac:dyDescent="0.2">
      <c r="B31" s="29" t="s">
        <v>45</v>
      </c>
      <c r="C31" s="26">
        <v>2.6469999999999998</v>
      </c>
      <c r="D31" s="26">
        <v>4.1529999999999996</v>
      </c>
      <c r="E31" s="26" t="s">
        <v>46</v>
      </c>
      <c r="F31" s="26" t="s">
        <v>19</v>
      </c>
    </row>
    <row r="32" spans="2:6" x14ac:dyDescent="0.2">
      <c r="B32" s="29" t="s">
        <v>47</v>
      </c>
      <c r="C32" s="26">
        <v>1.1479999999999999</v>
      </c>
      <c r="D32" s="26">
        <v>4.3940000000000001</v>
      </c>
      <c r="E32" s="26" t="s">
        <v>19</v>
      </c>
      <c r="F32" s="26" t="s">
        <v>19</v>
      </c>
    </row>
    <row r="33" spans="2:6" x14ac:dyDescent="0.2">
      <c r="B33" s="29" t="s">
        <v>48</v>
      </c>
      <c r="C33" s="26">
        <v>0.82099999999999995</v>
      </c>
      <c r="D33" s="26">
        <v>4.798</v>
      </c>
      <c r="E33" s="26" t="s">
        <v>19</v>
      </c>
      <c r="F33" s="26" t="s">
        <v>20</v>
      </c>
    </row>
    <row r="34" spans="2:6" x14ac:dyDescent="0.2">
      <c r="B34" s="40" t="s">
        <v>49</v>
      </c>
      <c r="C34" s="40"/>
      <c r="D34" s="40"/>
      <c r="E34" s="40"/>
      <c r="F34" s="40"/>
    </row>
    <row r="35" spans="2:6" x14ac:dyDescent="0.2">
      <c r="B35" s="26" t="s">
        <v>1</v>
      </c>
      <c r="C35" s="26">
        <v>2.2624</v>
      </c>
      <c r="D35" s="26">
        <v>5.5407000000000002</v>
      </c>
      <c r="E35" s="26" t="s">
        <v>85</v>
      </c>
      <c r="F35" s="26" t="s">
        <v>85</v>
      </c>
    </row>
    <row r="36" spans="2:6" x14ac:dyDescent="0.2">
      <c r="B36" s="29" t="s">
        <v>50</v>
      </c>
      <c r="C36" s="26">
        <v>1.163</v>
      </c>
      <c r="D36" s="26">
        <v>4.2779999999999996</v>
      </c>
      <c r="E36" s="26" t="s">
        <v>19</v>
      </c>
      <c r="F36" s="26" t="s">
        <v>19</v>
      </c>
    </row>
    <row r="37" spans="2:6" x14ac:dyDescent="0.2">
      <c r="B37" s="29" t="s">
        <v>51</v>
      </c>
      <c r="C37" s="26">
        <v>1.081</v>
      </c>
      <c r="D37" s="26">
        <v>4.5140000000000002</v>
      </c>
      <c r="E37" s="26" t="s">
        <v>19</v>
      </c>
      <c r="F37" s="26" t="s">
        <v>19</v>
      </c>
    </row>
    <row r="38" spans="2:6" x14ac:dyDescent="0.2">
      <c r="B38" s="29" t="s">
        <v>52</v>
      </c>
      <c r="C38" s="26">
        <v>1.1859999999999999</v>
      </c>
      <c r="D38" s="26">
        <v>4.1520000000000001</v>
      </c>
      <c r="E38" s="26" t="s">
        <v>19</v>
      </c>
      <c r="F38" s="26" t="s">
        <v>19</v>
      </c>
    </row>
    <row r="39" spans="2:6" x14ac:dyDescent="0.2">
      <c r="B39" s="29" t="s">
        <v>53</v>
      </c>
      <c r="C39" s="26">
        <v>1.0840000000000001</v>
      </c>
      <c r="D39" s="26">
        <v>4.3470000000000004</v>
      </c>
      <c r="E39" s="26" t="s">
        <v>19</v>
      </c>
      <c r="F39" s="26" t="s">
        <v>19</v>
      </c>
    </row>
    <row r="40" spans="2:6" x14ac:dyDescent="0.2">
      <c r="B40" s="40" t="s">
        <v>54</v>
      </c>
      <c r="C40" s="40"/>
      <c r="D40" s="40"/>
      <c r="E40" s="40"/>
      <c r="F40" s="40"/>
    </row>
    <row r="41" spans="2:6" x14ac:dyDescent="0.2">
      <c r="B41" s="26" t="s">
        <v>1</v>
      </c>
      <c r="C41" s="26">
        <v>2.5666000000000002</v>
      </c>
      <c r="D41" s="26">
        <v>5.6665000000000001</v>
      </c>
      <c r="E41" s="26" t="s">
        <v>85</v>
      </c>
      <c r="F41" s="26" t="s">
        <v>85</v>
      </c>
    </row>
    <row r="42" spans="2:6" x14ac:dyDescent="0.2">
      <c r="B42" s="29" t="s">
        <v>55</v>
      </c>
      <c r="C42" s="26">
        <v>1.26</v>
      </c>
      <c r="D42" s="26">
        <v>4.6680000000000001</v>
      </c>
      <c r="E42" s="26" t="s">
        <v>19</v>
      </c>
      <c r="F42" s="26" t="s">
        <v>20</v>
      </c>
    </row>
    <row r="43" spans="2:6" x14ac:dyDescent="0.2">
      <c r="B43" s="29" t="s">
        <v>56</v>
      </c>
      <c r="C43" s="26">
        <v>1.429</v>
      </c>
      <c r="D43" s="26">
        <v>4.4960000000000004</v>
      </c>
      <c r="E43" s="26" t="s">
        <v>19</v>
      </c>
      <c r="F43" s="26" t="s">
        <v>19</v>
      </c>
    </row>
    <row r="44" spans="2:6" x14ac:dyDescent="0.2">
      <c r="B44" s="40" t="s">
        <v>57</v>
      </c>
      <c r="C44" s="40"/>
      <c r="D44" s="40"/>
      <c r="E44" s="40"/>
      <c r="F44" s="40"/>
    </row>
    <row r="45" spans="2:6" x14ac:dyDescent="0.2">
      <c r="B45" s="26" t="s">
        <v>1</v>
      </c>
      <c r="C45" s="26">
        <v>2.9868999999999999</v>
      </c>
      <c r="D45" s="26">
        <v>6.2358000000000002</v>
      </c>
      <c r="E45" s="26" t="s">
        <v>85</v>
      </c>
      <c r="F45" s="26" t="s">
        <v>85</v>
      </c>
    </row>
    <row r="46" spans="2:6" x14ac:dyDescent="0.2">
      <c r="B46" s="29" t="s">
        <v>59</v>
      </c>
      <c r="C46" s="26">
        <v>1.9419999999999999</v>
      </c>
      <c r="D46" s="26">
        <v>5.0620000000000003</v>
      </c>
      <c r="E46" s="26" t="s">
        <v>19</v>
      </c>
      <c r="F46" s="26" t="s">
        <v>19</v>
      </c>
    </row>
    <row r="47" spans="2:6" x14ac:dyDescent="0.2">
      <c r="B47" s="29" t="s">
        <v>60</v>
      </c>
      <c r="C47" s="26">
        <v>1.7070000000000001</v>
      </c>
      <c r="D47" s="26">
        <v>5.0629999999999997</v>
      </c>
      <c r="E47" s="26" t="s">
        <v>19</v>
      </c>
      <c r="F47" s="26" t="s">
        <v>19</v>
      </c>
    </row>
    <row r="48" spans="2:6" x14ac:dyDescent="0.2">
      <c r="B48" s="29" t="s">
        <v>61</v>
      </c>
      <c r="C48" s="26">
        <v>1.9930000000000001</v>
      </c>
      <c r="D48" s="26">
        <v>5.0129999999999999</v>
      </c>
      <c r="E48" s="26" t="s">
        <v>19</v>
      </c>
      <c r="F48" s="26" t="s">
        <v>19</v>
      </c>
    </row>
    <row r="49" spans="2:6" x14ac:dyDescent="0.2">
      <c r="B49" s="29" t="s">
        <v>62</v>
      </c>
      <c r="C49" s="26">
        <v>1.5629999999999999</v>
      </c>
      <c r="D49" s="26">
        <v>5.2549999999999999</v>
      </c>
      <c r="E49" s="26" t="s">
        <v>19</v>
      </c>
      <c r="F49" s="26" t="s">
        <v>20</v>
      </c>
    </row>
    <row r="50" spans="2:6" x14ac:dyDescent="0.2">
      <c r="B50" s="40" t="s">
        <v>65</v>
      </c>
      <c r="C50" s="40"/>
      <c r="D50" s="40"/>
      <c r="E50" s="40"/>
      <c r="F50" s="40"/>
    </row>
    <row r="51" spans="2:6" x14ac:dyDescent="0.2">
      <c r="B51" s="26" t="s">
        <v>1</v>
      </c>
      <c r="C51" s="26">
        <v>4.0206</v>
      </c>
      <c r="D51" s="26">
        <v>7.2027000000000001</v>
      </c>
      <c r="E51" s="26" t="s">
        <v>85</v>
      </c>
      <c r="F51" s="26" t="s">
        <v>85</v>
      </c>
    </row>
    <row r="52" spans="2:6" x14ac:dyDescent="0.2">
      <c r="B52" s="29" t="s">
        <v>67</v>
      </c>
      <c r="C52" s="26">
        <v>3.4140000000000001</v>
      </c>
      <c r="D52" s="26">
        <v>6.6449999999999996</v>
      </c>
      <c r="E52" s="26" t="s">
        <v>20</v>
      </c>
      <c r="F52" s="26" t="s">
        <v>20</v>
      </c>
    </row>
    <row r="53" spans="2:6" x14ac:dyDescent="0.2">
      <c r="B53" s="29" t="s">
        <v>68</v>
      </c>
      <c r="C53" s="26">
        <v>3.1539999999999999</v>
      </c>
      <c r="D53" s="26">
        <v>6.9649999999999999</v>
      </c>
      <c r="E53" s="26" t="s">
        <v>19</v>
      </c>
      <c r="F53" s="26" t="s">
        <v>20</v>
      </c>
    </row>
    <row r="54" spans="2:6" x14ac:dyDescent="0.2">
      <c r="B54" s="29" t="s">
        <v>70</v>
      </c>
      <c r="C54" s="26">
        <v>3.2269999999999999</v>
      </c>
      <c r="D54" s="26">
        <v>6.742</v>
      </c>
      <c r="E54" s="26" t="s">
        <v>19</v>
      </c>
      <c r="F54" s="26" t="s">
        <v>20</v>
      </c>
    </row>
    <row r="55" spans="2:6" x14ac:dyDescent="0.2">
      <c r="B55" s="29" t="s">
        <v>72</v>
      </c>
      <c r="C55" s="26">
        <v>3.5659999999999998</v>
      </c>
      <c r="D55" s="26">
        <v>6.0129999999999999</v>
      </c>
      <c r="E55" s="26" t="s">
        <v>20</v>
      </c>
      <c r="F55" s="26" t="s">
        <v>20</v>
      </c>
    </row>
    <row r="56" spans="2:6" x14ac:dyDescent="0.2">
      <c r="B56" s="40" t="s">
        <v>73</v>
      </c>
      <c r="C56" s="40"/>
      <c r="D56" s="40"/>
      <c r="E56" s="40"/>
      <c r="F56" s="40"/>
    </row>
    <row r="57" spans="2:6" x14ac:dyDescent="0.2">
      <c r="B57" s="26" t="s">
        <v>1</v>
      </c>
      <c r="C57" s="26">
        <v>8.1585000000000001</v>
      </c>
      <c r="D57" s="26">
        <v>11.4902</v>
      </c>
      <c r="E57" s="26" t="s">
        <v>85</v>
      </c>
      <c r="F57" s="26" t="s">
        <v>85</v>
      </c>
    </row>
    <row r="58" spans="2:6" x14ac:dyDescent="0.2">
      <c r="B58" s="29" t="s">
        <v>4</v>
      </c>
      <c r="C58" s="26">
        <v>8.4570000000000007</v>
      </c>
      <c r="D58" s="26">
        <v>11.797000000000001</v>
      </c>
      <c r="E58" s="26" t="s">
        <v>42</v>
      </c>
      <c r="F58" s="26" t="s">
        <v>42</v>
      </c>
    </row>
    <row r="59" spans="2:6" x14ac:dyDescent="0.2">
      <c r="B59" s="32"/>
      <c r="C59" s="33"/>
      <c r="D59" s="33"/>
      <c r="E59" s="33"/>
      <c r="F59" s="33"/>
    </row>
    <row r="61" spans="2:6" x14ac:dyDescent="0.2">
      <c r="E61" s="48" t="s">
        <v>90</v>
      </c>
      <c r="F61" s="47"/>
    </row>
    <row r="62" spans="2:6" x14ac:dyDescent="0.2">
      <c r="D62" s="5"/>
      <c r="E62" s="31" t="s">
        <v>8</v>
      </c>
      <c r="F62" s="22" t="s">
        <v>9</v>
      </c>
    </row>
    <row r="63" spans="2:6" x14ac:dyDescent="0.2">
      <c r="D63" s="40" t="s">
        <v>86</v>
      </c>
      <c r="E63" s="40"/>
      <c r="F63" s="40"/>
    </row>
    <row r="64" spans="2:6" x14ac:dyDescent="0.2">
      <c r="D64" s="30" t="s">
        <v>19</v>
      </c>
      <c r="E64" s="26">
        <v>32</v>
      </c>
      <c r="F64" s="26">
        <v>22</v>
      </c>
    </row>
    <row r="65" spans="4:6" x14ac:dyDescent="0.2">
      <c r="D65" s="30" t="s">
        <v>20</v>
      </c>
      <c r="E65" s="26">
        <v>2</v>
      </c>
      <c r="F65" s="26">
        <v>14</v>
      </c>
    </row>
    <row r="66" spans="4:6" x14ac:dyDescent="0.2">
      <c r="D66" s="30" t="s">
        <v>46</v>
      </c>
      <c r="E66" s="26">
        <v>1</v>
      </c>
      <c r="F66" s="26">
        <v>0</v>
      </c>
    </row>
    <row r="67" spans="4:6" x14ac:dyDescent="0.2">
      <c r="D67" s="30" t="s">
        <v>42</v>
      </c>
      <c r="E67" s="26">
        <v>2</v>
      </c>
      <c r="F67" s="26">
        <v>1</v>
      </c>
    </row>
    <row r="68" spans="4:6" x14ac:dyDescent="0.2">
      <c r="D68" s="40" t="s">
        <v>87</v>
      </c>
      <c r="E68" s="40"/>
      <c r="F68" s="40"/>
    </row>
    <row r="69" spans="4:6" x14ac:dyDescent="0.2">
      <c r="D69" s="30" t="s">
        <v>88</v>
      </c>
      <c r="E69" s="26">
        <v>0.94117647058823528</v>
      </c>
      <c r="F69" s="26">
        <v>0.95652173913043481</v>
      </c>
    </row>
    <row r="70" spans="4:6" x14ac:dyDescent="0.2">
      <c r="D70" s="30" t="s">
        <v>89</v>
      </c>
      <c r="E70" s="26">
        <v>0.94117647058823528</v>
      </c>
      <c r="F70" s="26">
        <v>0.61111111111111116</v>
      </c>
    </row>
    <row r="71" spans="4:6" x14ac:dyDescent="0.2">
      <c r="D71" s="30" t="s">
        <v>77</v>
      </c>
      <c r="E71" s="26">
        <v>0.94117647058823528</v>
      </c>
      <c r="F71" s="26">
        <v>0.74576271186440679</v>
      </c>
    </row>
  </sheetData>
  <mergeCells count="27">
    <mergeCell ref="D63:F63"/>
    <mergeCell ref="D68:F68"/>
    <mergeCell ref="E61:F61"/>
    <mergeCell ref="P3:P4"/>
    <mergeCell ref="B44:F44"/>
    <mergeCell ref="B50:F50"/>
    <mergeCell ref="B56:F56"/>
    <mergeCell ref="B4:F4"/>
    <mergeCell ref="B10:F10"/>
    <mergeCell ref="B16:F16"/>
    <mergeCell ref="B26:F26"/>
    <mergeCell ref="B34:F34"/>
    <mergeCell ref="B40:F40"/>
    <mergeCell ref="B1:B3"/>
    <mergeCell ref="C1:D1"/>
    <mergeCell ref="E1:F1"/>
    <mergeCell ref="U1:V1"/>
    <mergeCell ref="I2:J2"/>
    <mergeCell ref="K2:L2"/>
    <mergeCell ref="M2:N2"/>
    <mergeCell ref="Q2:R2"/>
    <mergeCell ref="S2:V2"/>
    <mergeCell ref="H1:H2"/>
    <mergeCell ref="I1:N1"/>
    <mergeCell ref="H3:H4"/>
    <mergeCell ref="P1:P2"/>
    <mergeCell ref="Q1:T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68B5-7326-384E-A36E-645DE144D437}">
  <dimension ref="B1:J13"/>
  <sheetViews>
    <sheetView tabSelected="1" zoomScale="67" zoomScaleNormal="79" workbookViewId="0">
      <selection activeCell="Z27" sqref="Z27"/>
    </sheetView>
  </sheetViews>
  <sheetFormatPr baseColWidth="10" defaultRowHeight="16" x14ac:dyDescent="0.2"/>
  <sheetData>
    <row r="1" spans="2:10" x14ac:dyDescent="0.2">
      <c r="B1" s="40" t="s">
        <v>83</v>
      </c>
      <c r="C1" s="48" t="s">
        <v>81</v>
      </c>
      <c r="D1" s="46"/>
      <c r="E1" s="46"/>
      <c r="F1" s="46"/>
      <c r="G1" s="46"/>
      <c r="H1" s="46"/>
      <c r="I1" s="46"/>
      <c r="J1" s="47"/>
    </row>
    <row r="2" spans="2:10" x14ac:dyDescent="0.2">
      <c r="B2" s="40"/>
      <c r="C2" s="50" t="s">
        <v>3</v>
      </c>
      <c r="D2" s="50"/>
      <c r="E2" s="50" t="s">
        <v>2</v>
      </c>
      <c r="F2" s="50"/>
      <c r="G2" s="50" t="s">
        <v>1</v>
      </c>
      <c r="H2" s="50"/>
      <c r="I2" s="50" t="s">
        <v>4</v>
      </c>
      <c r="J2" s="50"/>
    </row>
    <row r="3" spans="2:10" x14ac:dyDescent="0.2">
      <c r="B3" s="48" t="s">
        <v>84</v>
      </c>
      <c r="C3" s="20" t="s">
        <v>8</v>
      </c>
      <c r="D3" s="22" t="s">
        <v>9</v>
      </c>
      <c r="E3" s="20" t="s">
        <v>8</v>
      </c>
      <c r="F3" s="21" t="s">
        <v>9</v>
      </c>
      <c r="G3" s="20" t="s">
        <v>8</v>
      </c>
      <c r="H3" s="22" t="s">
        <v>9</v>
      </c>
      <c r="I3" s="20" t="s">
        <v>8</v>
      </c>
      <c r="J3" s="22" t="s">
        <v>9</v>
      </c>
    </row>
    <row r="4" spans="2:10" x14ac:dyDescent="0.2">
      <c r="B4" s="48"/>
      <c r="C4" s="23" t="s">
        <v>14</v>
      </c>
      <c r="D4" s="25" t="s">
        <v>14</v>
      </c>
      <c r="E4" s="23" t="s">
        <v>14</v>
      </c>
      <c r="F4" s="24" t="s">
        <v>14</v>
      </c>
      <c r="G4" s="23" t="s">
        <v>14</v>
      </c>
      <c r="H4" s="25" t="s">
        <v>14</v>
      </c>
      <c r="I4" s="23" t="s">
        <v>14</v>
      </c>
      <c r="J4" s="25" t="s">
        <v>14</v>
      </c>
    </row>
    <row r="5" spans="2:10" x14ac:dyDescent="0.2">
      <c r="B5" s="27">
        <v>2.5</v>
      </c>
      <c r="C5" s="28">
        <v>0.48280000000000001</v>
      </c>
      <c r="D5" s="28">
        <v>3.6604000000000001</v>
      </c>
      <c r="E5" s="28">
        <v>0.43130000000000002</v>
      </c>
      <c r="F5" s="28">
        <v>3.6488</v>
      </c>
      <c r="G5" s="28">
        <v>1.9206000000000001</v>
      </c>
      <c r="H5" s="28">
        <v>5.1791999999999998</v>
      </c>
      <c r="I5" s="28">
        <v>2.3570000000000002</v>
      </c>
      <c r="J5" s="28">
        <v>5.4710000000000001</v>
      </c>
    </row>
    <row r="6" spans="2:10" x14ac:dyDescent="0.2">
      <c r="B6" s="27">
        <v>2.25</v>
      </c>
      <c r="C6" s="27">
        <v>0.5302</v>
      </c>
      <c r="D6" s="27">
        <v>3.8029000000000002</v>
      </c>
      <c r="E6" s="27">
        <v>0.4884</v>
      </c>
      <c r="F6" s="27">
        <v>3.7256999999999998</v>
      </c>
      <c r="G6" s="27">
        <v>1.9391</v>
      </c>
      <c r="H6" s="27">
        <v>5.2549999999999999</v>
      </c>
      <c r="I6" s="27">
        <v>2.4460999999999999</v>
      </c>
      <c r="J6" s="27">
        <v>5.5129999999999999</v>
      </c>
    </row>
    <row r="7" spans="2:10" x14ac:dyDescent="0.2">
      <c r="B7" s="27">
        <v>2</v>
      </c>
      <c r="C7" s="27">
        <v>0.63619999999999999</v>
      </c>
      <c r="D7" s="27">
        <v>3.8854000000000002</v>
      </c>
      <c r="E7" s="27">
        <v>0.5242</v>
      </c>
      <c r="F7" s="27">
        <v>3.7195</v>
      </c>
      <c r="G7" s="27">
        <v>2.1023999999999998</v>
      </c>
      <c r="H7" s="27">
        <v>5.2</v>
      </c>
      <c r="I7" s="27">
        <v>2.5154999999999998</v>
      </c>
      <c r="J7" s="27">
        <v>5.6826999999999996</v>
      </c>
    </row>
    <row r="8" spans="2:10" x14ac:dyDescent="0.2">
      <c r="B8" s="27">
        <v>1.75</v>
      </c>
      <c r="C8" s="27">
        <v>0.93820000000000003</v>
      </c>
      <c r="D8" s="27">
        <v>4.0770999999999997</v>
      </c>
      <c r="E8" s="27">
        <v>0.71489999999999998</v>
      </c>
      <c r="F8" s="27">
        <v>3.9295</v>
      </c>
      <c r="G8" s="27">
        <v>2.1335999999999999</v>
      </c>
      <c r="H8" s="27">
        <v>5.3788999999999998</v>
      </c>
      <c r="I8" s="27">
        <v>2.5872999999999999</v>
      </c>
      <c r="J8" s="27">
        <v>5.7131999999999996</v>
      </c>
    </row>
    <row r="9" spans="2:10" x14ac:dyDescent="0.2">
      <c r="B9" s="27">
        <v>1.5</v>
      </c>
      <c r="C9" s="27">
        <v>1.4774</v>
      </c>
      <c r="D9" s="27">
        <v>4.7167000000000003</v>
      </c>
      <c r="E9" s="27">
        <v>0.92149999999999999</v>
      </c>
      <c r="F9" s="27">
        <v>4.1554000000000002</v>
      </c>
      <c r="G9" s="27">
        <v>2.2624</v>
      </c>
      <c r="H9" s="27">
        <v>5.5407000000000002</v>
      </c>
      <c r="I9" s="27">
        <v>2.6926999999999999</v>
      </c>
      <c r="J9" s="27">
        <v>5.8766999999999996</v>
      </c>
    </row>
    <row r="10" spans="2:10" x14ac:dyDescent="0.2">
      <c r="B10" s="27">
        <v>1.25</v>
      </c>
      <c r="C10" s="27">
        <v>3.2591000000000001</v>
      </c>
      <c r="D10" s="27">
        <v>6.3914</v>
      </c>
      <c r="E10" s="27">
        <v>1.2977000000000001</v>
      </c>
      <c r="F10" s="27">
        <v>4.5673000000000004</v>
      </c>
      <c r="G10" s="27">
        <v>2.5666000000000002</v>
      </c>
      <c r="H10" s="27">
        <v>5.6665000000000001</v>
      </c>
      <c r="I10" s="27">
        <v>2.9582000000000002</v>
      </c>
      <c r="J10" s="27">
        <v>6.1147999999999998</v>
      </c>
    </row>
    <row r="11" spans="2:10" x14ac:dyDescent="0.2">
      <c r="B11" s="27">
        <v>1</v>
      </c>
      <c r="C11" s="27">
        <v>100</v>
      </c>
      <c r="D11" s="27">
        <v>100</v>
      </c>
      <c r="E11" s="27">
        <v>2.2040000000000002</v>
      </c>
      <c r="F11" s="27">
        <v>5.4958999999999998</v>
      </c>
      <c r="G11" s="27">
        <v>2.9868999999999999</v>
      </c>
      <c r="H11" s="27">
        <v>6.2358000000000002</v>
      </c>
      <c r="I11" s="27">
        <v>3.4655999999999998</v>
      </c>
      <c r="J11" s="27">
        <v>6.5353000000000003</v>
      </c>
    </row>
    <row r="12" spans="2:10" x14ac:dyDescent="0.2">
      <c r="B12" s="27">
        <v>0.75</v>
      </c>
      <c r="C12" s="27">
        <v>1000</v>
      </c>
      <c r="D12" s="27">
        <v>1000</v>
      </c>
      <c r="E12" s="27">
        <v>5.0495000000000001</v>
      </c>
      <c r="F12" s="27">
        <v>8.2972000000000001</v>
      </c>
      <c r="G12" s="27">
        <v>4.0206</v>
      </c>
      <c r="H12" s="27">
        <v>7.2027000000000001</v>
      </c>
      <c r="I12" s="27">
        <v>4.5223000000000004</v>
      </c>
      <c r="J12" s="27">
        <v>7.6398999999999999</v>
      </c>
    </row>
    <row r="13" spans="2:10" x14ac:dyDescent="0.2">
      <c r="B13" s="27">
        <v>0.5</v>
      </c>
      <c r="C13" s="27">
        <v>10000</v>
      </c>
      <c r="D13" s="27">
        <v>10000</v>
      </c>
      <c r="E13" s="27">
        <v>100</v>
      </c>
      <c r="F13" s="27">
        <v>100</v>
      </c>
      <c r="G13" s="27">
        <v>8.1585000000000001</v>
      </c>
      <c r="H13" s="27">
        <v>11.4902</v>
      </c>
      <c r="I13" s="27">
        <v>8.4570000000000007</v>
      </c>
      <c r="J13" s="27">
        <v>11.797000000000001</v>
      </c>
    </row>
  </sheetData>
  <mergeCells count="7">
    <mergeCell ref="B3:B4"/>
    <mergeCell ref="E2:F2"/>
    <mergeCell ref="G2:H2"/>
    <mergeCell ref="I2:J2"/>
    <mergeCell ref="C1:J1"/>
    <mergeCell ref="B1:B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0.9-0.0625-10-100-infinite</vt:lpstr>
      <vt:lpstr>0.9-0.0625-10-100-inf-noDupl</vt:lpstr>
      <vt:lpstr>0.9-0.0625-10-100-inf-tables</vt:lpstr>
      <vt:lpstr>0.9-0.0625-10-100-inf-short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2020-05-13T20:42:52Z</dcterms:created>
  <dcterms:modified xsi:type="dcterms:W3CDTF">2020-07-06T15:49:37Z</dcterms:modified>
</cp:coreProperties>
</file>