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base de datos" sheetId="1" r:id="rId4"/>
    <sheet name="CAMPOS QUE NECESITARIAMOS" sheetId="2" r:id="rId5"/>
    <sheet name="CATEGORIAS" sheetId="3" r:id="rId6"/>
    <sheet name="GRUPOS DE ENTRENAMIENTO" sheetId="4" r:id="rId7"/>
  </sheets>
</workbook>
</file>

<file path=xl/sharedStrings.xml><?xml version="1.0" encoding="utf-8"?>
<sst xmlns="http://schemas.openxmlformats.org/spreadsheetml/2006/main" uniqueCount="561">
  <si>
    <t>AUT. IMÁGENES</t>
  </si>
  <si>
    <t>CODIGO FAMILIAR</t>
  </si>
  <si>
    <t>CODIGO ATLETA/SOCIO</t>
  </si>
  <si>
    <t>ATLETA</t>
  </si>
  <si>
    <t>APELLIDOS</t>
  </si>
  <si>
    <t>NOMBRE</t>
  </si>
  <si>
    <t>FECHA DE NACIMIENTO</t>
  </si>
  <si>
    <t>AÑO</t>
  </si>
  <si>
    <t>EDAD</t>
  </si>
  <si>
    <t>SEXO</t>
  </si>
  <si>
    <t>DNI(Atleta)</t>
  </si>
  <si>
    <t>CATEGORIA 2020</t>
  </si>
  <si>
    <t>LICENCIA</t>
  </si>
  <si>
    <t>T/N</t>
  </si>
  <si>
    <t>CAT DORSAL</t>
  </si>
  <si>
    <t>DORSAL</t>
  </si>
  <si>
    <t>TFNO.</t>
  </si>
  <si>
    <t>TFNO. 2</t>
  </si>
  <si>
    <t>TFNO. 3</t>
  </si>
  <si>
    <t>DOMICILIO</t>
  </si>
  <si>
    <t>CP</t>
  </si>
  <si>
    <t>MUNICIPIO</t>
  </si>
  <si>
    <t>email (padre)</t>
  </si>
  <si>
    <t>email (madre)</t>
  </si>
  <si>
    <t>email (atleta)</t>
  </si>
  <si>
    <t>NOMBRE DEL PADRE O TUTOR</t>
  </si>
  <si>
    <t>NOMBRE DE LA MADRE O TUTORA</t>
  </si>
  <si>
    <t>TITULAR DE LA CUENTA</t>
  </si>
  <si>
    <t>DNI AUTORIZADO CUENTA</t>
  </si>
  <si>
    <t>IBAN</t>
  </si>
  <si>
    <t>FP</t>
  </si>
  <si>
    <t>TIPO CUOTA</t>
  </si>
  <si>
    <t>GRUPO DE ENTRENAMIENTO</t>
  </si>
  <si>
    <t>DIAS DE LA SEMANA</t>
  </si>
  <si>
    <t>CANT dias</t>
  </si>
  <si>
    <t>HORARIO DE ENTRENAMIENTO</t>
  </si>
  <si>
    <t>Nº FAM</t>
  </si>
  <si>
    <t>CUOTA TRIMES</t>
  </si>
  <si>
    <t>CUOTA SOCIO ANUAL</t>
  </si>
  <si>
    <t>CUOTA SEP</t>
  </si>
  <si>
    <t>CUOTA MATRICULA DE ENTRADA</t>
  </si>
  <si>
    <t>CUOTA  LICENCIA</t>
  </si>
  <si>
    <t>CUOTA PISTAS</t>
  </si>
  <si>
    <t>OBSERVACIONES TEMPORADA</t>
  </si>
  <si>
    <t>TOTAL PRIMER COBRO
21/10/2019</t>
  </si>
  <si>
    <t xml:space="preserve">OBSERVACIONES PRIMER COBRO OCTUBRE </t>
  </si>
  <si>
    <t>RECIBOS 2 REMESA OCTUBRE
09/11/2019</t>
  </si>
  <si>
    <t xml:space="preserve">OBSERVACIONES SEGUNDA REMESA OCTUBRE </t>
  </si>
  <si>
    <t xml:space="preserve">RECIBOS
1 TRIMESTRE
1 remesa
23/11/2019
</t>
  </si>
  <si>
    <t xml:space="preserve">OBSERVACIONES PRIMER TRIMESTRE 1 REMESA NOVIEMBRE 
</t>
  </si>
  <si>
    <t>RECIBOS
1 TRIMESTRE
2 remesa
20/12/2019</t>
  </si>
  <si>
    <t>OBSERVACIONES 1 TRIMESTRE 2 REMESA</t>
  </si>
  <si>
    <t>RECIBOS 2 TRIMESTRE 1 remesa 15/02/2020</t>
  </si>
  <si>
    <t xml:space="preserve">OBSERVACIONES
2 TRIMESTRE
1 REMESA
 15/02/2020 </t>
  </si>
  <si>
    <t>RECIBOS 2 TRIMESTRE 2 remesa 20/02/2020</t>
  </si>
  <si>
    <t xml:space="preserve">OBSERVACIONES 2 TRIMESTRE 2 REMESA MARZO </t>
  </si>
  <si>
    <t>RECIBOS MAYO POST-COVID 26/05/2020</t>
  </si>
  <si>
    <t>OBSERVACIONES MAYO POST - COVID</t>
  </si>
  <si>
    <t>RECIBOS JUNIO POST-COVID 01/07/2020</t>
  </si>
  <si>
    <t>OBSERVACIONES JUNIO POST - COVID</t>
  </si>
  <si>
    <t>OBSERVACIONES DE LA BAJA</t>
  </si>
  <si>
    <t>ALTA</t>
  </si>
  <si>
    <t>BAJA</t>
  </si>
  <si>
    <t>Ramirez de Arellano Torrico, David</t>
  </si>
  <si>
    <t>Ramirez de Arellano Torrico</t>
  </si>
  <si>
    <t>David</t>
  </si>
  <si>
    <t>Hombre</t>
  </si>
  <si>
    <t>SENIOR</t>
  </si>
  <si>
    <t>M 4405</t>
  </si>
  <si>
    <t>N</t>
  </si>
  <si>
    <t>SM</t>
  </si>
  <si>
    <t>Ramirez de Arellano Lopez, Jose J.</t>
  </si>
  <si>
    <t>Torrico, Juana</t>
  </si>
  <si>
    <t>51476479H</t>
  </si>
  <si>
    <t>ES6612345686852563525526</t>
  </si>
  <si>
    <t>SUBV</t>
  </si>
  <si>
    <t>ENTRENADOR</t>
  </si>
  <si>
    <t>JAVI-VELOCIDAD</t>
  </si>
  <si>
    <t>lunes, martes y miercoles</t>
  </si>
  <si>
    <t>3 dias</t>
  </si>
  <si>
    <t>19:00 - 20:30</t>
  </si>
  <si>
    <t>1F</t>
  </si>
  <si>
    <t>Martinez Lozano, Noelia</t>
  </si>
  <si>
    <t>Martinez Lozano</t>
  </si>
  <si>
    <t>Noelia</t>
  </si>
  <si>
    <t>Mujer</t>
  </si>
  <si>
    <t>M 3336</t>
  </si>
  <si>
    <t>SF</t>
  </si>
  <si>
    <t>Martinez Vaquero, Enrique</t>
  </si>
  <si>
    <t>Lozano Portillo, Amparo</t>
  </si>
  <si>
    <t>00685036G</t>
  </si>
  <si>
    <t>JOSE-SALTOS</t>
  </si>
  <si>
    <t>lunes, martes y jueves</t>
  </si>
  <si>
    <t>Aguado Valladares, Victor</t>
  </si>
  <si>
    <t>Aguado Valladares</t>
  </si>
  <si>
    <t>Victor</t>
  </si>
  <si>
    <t>SUB23</t>
  </si>
  <si>
    <t>M 16704</t>
  </si>
  <si>
    <t>U23M</t>
  </si>
  <si>
    <t>Felix Aguado de la Fuente</t>
  </si>
  <si>
    <t>Maria Jesus Valladares Carballo</t>
  </si>
  <si>
    <t>DOM</t>
  </si>
  <si>
    <t>CLUB</t>
  </si>
  <si>
    <t>JAVI-FONDO</t>
  </si>
  <si>
    <t>L 18:00- 19:30, M y J 19:00 - 20:30</t>
  </si>
  <si>
    <t>01/10/2008 - Se dio de baja
15/10/2019 - Vuelve</t>
  </si>
  <si>
    <t>Güemes Izquierdo, Sandra</t>
  </si>
  <si>
    <t>Guemes Izquierdo</t>
  </si>
  <si>
    <t>Sandra</t>
  </si>
  <si>
    <t>M 167</t>
  </si>
  <si>
    <t>T</t>
  </si>
  <si>
    <t>Güemes Gonzalez, Benjamin</t>
  </si>
  <si>
    <t>Izquierdo Pampano, Ana Isabel</t>
  </si>
  <si>
    <t>50077841X</t>
  </si>
  <si>
    <t>Maza Santos, Marta</t>
  </si>
  <si>
    <t>Maza Santos</t>
  </si>
  <si>
    <t>Marta</t>
  </si>
  <si>
    <t>SUB20</t>
  </si>
  <si>
    <t>M 8186</t>
  </si>
  <si>
    <t>U20F</t>
  </si>
  <si>
    <t>Maza Domingo, Rafael</t>
  </si>
  <si>
    <t>Santos Yugueros,Mª Mar</t>
  </si>
  <si>
    <t>05245710P</t>
  </si>
  <si>
    <t>ALVARO-CARRERAS</t>
  </si>
  <si>
    <t>martes, jueves y viernes</t>
  </si>
  <si>
    <t>M -J 19:00-20:30 y V 17:00-18:30</t>
  </si>
  <si>
    <t>del Valle Juarez, Gema</t>
  </si>
  <si>
    <t>del Valle Juarez</t>
  </si>
  <si>
    <t>Gema</t>
  </si>
  <si>
    <t>SUB18</t>
  </si>
  <si>
    <t>M 9758</t>
  </si>
  <si>
    <t>U18F</t>
  </si>
  <si>
    <t>Jose Maria del Valle</t>
  </si>
  <si>
    <t>Mª Emmanuela Juarez Diaz</t>
  </si>
  <si>
    <t>JESUS-COMBINADAS</t>
  </si>
  <si>
    <t>lunes, miercoles y jueves</t>
  </si>
  <si>
    <t>L -X 17:45- 19:15, J 19:15 - 20:45</t>
  </si>
  <si>
    <t>2F</t>
  </si>
  <si>
    <t>Comienza en SEPTIEMBRE. Antigua atleta</t>
  </si>
  <si>
    <t>Cal Cabido, Beltran</t>
  </si>
  <si>
    <t>Cal Cabido</t>
  </si>
  <si>
    <t>Beltran</t>
  </si>
  <si>
    <t>M 9708</t>
  </si>
  <si>
    <t>U20M</t>
  </si>
  <si>
    <t>Cal Bouzon, Miguel angel</t>
  </si>
  <si>
    <t>Cabido Rañal, Chiqui</t>
  </si>
  <si>
    <t>32755572F</t>
  </si>
  <si>
    <t>Cal Cabido, Bruno</t>
  </si>
  <si>
    <t>Bruno</t>
  </si>
  <si>
    <t>M 4127</t>
  </si>
  <si>
    <t>Blanco Zautner, Fabian</t>
  </si>
  <si>
    <t>Blanco Zautner</t>
  </si>
  <si>
    <t>Fabian</t>
  </si>
  <si>
    <t>M 9707</t>
  </si>
  <si>
    <t>Blanco Jimenez, Juan Ignacio</t>
  </si>
  <si>
    <t>Blanco, Doris</t>
  </si>
  <si>
    <t>812192Q</t>
  </si>
  <si>
    <t>Lopez Garcia-Vaquero, Ruben</t>
  </si>
  <si>
    <t>Lopez Garcia-Vaquero</t>
  </si>
  <si>
    <t>Ruben</t>
  </si>
  <si>
    <t>M 9724</t>
  </si>
  <si>
    <t>Lopez Guerrero, Ernesto</t>
  </si>
  <si>
    <t>Garcia-Vaquero Garcia, Rosa Maria</t>
  </si>
  <si>
    <t>52183241J</t>
  </si>
  <si>
    <t>DAVID-LANZAMIENTOS</t>
  </si>
  <si>
    <t>02/10/2019 - vuelve</t>
  </si>
  <si>
    <t>SI</t>
  </si>
  <si>
    <t>Julia Gonzalez-Barcia, Blanca</t>
  </si>
  <si>
    <t>Julia Gonzalez-Barcia</t>
  </si>
  <si>
    <t>Blanca</t>
  </si>
  <si>
    <t>M 15057</t>
  </si>
  <si>
    <t>Julia Molina, Vicente</t>
  </si>
  <si>
    <t>Gonzalez-Barcia Horcajada, Elena</t>
  </si>
  <si>
    <t>2889126G</t>
  </si>
  <si>
    <t>Julia Gonzalez-Barcia, Carlos</t>
  </si>
  <si>
    <t>Carlos</t>
  </si>
  <si>
    <t>SUB16</t>
  </si>
  <si>
    <t>M 8198</t>
  </si>
  <si>
    <t>U16M</t>
  </si>
  <si>
    <t>3F</t>
  </si>
  <si>
    <t>Arranz Peiro, Pablo</t>
  </si>
  <si>
    <t>Arranz Peiro</t>
  </si>
  <si>
    <t>Pablo</t>
  </si>
  <si>
    <t>M 9705</t>
  </si>
  <si>
    <t>Arranz Pareja, Ricardo</t>
  </si>
  <si>
    <t>Peiro Balaguer, Elisa</t>
  </si>
  <si>
    <t>50455661D</t>
  </si>
  <si>
    <t>Gilabert Lopez, Santiago</t>
  </si>
  <si>
    <t>Gilabert Lopez</t>
  </si>
  <si>
    <t>Santiago</t>
  </si>
  <si>
    <t>M 9716</t>
  </si>
  <si>
    <t>Gilabert D'Lom, Agustin</t>
  </si>
  <si>
    <t>Lopez Palomares, Mª Cruz</t>
  </si>
  <si>
    <t>51350801N</t>
  </si>
  <si>
    <t>Hernandez Gimenez, Marta</t>
  </si>
  <si>
    <t>Hernandez Gimenez</t>
  </si>
  <si>
    <t>M 1372</t>
  </si>
  <si>
    <t>U23F</t>
  </si>
  <si>
    <t>Hernandez Capitan, Francisco Javier</t>
  </si>
  <si>
    <t>Gimenez Aviles, Pilar</t>
  </si>
  <si>
    <t>2854613Z</t>
  </si>
  <si>
    <t>Espeso Cantolla, Diego</t>
  </si>
  <si>
    <t>Espeso Cantolla</t>
  </si>
  <si>
    <t>Diego</t>
  </si>
  <si>
    <t>SUB14</t>
  </si>
  <si>
    <t>M 127</t>
  </si>
  <si>
    <t>U14M</t>
  </si>
  <si>
    <t>Jose Pedro Espeso Palomar</t>
  </si>
  <si>
    <t>Susana Cantolla Gonzalez</t>
  </si>
  <si>
    <t>50841649b</t>
  </si>
  <si>
    <t>JESUS</t>
  </si>
  <si>
    <t>martes y jueves</t>
  </si>
  <si>
    <t>18:00 - 19:30</t>
  </si>
  <si>
    <t>22/09/2019 - preguntar si quieren este año pago anual.
17/10/2019 - nos confirma el pago anual</t>
  </si>
  <si>
    <t>17/10/2019 pago anual</t>
  </si>
  <si>
    <t>Fernandez Garcia, Sofia</t>
  </si>
  <si>
    <t>Fernandez Garcia</t>
  </si>
  <si>
    <t>Sofia</t>
  </si>
  <si>
    <t>M 13434</t>
  </si>
  <si>
    <t>Eduardo Fernandez Tarrazo</t>
  </si>
  <si>
    <t>Araceli Garcia Santos</t>
  </si>
  <si>
    <t>33509022T</t>
  </si>
  <si>
    <t>Empieza en octubre</t>
  </si>
  <si>
    <t>Hablar con Javi, a ver que la pasamos, va a bajar de vez en cuando.
14/12/2019 - nos dice por guasap que pasemos 1 día</t>
  </si>
  <si>
    <t>14/02/2020 - nos comenta Javi que la demos de baja
25/05/2020 - nos comunican que vuelve</t>
  </si>
  <si>
    <t>NO</t>
  </si>
  <si>
    <t>Juarros Perez, Nacho</t>
  </si>
  <si>
    <t>Juarros Perez</t>
  </si>
  <si>
    <t>Nacho</t>
  </si>
  <si>
    <t>ALEVIN</t>
  </si>
  <si>
    <t>SIN LICENCIA</t>
  </si>
  <si>
    <t>Nacho Juarros Banciella</t>
  </si>
  <si>
    <t>Tamara Perez Martinez</t>
  </si>
  <si>
    <t>09417687S</t>
  </si>
  <si>
    <t>2 dias</t>
  </si>
  <si>
    <t>Incorporacion proxima temporada.
SEPTIEMBRE</t>
  </si>
  <si>
    <t>Fraguas Navea, Leire</t>
  </si>
  <si>
    <t>Fraguas Navea</t>
  </si>
  <si>
    <t>Leire</t>
  </si>
  <si>
    <t>Hugo Jose Fraguas Garcia</t>
  </si>
  <si>
    <t>Nuria Navea Laguna</t>
  </si>
  <si>
    <t>52974191K</t>
  </si>
  <si>
    <t>27/11/2019 - ha estado en otra actividad y ahora no quiere ir a atletismo. No hemos cobrado nada
16/06/2020 - solicita de nuevo el alta para la proxima temporada.
SEPTIEMBRE</t>
  </si>
  <si>
    <t>Lopez del Rey, Sara</t>
  </si>
  <si>
    <t>Lopez del Rey</t>
  </si>
  <si>
    <t>Sara</t>
  </si>
  <si>
    <t>Juan Manuel Lopez Martin</t>
  </si>
  <si>
    <t>Ana Isabel del Rey Santos</t>
  </si>
  <si>
    <t>01928982H</t>
  </si>
  <si>
    <t>NOELIA 18:00</t>
  </si>
  <si>
    <t>Se incorporará en enero 2020</t>
  </si>
  <si>
    <t>Cuota Socio, matricula y trimestre</t>
  </si>
  <si>
    <t>De Bruijn Rodriguez, Valeria</t>
  </si>
  <si>
    <t>De Bruijn Rodriguez</t>
  </si>
  <si>
    <t>Valeria</t>
  </si>
  <si>
    <t>M 10489</t>
  </si>
  <si>
    <t>Gerbert de Bruijin</t>
  </si>
  <si>
    <t>Maria Nuria Rodriguez Herrero</t>
  </si>
  <si>
    <t>093147553 Y</t>
  </si>
  <si>
    <t>CUOTA SOCIO, MATRICULA Y MES DICIEMBRE</t>
  </si>
  <si>
    <t>Suarez Limon, Cristina</t>
  </si>
  <si>
    <t>Suarez Limon</t>
  </si>
  <si>
    <t>Cristina</t>
  </si>
  <si>
    <t>M 14745</t>
  </si>
  <si>
    <t>Enrique suarez Prieto</t>
  </si>
  <si>
    <t xml:space="preserve">Blanca Limon Aguado </t>
  </si>
  <si>
    <t>51682501 Y</t>
  </si>
  <si>
    <t>ALVARO-PROMOCION</t>
  </si>
  <si>
    <t>Viene del Sporting</t>
  </si>
  <si>
    <t>Camara Diaz, Moises</t>
  </si>
  <si>
    <t>Camara Diaz</t>
  </si>
  <si>
    <t>Moises</t>
  </si>
  <si>
    <t>M 2658</t>
  </si>
  <si>
    <t>Magdaleno Camara Sanchez</t>
  </si>
  <si>
    <t>Dolores Diaz Sanchez-Camacho</t>
  </si>
  <si>
    <t>52131935C</t>
  </si>
  <si>
    <t>18/02/2020 - nos comunica Jesus, que está lesionado</t>
  </si>
  <si>
    <t>Olmeda Gomez, Miguel</t>
  </si>
  <si>
    <t>Olmeda Gomez</t>
  </si>
  <si>
    <t>Miguel</t>
  </si>
  <si>
    <t>M 12915</t>
  </si>
  <si>
    <t>Miguel Olmeda Gomez</t>
  </si>
  <si>
    <t>03147661L</t>
  </si>
  <si>
    <t>Bolaños Gomez, Alex</t>
  </si>
  <si>
    <t>Bolaños Gomez</t>
  </si>
  <si>
    <t>Alex</t>
  </si>
  <si>
    <t>BENJAMIN</t>
  </si>
  <si>
    <t>M 17234</t>
  </si>
  <si>
    <t>U10M</t>
  </si>
  <si>
    <t>697</t>
  </si>
  <si>
    <t>Carlos Bolaños Correa</t>
  </si>
  <si>
    <t>Ana Gomez Olmedo</t>
  </si>
  <si>
    <t>52368483J</t>
  </si>
  <si>
    <t>ANA M-J</t>
  </si>
  <si>
    <t>jueves</t>
  </si>
  <si>
    <t>1 dia</t>
  </si>
  <si>
    <t>18:00 - 19:00</t>
  </si>
  <si>
    <t>Se incorpora en enero 2020</t>
  </si>
  <si>
    <t>Alique Reparaz, Silvia</t>
  </si>
  <si>
    <t>Alique Reparaz</t>
  </si>
  <si>
    <t>Silvia</t>
  </si>
  <si>
    <t>M 17218</t>
  </si>
  <si>
    <t>U14F</t>
  </si>
  <si>
    <t>1158</t>
  </si>
  <si>
    <t>Francisco Javier Alique Fernandez</t>
  </si>
  <si>
    <t>Maya Reparaz Rodriguez</t>
  </si>
  <si>
    <t>50458442F</t>
  </si>
  <si>
    <t>SANDRA M-J</t>
  </si>
  <si>
    <t>Alique Reparaz, Claudia</t>
  </si>
  <si>
    <t>Claudia</t>
  </si>
  <si>
    <t>JULIAN M-J</t>
  </si>
  <si>
    <t>Cuota Socio, matricula y trimestre
18/02/2020 - error en el cobro del recibo. No he realizado la bonificacion del 50%. Devuelvo por transferencia</t>
  </si>
  <si>
    <t>Carbayo Taus, Marta</t>
  </si>
  <si>
    <t>Carbayo Taus</t>
  </si>
  <si>
    <t>M 17081</t>
  </si>
  <si>
    <t>U10F</t>
  </si>
  <si>
    <t>David Carbayo Escudero</t>
  </si>
  <si>
    <t>Raquel Taus Gomez</t>
  </si>
  <si>
    <t>45686238G</t>
  </si>
  <si>
    <t>JULIAN L-X</t>
  </si>
  <si>
    <t>miercoles</t>
  </si>
  <si>
    <t>17:30 - 18:30</t>
  </si>
  <si>
    <t>Noboa Mendez, Luis Reynaldo</t>
  </si>
  <si>
    <t>Noboa Mendez</t>
  </si>
  <si>
    <t>Luis Reynaldo</t>
  </si>
  <si>
    <t>M 13722</t>
  </si>
  <si>
    <t>Mum de Sousa, Rui Martins</t>
  </si>
  <si>
    <t>Mum de Sousa</t>
  </si>
  <si>
    <t>Rui Martins</t>
  </si>
  <si>
    <t>M 8622</t>
  </si>
  <si>
    <t>U18M</t>
  </si>
  <si>
    <t>Gil Martinez, Andrea</t>
  </si>
  <si>
    <t>Gil Martinez</t>
  </si>
  <si>
    <t>Andrea</t>
  </si>
  <si>
    <t>Andres Gil Lopez</t>
  </si>
  <si>
    <t>Aurora Martinez Sanchez de Molina</t>
  </si>
  <si>
    <t>02532430W</t>
  </si>
  <si>
    <t>DAVID L-X</t>
  </si>
  <si>
    <t>lunes y miercoles</t>
  </si>
  <si>
    <t>17:30 - 19:00</t>
  </si>
  <si>
    <t>Sanchez Ortego, Samuel</t>
  </si>
  <si>
    <t>Sanchez Ortego</t>
  </si>
  <si>
    <t>Samuel</t>
  </si>
  <si>
    <t>M 17169</t>
  </si>
  <si>
    <t>U12M</t>
  </si>
  <si>
    <t>Jose Fernando Sanchez Criado</t>
  </si>
  <si>
    <t>Laura Ortego Magano</t>
  </si>
  <si>
    <t>02910429D</t>
  </si>
  <si>
    <t>ANGEL 17:00</t>
  </si>
  <si>
    <t>17:00 - 18:30</t>
  </si>
  <si>
    <t>Rodriguez Picas, Nerea</t>
  </si>
  <si>
    <t>Rodriguez Picas</t>
  </si>
  <si>
    <t>Nerea</t>
  </si>
  <si>
    <t>David Rodriguez Lopez</t>
  </si>
  <si>
    <t>Encarna Picas del Pino</t>
  </si>
  <si>
    <t>33516303J</t>
  </si>
  <si>
    <t>Nava de Oliveira, Adriana</t>
  </si>
  <si>
    <t>Nava de Oliveira</t>
  </si>
  <si>
    <t>Adriana</t>
  </si>
  <si>
    <t>Rafael Nava Cuervo</t>
  </si>
  <si>
    <t>Joana de Oliveira Souza</t>
  </si>
  <si>
    <t>2844629 N</t>
  </si>
  <si>
    <t>SANDRA L-X</t>
  </si>
  <si>
    <t>lunes</t>
  </si>
  <si>
    <t>Nogales Cuartero, Carolina</t>
  </si>
  <si>
    <t>Nogales Cuartero</t>
  </si>
  <si>
    <t>Carolina</t>
  </si>
  <si>
    <t>MINI</t>
  </si>
  <si>
    <t>Victor Nogales Arranz</t>
  </si>
  <si>
    <t>Ana Cuartero Cuartero</t>
  </si>
  <si>
    <t>52101654 F</t>
  </si>
  <si>
    <t>ANAIS</t>
  </si>
  <si>
    <t>Cuota matricula y trimestre</t>
  </si>
  <si>
    <t>Mayor Dorta, Jorge</t>
  </si>
  <si>
    <t>Mayor Dorta</t>
  </si>
  <si>
    <t>Jorge</t>
  </si>
  <si>
    <t>Jorge Mayor Yanes</t>
  </si>
  <si>
    <t>Mercedes Dorta Lujan</t>
  </si>
  <si>
    <t>43805265V</t>
  </si>
  <si>
    <t>04/02/2020 - cambia a 2 días.</t>
  </si>
  <si>
    <t>Martinez Castro, Iñigo</t>
  </si>
  <si>
    <t>Martinez Castro</t>
  </si>
  <si>
    <t>Iñigo</t>
  </si>
  <si>
    <t>M 17197</t>
  </si>
  <si>
    <t>1066</t>
  </si>
  <si>
    <t>Jose Maria Martinez Beneitez</t>
  </si>
  <si>
    <t>Amaya Castro Miguez</t>
  </si>
  <si>
    <t>cuota socio, matricula y dos meses</t>
  </si>
  <si>
    <t>Yuste Delicado, Olivia</t>
  </si>
  <si>
    <t>Yuste Delicado</t>
  </si>
  <si>
    <t>Olivia</t>
  </si>
  <si>
    <t>Juan Carlos Yuste Roman</t>
  </si>
  <si>
    <t>Gema Delicado Martinez</t>
  </si>
  <si>
    <t>02900746D</t>
  </si>
  <si>
    <t>martes</t>
  </si>
  <si>
    <t>17:00 - 18:00</t>
  </si>
  <si>
    <t>30/01/2020 - indican que solo un día de entrenamiento</t>
  </si>
  <si>
    <t>Avila del Hoyo, Ivan</t>
  </si>
  <si>
    <t>Avila del Hoyo</t>
  </si>
  <si>
    <t>Ivan</t>
  </si>
  <si>
    <t>Ruben Avila Carretero</t>
  </si>
  <si>
    <t>Carmen del Hoyo Navarro</t>
  </si>
  <si>
    <t>02914613F</t>
  </si>
  <si>
    <t>Avila del Hoyo, Alvaro</t>
  </si>
  <si>
    <t>Alvaro</t>
  </si>
  <si>
    <t>Rull Aseijas, Zoe</t>
  </si>
  <si>
    <t>Rull Aseijas</t>
  </si>
  <si>
    <t>Zoe</t>
  </si>
  <si>
    <t>M 17260</t>
  </si>
  <si>
    <t>1164</t>
  </si>
  <si>
    <t>Fernando Rull de las Heras</t>
  </si>
  <si>
    <t>Eva Asijas Muñoz</t>
  </si>
  <si>
    <t>50851224H</t>
  </si>
  <si>
    <t>24/06/2020 - solicitan el cambio a martes y jueves. No indican horario. Estaba los l y x con sandra</t>
  </si>
  <si>
    <t>Ramirez Hinestroza, Juan Sebastian</t>
  </si>
  <si>
    <t>Ramirez Hinestroza</t>
  </si>
  <si>
    <t>Juan Sebastian</t>
  </si>
  <si>
    <t>M 17168</t>
  </si>
  <si>
    <t>Mirly Zoralla Ramirez Hinestroza</t>
  </si>
  <si>
    <t>X8566529H</t>
  </si>
  <si>
    <t>cuota socio, matricula y dos meses
24/02/2020 - devuelven el recibo. Saldo insuficiente</t>
  </si>
  <si>
    <t>25/05/2020 - devuelven el recibo a finales de febrero y ya no hemos solicitado el pago-
Covid 19</t>
  </si>
  <si>
    <t>Beamud Quintana, Nacor Alejandro</t>
  </si>
  <si>
    <t>Beamud Quintana</t>
  </si>
  <si>
    <t>Nacor Alejandro</t>
  </si>
  <si>
    <t>M 17261</t>
  </si>
  <si>
    <t>Nacor Alejandro Beamud Quintana</t>
  </si>
  <si>
    <t>48227702 Z</t>
  </si>
  <si>
    <t>Covid 19</t>
  </si>
  <si>
    <t>Lajo Fernandez, Manuel</t>
  </si>
  <si>
    <t>Lajo Fernandez</t>
  </si>
  <si>
    <t>Manuel</t>
  </si>
  <si>
    <t>Victoriano Lajo Gutierrez</t>
  </si>
  <si>
    <t>Julia Fernandez Garcia</t>
  </si>
  <si>
    <t>71642315Y</t>
  </si>
  <si>
    <t>Mas Rodriguez, Marcos</t>
  </si>
  <si>
    <t>Mas Rodriguez</t>
  </si>
  <si>
    <t>Marcos</t>
  </si>
  <si>
    <t>Sergio Mas Polo</t>
  </si>
  <si>
    <t>Maria Rodriguez Laborda</t>
  </si>
  <si>
    <t>47023940A</t>
  </si>
  <si>
    <t>de Lasa Mase, Juana</t>
  </si>
  <si>
    <t>de Lasa Mase</t>
  </si>
  <si>
    <t>Juana</t>
  </si>
  <si>
    <t>Mariano de Lasa</t>
  </si>
  <si>
    <t>Josefina Mase</t>
  </si>
  <si>
    <t>X9984213M</t>
  </si>
  <si>
    <t>Fernandez Heredia, Nerea</t>
  </si>
  <si>
    <t>Fernandez Heredia</t>
  </si>
  <si>
    <t>David Fernandez Moreno</t>
  </si>
  <si>
    <t>Isabel Heredia Garcia</t>
  </si>
  <si>
    <t>53493909A</t>
  </si>
  <si>
    <t>17:30 - 19:30</t>
  </si>
  <si>
    <t>22/06/2020 - solicitan la baja, cambio de ciudad.</t>
  </si>
  <si>
    <t>Muñoz Garcia, Lucia</t>
  </si>
  <si>
    <t>Muñoz Garcia</t>
  </si>
  <si>
    <t>Lucia</t>
  </si>
  <si>
    <t>Miguel Muñoz Bascones</t>
  </si>
  <si>
    <t>Esther Garcia Villarroya</t>
  </si>
  <si>
    <t>72311875V</t>
  </si>
  <si>
    <t>Aylagas Morales, Marcos</t>
  </si>
  <si>
    <t>Aylagas Morales</t>
  </si>
  <si>
    <t>M 17233</t>
  </si>
  <si>
    <t>1159</t>
  </si>
  <si>
    <t>Jose Antonio Aylagas Mosquera</t>
  </si>
  <si>
    <t>Paloma Morales Sanchez</t>
  </si>
  <si>
    <t>02904400Y</t>
  </si>
  <si>
    <t>Nader, Ahmed</t>
  </si>
  <si>
    <t>Nader</t>
  </si>
  <si>
    <t>Ahmed</t>
  </si>
  <si>
    <t>M 17253</t>
  </si>
  <si>
    <t>564</t>
  </si>
  <si>
    <t>Ahmed Nader</t>
  </si>
  <si>
    <t>Y5233680K</t>
  </si>
  <si>
    <t>cuota socio, matricula y dos meses
25/05/2020 - se incorporaron despues del 20 de febrero. No pasamos recibos covid 19</t>
  </si>
  <si>
    <t>Cameo Florido, Luna</t>
  </si>
  <si>
    <t>Cameo Florido</t>
  </si>
  <si>
    <t>Luna</t>
  </si>
  <si>
    <t>Mario Cameo Cestero</t>
  </si>
  <si>
    <t>Marcela Florido Forero</t>
  </si>
  <si>
    <t>17731818Z</t>
  </si>
  <si>
    <t>cuota socio, matricula y 1 mes
25/05/2020 - se incorporaron despues del 20 de febrero. No pasamos recibos covid 19</t>
  </si>
  <si>
    <t>Cameo Florido, Mario</t>
  </si>
  <si>
    <t>Mario</t>
  </si>
  <si>
    <t>ANA L-X</t>
  </si>
  <si>
    <t>Duran Tranche, Ignacio</t>
  </si>
  <si>
    <t>Duran Tranche</t>
  </si>
  <si>
    <t>Ignacio</t>
  </si>
  <si>
    <t>Ignacio Duran Tranhce</t>
  </si>
  <si>
    <t>71441681R</t>
  </si>
  <si>
    <t>PENDIENTE DE PASARLE LA CUOTA DE MATRICULA Y SOCIO</t>
  </si>
  <si>
    <t>Mirabal Adalid, Carolina</t>
  </si>
  <si>
    <t>Mirabal Adalid</t>
  </si>
  <si>
    <t>Santiago Mirabal Montero</t>
  </si>
  <si>
    <t>Cristina Adalid Damerau</t>
  </si>
  <si>
    <t>02896698D</t>
  </si>
  <si>
    <t>Valdivia Jimenez, Naia</t>
  </si>
  <si>
    <t>Valdivia Jimenez</t>
  </si>
  <si>
    <t>Naia</t>
  </si>
  <si>
    <t>Miguel Valdivia de la Fuente</t>
  </si>
  <si>
    <t>Luz Maria Jimenez Losa</t>
  </si>
  <si>
    <t>51413358D</t>
  </si>
  <si>
    <t>Valdivia Jimenez, Aitana</t>
  </si>
  <si>
    <t>Aitana</t>
  </si>
  <si>
    <t>Vega Benito, Daniela</t>
  </si>
  <si>
    <t>Vega Benito</t>
  </si>
  <si>
    <t>Daniela</t>
  </si>
  <si>
    <t>Victor Manuel Vega Ruiz</t>
  </si>
  <si>
    <t>Teresa Benito Santamaria</t>
  </si>
  <si>
    <t>9781997M</t>
  </si>
  <si>
    <t>LUNES</t>
  </si>
  <si>
    <t>Vega Benito, Alejandra</t>
  </si>
  <si>
    <t>Alejandra</t>
  </si>
  <si>
    <t>ESCUELA</t>
  </si>
  <si>
    <t>SANTA ANA / PARACUELLOS</t>
  </si>
  <si>
    <t>SI/NO</t>
  </si>
  <si>
    <t>4 DIGITOS</t>
  </si>
  <si>
    <t xml:space="preserve">5 DIGITOS (los cuatro del codigo familiar +  un código por el numero ordinal del miembro de la familia (1,2,3,4,5….9) El 1 sería el primer niño o padre en formar parte del club, el 2 segría para el segundo…... </t>
  </si>
  <si>
    <t xml:space="preserve">apellidos y nombre. A mi me ha servido muchas veces como campo clave para cruzar con la federacion de atletismo. </t>
  </si>
  <si>
    <t>mujer y hombre</t>
  </si>
  <si>
    <t>cuando no tienen dni lo dejamos en blanco</t>
  </si>
  <si>
    <t>te las paso en una pestaña anexa, pero además el cambio de categoria lo da el año de nacimiento.</t>
  </si>
  <si>
    <t>lo traslado de la federacion española de atletismo</t>
  </si>
  <si>
    <t>solo estaba incluyendo en la bd el nombre del padre o tutor, pero no estaba incluyendo el dni, tan solo dabamos de alta el dni del titular de la cuenta corriente. 
Yo creo que puesto que pedimos en el formulario el dni de los dos tutores del niño, en el caso de que sea menor de edad, deberiamos a partir de ahora incluirlos en la bd.</t>
  </si>
  <si>
    <t>DNI PADRE O TUTOR</t>
  </si>
  <si>
    <t>DNI MADRE O TUTORA</t>
  </si>
  <si>
    <t>tiene 24 digitos ESxx xxxx xxxx xxxx xxxx xxxx - para volcarlo al fichero que tenemos que enviar al banco para pasar los recibos, no deben ir blancos entre medias</t>
  </si>
  <si>
    <t>metalico/transferencia/domiciliado/subvencionado</t>
  </si>
  <si>
    <t>CLUB - PISTAS - LIC/PISTAS - LICENCIA</t>
  </si>
  <si>
    <t>EN LA SIGUIENTE PESTAÑA</t>
  </si>
  <si>
    <t xml:space="preserve">SEGÚN ENTRENADOR TIENE UNOS DÍAS U OTROS, TENDRIAMOS QUE HABLARLO. </t>
  </si>
  <si>
    <t>1, 2 ó 3</t>
  </si>
  <si>
    <t>según categoria y día elegido hay unos horarios. Tambien hay que hablarlo para explicartelo.
DE MANERA GENERAL: en sta. Ana los minibenjamines y benjamines tienen 1 hora de entrenamiento, el resto hora y media
En Paracuellos una hora son minibenjamines, benjamines y alevines, el resto hora y media</t>
  </si>
  <si>
    <t xml:space="preserve">PARA SABER QUE YA TENIAMOS VARIOS DE FAMILIA LES IBA PONIENDO </t>
  </si>
  <si>
    <t>creo que lo tienes en el word</t>
  </si>
  <si>
    <t>no es fija, cambia según los años</t>
  </si>
  <si>
    <t>lo marca la federacion cada año según categoria</t>
  </si>
  <si>
    <t>lo marca el ayuntamiento cada año.</t>
  </si>
  <si>
    <t>TOTAL
PRIMER COBRO
21/10/2019</t>
  </si>
  <si>
    <t>como te he comentado seguro que tenemos cuatro remesas de recibos por cada atleta, en el caso de que no devuelvan recibos, claro.
A este apartado hay que darle una vuelta.</t>
  </si>
  <si>
    <t xml:space="preserve">OBSERVACIONES
PRIMER COBRO
OCTUBRE </t>
  </si>
  <si>
    <t>por cada remesa de recibos necesito un campo de observaciones</t>
  </si>
  <si>
    <t>fecha ALTA</t>
  </si>
  <si>
    <t>fecha BAJA</t>
  </si>
  <si>
    <t>CATEGORIAS</t>
  </si>
  <si>
    <t>MASTER</t>
  </si>
  <si>
    <t>GRUPOS DE ENTRENAMIENTO</t>
  </si>
  <si>
    <t>ANGEL</t>
  </si>
  <si>
    <t>ANGEL 18:00</t>
  </si>
  <si>
    <t>DANI</t>
  </si>
  <si>
    <t>DAVID-PROMOCIÓN</t>
  </si>
  <si>
    <t>IRENE</t>
  </si>
  <si>
    <t>KATE</t>
  </si>
  <si>
    <t>LAURA</t>
  </si>
  <si>
    <t>MAURICIO L-X</t>
  </si>
  <si>
    <t>MAURICIO M-J</t>
  </si>
  <si>
    <t>NOELIA 17:00</t>
  </si>
  <si>
    <t>PACO</t>
  </si>
  <si>
    <t>SANTAMARÍA</t>
  </si>
  <si>
    <t>SIN ENTRENADOR</t>
  </si>
  <si>
    <t>WALTER M-J</t>
  </si>
</sst>
</file>

<file path=xl/styles.xml><?xml version="1.0" encoding="utf-8"?>
<styleSheet xmlns="http://schemas.openxmlformats.org/spreadsheetml/2006/main">
  <numFmts count="4">
    <numFmt numFmtId="0" formatCode="General"/>
    <numFmt numFmtId="59" formatCode="#00000000"/>
    <numFmt numFmtId="60" formatCode="#,##0.00&quot; &quot;;&quot;-&quot;#,##0.00&quot; &quot;"/>
    <numFmt numFmtId="61" formatCode="mmm&quot;-&quot;yy"/>
  </numFmts>
  <fonts count="11">
    <font>
      <sz val="11"/>
      <color indexed="8"/>
      <name val="Calibri"/>
    </font>
    <font>
      <sz val="12"/>
      <color indexed="8"/>
      <name val="Helvetica"/>
    </font>
    <font>
      <sz val="14"/>
      <color indexed="8"/>
      <name val="Calibri"/>
    </font>
    <font>
      <sz val="9"/>
      <color indexed="8"/>
      <name val="Bookman Old Style"/>
    </font>
    <font>
      <u val="single"/>
      <sz val="9"/>
      <color indexed="8"/>
      <name val="Bookman Old Style"/>
    </font>
    <font>
      <sz val="9"/>
      <color indexed="21"/>
      <name val="Bookman Old Style"/>
    </font>
    <font>
      <b val="1"/>
      <sz val="9"/>
      <color indexed="21"/>
      <name val="Bookman Old Style"/>
    </font>
    <font>
      <sz val="9"/>
      <color indexed="22"/>
      <name val="Bookman Old Style"/>
    </font>
    <font>
      <u val="single"/>
      <sz val="9"/>
      <color indexed="22"/>
      <name val="Bookman Old Style"/>
    </font>
    <font>
      <sz val="9"/>
      <color indexed="23"/>
      <name val="Bookman Old Style"/>
    </font>
    <font>
      <u val="single"/>
      <sz val="9"/>
      <color indexed="23"/>
      <name val="Bookman Old Style"/>
    </font>
  </fonts>
  <fills count="1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4"/>
        <bgColor auto="1"/>
      </patternFill>
    </fill>
  </fills>
  <borders count="9">
    <border>
      <left/>
      <right/>
      <top/>
      <bottom/>
      <diagonal/>
    </border>
    <border>
      <left style="hair">
        <color indexed="8"/>
      </left>
      <right style="hair">
        <color indexed="8"/>
      </right>
      <top style="hair">
        <color indexed="8"/>
      </top>
      <bottom style="hair">
        <color indexed="8"/>
      </bottom>
      <diagonal/>
    </border>
    <border>
      <left style="hair">
        <color indexed="8"/>
      </left>
      <right style="thin">
        <color indexed="25"/>
      </right>
      <top style="hair">
        <color indexed="8"/>
      </top>
      <bottom style="hair">
        <color indexed="8"/>
      </bottom>
      <diagonal/>
    </border>
    <border>
      <left style="thin">
        <color indexed="25"/>
      </left>
      <right style="thin">
        <color indexed="25"/>
      </right>
      <top style="thin">
        <color indexed="25"/>
      </top>
      <bottom style="hair">
        <color indexed="8"/>
      </bottom>
      <diagonal/>
    </border>
    <border>
      <left style="thin">
        <color indexed="25"/>
      </left>
      <right style="thin">
        <color indexed="25"/>
      </right>
      <top style="thin">
        <color indexed="25"/>
      </top>
      <bottom style="thin">
        <color indexed="25"/>
      </bottom>
      <diagonal/>
    </border>
    <border>
      <left style="hair">
        <color indexed="8"/>
      </left>
      <right style="thin">
        <color indexed="25"/>
      </right>
      <top style="thin">
        <color indexed="25"/>
      </top>
      <bottom style="thin">
        <color indexed="25"/>
      </bottom>
      <diagonal/>
    </border>
    <border>
      <left style="thin">
        <color indexed="25"/>
      </left>
      <right/>
      <top style="thin">
        <color indexed="25"/>
      </top>
      <bottom/>
      <diagonal/>
    </border>
    <border>
      <left/>
      <right style="thin">
        <color indexed="25"/>
      </right>
      <top style="thin">
        <color indexed="25"/>
      </top>
      <bottom style="thin">
        <color indexed="25"/>
      </bottom>
      <diagonal/>
    </border>
    <border>
      <left style="thin">
        <color indexed="25"/>
      </left>
      <right style="thin">
        <color indexed="25"/>
      </right>
      <top/>
      <bottom style="thin">
        <color indexed="25"/>
      </bottom>
      <diagonal/>
    </border>
  </borders>
  <cellStyleXfs count="1">
    <xf numFmtId="0" fontId="0" applyNumberFormat="0" applyFont="1" applyFill="0" applyBorder="0" applyAlignment="1" applyProtection="0">
      <alignment vertical="bottom"/>
    </xf>
  </cellStyleXfs>
  <cellXfs count="7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49" fontId="3" fillId="3"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8" borderId="1" applyNumberFormat="1" applyFont="1" applyFill="1" applyBorder="1" applyAlignment="1" applyProtection="0">
      <alignment horizontal="center" vertical="center" wrapText="1"/>
    </xf>
    <xf numFmtId="49" fontId="3" fillId="9"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11" borderId="1" applyNumberFormat="1" applyFont="1" applyFill="1" applyBorder="1" applyAlignment="1" applyProtection="0">
      <alignment horizontal="center" vertical="center" wrapText="1"/>
    </xf>
    <xf numFmtId="49" fontId="3" fillId="12" borderId="1" applyNumberFormat="1" applyFont="1" applyFill="1" applyBorder="1" applyAlignment="1" applyProtection="0">
      <alignment horizontal="center" vertical="center" wrapText="1"/>
    </xf>
    <xf numFmtId="0" fontId="3" fillId="5"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left" vertical="center" wrapText="1"/>
    </xf>
    <xf numFmtId="14" fontId="3" fillId="5" borderId="1" applyNumberFormat="1" applyFont="1" applyFill="1" applyBorder="1" applyAlignment="1" applyProtection="0">
      <alignment horizontal="center" vertical="center" wrapText="1"/>
    </xf>
    <xf numFmtId="59" fontId="3" fillId="5" borderId="1" applyNumberFormat="1" applyFont="1" applyFill="1" applyBorder="1" applyAlignment="1" applyProtection="0">
      <alignment horizontal="center" vertical="center" wrapText="1"/>
    </xf>
    <xf numFmtId="0" fontId="3" fillId="5" borderId="1" applyNumberFormat="1" applyFont="1" applyFill="1" applyBorder="1" applyAlignment="1" applyProtection="0">
      <alignment horizontal="left" vertical="center" wrapText="1"/>
    </xf>
    <xf numFmtId="0" fontId="4" fillId="5" borderId="1" applyNumberFormat="1" applyFont="1" applyFill="1" applyBorder="1" applyAlignment="1" applyProtection="0">
      <alignment horizontal="left" vertical="center" wrapText="1"/>
    </xf>
    <xf numFmtId="60" fontId="3" fillId="5" borderId="1" applyNumberFormat="1" applyFont="1" applyFill="1" applyBorder="1" applyAlignment="1" applyProtection="0">
      <alignment horizontal="center" vertical="center" wrapText="1"/>
    </xf>
    <xf numFmtId="60" fontId="3" fillId="5" borderId="1" applyNumberFormat="1" applyFont="1" applyFill="1" applyBorder="1" applyAlignment="1" applyProtection="0">
      <alignment horizontal="left" vertical="center" wrapText="1"/>
    </xf>
    <xf numFmtId="4" fontId="3" fillId="5" borderId="1" applyNumberFormat="1" applyFont="1" applyFill="1" applyBorder="1" applyAlignment="1" applyProtection="0">
      <alignment horizontal="center" vertical="center" wrapText="1"/>
    </xf>
    <xf numFmtId="4" fontId="3" fillId="3" borderId="1" applyNumberFormat="1" applyFont="1" applyFill="1" applyBorder="1" applyAlignment="1" applyProtection="0">
      <alignment horizontal="center" vertical="center" wrapText="1"/>
    </xf>
    <xf numFmtId="61" fontId="3" fillId="5" borderId="1" applyNumberFormat="1" applyFont="1" applyFill="1" applyBorder="1" applyAlignment="1" applyProtection="0">
      <alignment horizontal="center" vertical="center" wrapText="1"/>
    </xf>
    <xf numFmtId="60" fontId="3" fillId="3" borderId="1" applyNumberFormat="1" applyFont="1" applyFill="1" applyBorder="1" applyAlignment="1" applyProtection="0">
      <alignment horizontal="center" vertical="center" wrapText="1"/>
    </xf>
    <xf numFmtId="0" fontId="5" fillId="5" borderId="1" applyNumberFormat="1" applyFont="1" applyFill="1" applyBorder="1" applyAlignment="1" applyProtection="0">
      <alignment horizontal="center" vertical="center" wrapText="1"/>
    </xf>
    <xf numFmtId="49" fontId="5" fillId="5" borderId="1" applyNumberFormat="1" applyFont="1" applyFill="1" applyBorder="1" applyAlignment="1" applyProtection="0">
      <alignment horizontal="left" vertical="center" wrapText="1"/>
    </xf>
    <xf numFmtId="14" fontId="5" fillId="5" borderId="1" applyNumberFormat="1" applyFont="1" applyFill="1" applyBorder="1" applyAlignment="1" applyProtection="0">
      <alignment horizontal="center" vertical="center" wrapText="1"/>
    </xf>
    <xf numFmtId="49" fontId="5" fillId="5" borderId="1" applyNumberFormat="1" applyFont="1" applyFill="1" applyBorder="1" applyAlignment="1" applyProtection="0">
      <alignment horizontal="center" vertical="center" wrapText="1"/>
    </xf>
    <xf numFmtId="0" fontId="5" fillId="5" borderId="1" applyNumberFormat="1" applyFont="1" applyFill="1" applyBorder="1" applyAlignment="1" applyProtection="0">
      <alignment horizontal="left" vertical="center" wrapText="1"/>
    </xf>
    <xf numFmtId="60" fontId="5" fillId="5" borderId="1" applyNumberFormat="1" applyFont="1" applyFill="1" applyBorder="1" applyAlignment="1" applyProtection="0">
      <alignment horizontal="center" vertical="center" wrapText="1"/>
    </xf>
    <xf numFmtId="60" fontId="5" fillId="3"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left" vertical="center" wrapText="1"/>
    </xf>
    <xf numFmtId="60" fontId="6" fillId="5" borderId="1" applyNumberFormat="1" applyFont="1" applyFill="1" applyBorder="1" applyAlignment="1" applyProtection="0">
      <alignment horizontal="center" vertical="center" wrapText="1"/>
    </xf>
    <xf numFmtId="14" fontId="6" fillId="5" borderId="1" applyNumberFormat="1" applyFont="1" applyFill="1" applyBorder="1" applyAlignment="1" applyProtection="0">
      <alignment horizontal="left" vertical="center" wrapText="1"/>
    </xf>
    <xf numFmtId="61" fontId="5" fillId="5" borderId="1" applyNumberFormat="1" applyFont="1" applyFill="1" applyBorder="1" applyAlignment="1" applyProtection="0">
      <alignment horizontal="center" vertical="center" wrapText="1"/>
    </xf>
    <xf numFmtId="0" fontId="0" fillId="5" borderId="1" applyNumberFormat="1" applyFont="1" applyFill="1" applyBorder="1" applyAlignment="1" applyProtection="0">
      <alignment vertical="bottom" wrapText="1"/>
    </xf>
    <xf numFmtId="49" fontId="7" fillId="5" borderId="1" applyNumberFormat="1" applyFont="1" applyFill="1" applyBorder="1" applyAlignment="1" applyProtection="0">
      <alignment horizontal="center" vertical="center" wrapText="1"/>
    </xf>
    <xf numFmtId="0" fontId="7" fillId="5" borderId="1" applyNumberFormat="1" applyFont="1" applyFill="1" applyBorder="1" applyAlignment="1" applyProtection="0">
      <alignment horizontal="center" vertical="center" wrapText="1"/>
    </xf>
    <xf numFmtId="49" fontId="7" fillId="5" borderId="1" applyNumberFormat="1" applyFont="1" applyFill="1" applyBorder="1" applyAlignment="1" applyProtection="0">
      <alignment horizontal="left" vertical="center" wrapText="1"/>
    </xf>
    <xf numFmtId="14" fontId="7" fillId="5" borderId="1" applyNumberFormat="1" applyFont="1" applyFill="1" applyBorder="1" applyAlignment="1" applyProtection="0">
      <alignment horizontal="center" vertical="center" wrapText="1"/>
    </xf>
    <xf numFmtId="59" fontId="7" fillId="5" borderId="1" applyNumberFormat="1" applyFont="1" applyFill="1" applyBorder="1" applyAlignment="1" applyProtection="0">
      <alignment horizontal="center" vertical="center" wrapText="1"/>
    </xf>
    <xf numFmtId="0" fontId="7" fillId="5" borderId="1" applyNumberFormat="1" applyFont="1" applyFill="1" applyBorder="1" applyAlignment="1" applyProtection="0">
      <alignment horizontal="left" vertical="center" wrapText="1"/>
    </xf>
    <xf numFmtId="0" fontId="8" fillId="5" borderId="1" applyNumberFormat="1" applyFont="1" applyFill="1" applyBorder="1" applyAlignment="1" applyProtection="0">
      <alignment horizontal="left" vertical="center" wrapText="1"/>
    </xf>
    <xf numFmtId="60" fontId="7" fillId="5" borderId="1" applyNumberFormat="1" applyFont="1" applyFill="1" applyBorder="1" applyAlignment="1" applyProtection="0">
      <alignment horizontal="center" vertical="center" wrapText="1"/>
    </xf>
    <xf numFmtId="4" fontId="7" fillId="5" borderId="1" applyNumberFormat="1" applyFont="1" applyFill="1" applyBorder="1" applyAlignment="1" applyProtection="0">
      <alignment horizontal="center" vertical="center" wrapText="1"/>
    </xf>
    <xf numFmtId="60" fontId="7" fillId="5" borderId="1" applyNumberFormat="1" applyFont="1" applyFill="1" applyBorder="1" applyAlignment="1" applyProtection="0">
      <alignment horizontal="left" vertical="center" wrapText="1"/>
    </xf>
    <xf numFmtId="61" fontId="7" fillId="5" borderId="1" applyNumberFormat="1" applyFont="1" applyFill="1" applyBorder="1" applyAlignment="1" applyProtection="0">
      <alignment horizontal="center" vertical="center" wrapText="1"/>
    </xf>
    <xf numFmtId="49" fontId="9" fillId="5" borderId="1" applyNumberFormat="1" applyFont="1" applyFill="1" applyBorder="1" applyAlignment="1" applyProtection="0">
      <alignment horizontal="center" vertical="center" wrapText="1"/>
    </xf>
    <xf numFmtId="0" fontId="9" fillId="5" borderId="1" applyNumberFormat="1" applyFont="1" applyFill="1" applyBorder="1" applyAlignment="1" applyProtection="0">
      <alignment horizontal="center" vertical="center" wrapText="1"/>
    </xf>
    <xf numFmtId="49" fontId="9" fillId="5" borderId="1" applyNumberFormat="1" applyFont="1" applyFill="1" applyBorder="1" applyAlignment="1" applyProtection="0">
      <alignment horizontal="left" vertical="center" wrapText="1"/>
    </xf>
    <xf numFmtId="14" fontId="9" fillId="5" borderId="1" applyNumberFormat="1" applyFont="1" applyFill="1" applyBorder="1" applyAlignment="1" applyProtection="0">
      <alignment horizontal="center" vertical="center" wrapText="1"/>
    </xf>
    <xf numFmtId="59" fontId="9" fillId="5" borderId="1" applyNumberFormat="1" applyFont="1" applyFill="1" applyBorder="1" applyAlignment="1" applyProtection="0">
      <alignment horizontal="center" vertical="center" wrapText="1"/>
    </xf>
    <xf numFmtId="0" fontId="9" fillId="5" borderId="1" applyNumberFormat="1" applyFont="1" applyFill="1" applyBorder="1" applyAlignment="1" applyProtection="0">
      <alignment horizontal="left" vertical="center" wrapText="1"/>
    </xf>
    <xf numFmtId="0" fontId="10" fillId="5" borderId="1" applyNumberFormat="1" applyFont="1" applyFill="1" applyBorder="1" applyAlignment="1" applyProtection="0">
      <alignment horizontal="left" vertical="center" wrapText="1"/>
    </xf>
    <xf numFmtId="60" fontId="9" fillId="5" borderId="1" applyNumberFormat="1" applyFont="1" applyFill="1" applyBorder="1" applyAlignment="1" applyProtection="0">
      <alignment horizontal="center" vertical="center" wrapText="1"/>
    </xf>
    <xf numFmtId="60" fontId="9" fillId="5" borderId="1" applyNumberFormat="1" applyFont="1" applyFill="1" applyBorder="1" applyAlignment="1" applyProtection="0">
      <alignment horizontal="left" vertical="center" wrapText="1"/>
    </xf>
    <xf numFmtId="4" fontId="9" fillId="5" borderId="1" applyNumberFormat="1" applyFont="1" applyFill="1" applyBorder="1" applyAlignment="1" applyProtection="0">
      <alignment horizontal="center" vertical="center" wrapText="1"/>
    </xf>
    <xf numFmtId="60" fontId="3" fillId="13" borderId="1" applyNumberFormat="1" applyFont="1" applyFill="1" applyBorder="1" applyAlignment="1" applyProtection="0">
      <alignment horizontal="center" vertical="center" wrapText="1"/>
    </xf>
    <xf numFmtId="61" fontId="3" fillId="5" borderId="2"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borderId="3" applyNumberFormat="0" applyFont="1" applyFill="0" applyBorder="1" applyAlignment="1" applyProtection="0">
      <alignment vertical="bottom"/>
    </xf>
    <xf numFmtId="0" fontId="0" fillId="5" borderId="4" applyNumberFormat="0" applyFont="1" applyFill="1" applyBorder="1" applyAlignment="1" applyProtection="0">
      <alignment vertical="bottom" wrapText="1"/>
    </xf>
    <xf numFmtId="0" fontId="0" borderId="4" applyNumberFormat="0" applyFont="1" applyFill="0" applyBorder="1" applyAlignment="1" applyProtection="0">
      <alignment vertical="bottom"/>
    </xf>
    <xf numFmtId="49" fontId="0" fillId="5" borderId="5" applyNumberFormat="1" applyFont="1" applyFill="1" applyBorder="1" applyAlignment="1" applyProtection="0">
      <alignment vertical="bottom" wrapText="1"/>
    </xf>
    <xf numFmtId="0" fontId="0" fillId="5" borderId="5"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0" fillId="3" borderId="6" applyNumberFormat="1" applyFont="1" applyFill="1" applyBorder="1" applyAlignment="1" applyProtection="0">
      <alignment vertical="bottom"/>
    </xf>
    <xf numFmtId="0" fontId="0" borderId="7" applyNumberFormat="0" applyFont="1" applyFill="0" applyBorder="1" applyAlignment="1" applyProtection="0">
      <alignment vertical="bottom"/>
    </xf>
    <xf numFmtId="49" fontId="0" borderId="8" applyNumberFormat="1" applyFont="1" applyFill="0" applyBorder="1" applyAlignment="1" applyProtection="0">
      <alignment horizontal="left" vertical="bottom"/>
    </xf>
    <xf numFmtId="49" fontId="0" borderId="4"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0" fillId="3" borderId="6" applyNumberFormat="1" applyFont="1" applyFill="1" applyBorder="1" applyAlignment="1" applyProtection="0">
      <alignment horizontal="center" vertical="center" wrapText="1"/>
    </xf>
    <xf numFmtId="0" fontId="0" fillId="5" borderId="7" applyNumberFormat="0" applyFont="1" applyFill="1" applyBorder="1" applyAlignment="1" applyProtection="0">
      <alignment vertical="center" wrapText="1"/>
    </xf>
    <xf numFmtId="0" fontId="0" fillId="5" borderId="4" applyNumberFormat="0" applyFont="1" applyFill="1" applyBorder="1" applyAlignment="1" applyProtection="0">
      <alignment vertical="center" wrapText="1"/>
    </xf>
    <xf numFmtId="49" fontId="0" fillId="5" borderId="8" applyNumberFormat="1" applyFont="1" applyFill="1" applyBorder="1" applyAlignment="1" applyProtection="0">
      <alignment vertical="center" wrapText="1"/>
    </xf>
    <xf numFmtId="49" fontId="0" fillId="5" borderId="4" applyNumberFormat="1" applyFont="1" applyFill="1" applyBorder="1" applyAlignment="1" applyProtection="0">
      <alignment vertical="center"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e2eeda"/>
      <rgbColor rgb="ffffff00"/>
      <rgbColor rgb="ffc8c8c8"/>
      <rgbColor rgb="ffffffff"/>
      <rgbColor rgb="ffc5deb5"/>
      <rgbColor rgb="ffa9cd90"/>
      <rgbColor rgb="ffdeeaf6"/>
      <rgbColor rgb="ffbdd6ee"/>
      <rgbColor rgb="ffdadada"/>
      <rgbColor rgb="ffffe598"/>
      <rgbColor rgb="ffffd965"/>
      <rgbColor rgb="ffff0000"/>
      <rgbColor rgb="ff0070c0"/>
      <rgbColor rgb="ff7030a0"/>
      <rgbColor rgb="ffc00000"/>
      <rgbColor rgb="ff00b0f0"/>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Tema de Office">
      <a:majorFont>
        <a:latin typeface="Helvetica"/>
        <a:ea typeface="Helvetica"/>
        <a:cs typeface="Helvetica"/>
      </a:majorFont>
      <a:minorFont>
        <a:latin typeface="Helvetica"/>
        <a:ea typeface="Helvetica"/>
        <a:cs typeface="Helvetica"/>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BK59"/>
  <sheetViews>
    <sheetView workbookViewId="0" showGridLines="0" defaultGridColor="1"/>
  </sheetViews>
  <sheetFormatPr defaultColWidth="42" defaultRowHeight="15" customHeight="1" outlineLevelRow="0" outlineLevelCol="0"/>
  <cols>
    <col min="1" max="1" width="10.6719" style="1" customWidth="1"/>
    <col min="2" max="2" width="9.5" style="1" customWidth="1"/>
    <col min="3" max="3" width="11" style="1" customWidth="1"/>
    <col min="4" max="4" width="33.1719" style="1" customWidth="1"/>
    <col min="5" max="5" width="25" style="1" customWidth="1"/>
    <col min="6" max="6" width="14.6719" style="1" customWidth="1"/>
    <col min="7" max="7" width="12.8516" style="1" customWidth="1"/>
    <col min="8" max="8" width="5" style="1" customWidth="1"/>
    <col min="9" max="9" width="6.17188" style="1" customWidth="1"/>
    <col min="10" max="10" width="7.67188" style="1" customWidth="1"/>
    <col min="11" max="11" width="10.8516" style="1" customWidth="1"/>
    <col min="12" max="12" width="11.5" style="1" customWidth="1"/>
    <col min="13" max="13" width="13.5" style="1" customWidth="1"/>
    <col min="14" max="14" width="4.5" style="1" customWidth="1"/>
    <col min="15" max="15" width="8.5" style="1" customWidth="1"/>
    <col min="16" max="16" width="8.5" style="1" customWidth="1"/>
    <col min="17" max="17" width="10" style="1" customWidth="1"/>
    <col min="18" max="18" width="10" style="1" customWidth="1"/>
    <col min="19" max="19" width="10" style="1" customWidth="1"/>
    <col min="20" max="20" width="38.8516" style="1" customWidth="1"/>
    <col min="21" max="21" width="7" style="1" customWidth="1"/>
    <col min="22" max="22" width="25.1719" style="1" customWidth="1"/>
    <col min="23" max="23" width="31.5" style="1" customWidth="1"/>
    <col min="24" max="24" width="27.5" style="1" customWidth="1"/>
    <col min="25" max="25" width="37.1719" style="1" customWidth="1"/>
    <col min="26" max="26" width="33.1719" style="1" customWidth="1"/>
    <col min="27" max="27" width="32.3516" style="1" customWidth="1"/>
    <col min="28" max="28" width="32.1719" style="1" customWidth="1"/>
    <col min="29" max="29" width="13" style="1" customWidth="1"/>
    <col min="30" max="30" width="25.5" style="1" customWidth="1"/>
    <col min="31" max="31" width="5.67188" style="1" customWidth="1"/>
    <col min="32" max="32" width="13.6719" style="1" customWidth="1"/>
    <col min="33" max="33" width="22.1719" style="1" customWidth="1"/>
    <col min="34" max="34" width="23.5" style="1" customWidth="1"/>
    <col min="35" max="35" width="6.17188" style="1" customWidth="1"/>
    <col min="36" max="36" width="30.6719" style="1" customWidth="1"/>
    <col min="37" max="37" width="7.5" style="1" customWidth="1"/>
    <col min="38" max="38" width="14.5" style="1" customWidth="1"/>
    <col min="39" max="39" width="20.5" style="1" customWidth="1"/>
    <col min="40" max="40" width="11.1719" style="1" customWidth="1"/>
    <col min="41" max="41" width="30.8516" style="1" customWidth="1"/>
    <col min="42" max="42" width="17.1719" style="1" customWidth="1"/>
    <col min="43" max="43" width="14" style="1" customWidth="1"/>
    <col min="44" max="44" width="40.5" style="1" customWidth="1"/>
    <col min="45" max="45" width="15.3516" style="1" customWidth="1"/>
    <col min="46" max="46" width="21" style="1" customWidth="1"/>
    <col min="47" max="47" width="11" style="1" customWidth="1"/>
    <col min="48" max="48" width="23.1719" style="1" customWidth="1"/>
    <col min="49" max="49" width="12.8516" style="1" customWidth="1"/>
    <col min="50" max="50" width="38.8516" style="1" customWidth="1"/>
    <col min="51" max="51" width="12.8516" style="1" customWidth="1"/>
    <col min="52" max="52" width="32" style="1" customWidth="1"/>
    <col min="53" max="53" width="12.8516" style="1" customWidth="1"/>
    <col min="54" max="54" width="41.5" style="1" customWidth="1"/>
    <col min="55" max="55" width="12.8516" style="1" customWidth="1"/>
    <col min="56" max="56" width="40.5" style="1" customWidth="1"/>
    <col min="57" max="57" width="10.6719" style="1" customWidth="1"/>
    <col min="58" max="58" width="39.6719" style="1" customWidth="1"/>
    <col min="59" max="59" width="12.5" style="1" customWidth="1"/>
    <col min="60" max="60" width="39.6719" style="1" customWidth="1"/>
    <col min="61" max="61" width="40.5" style="1" customWidth="1"/>
    <col min="62" max="62" width="7.67188" style="1" customWidth="1"/>
    <col min="63" max="63" width="7.17188" style="1" customWidth="1"/>
    <col min="64" max="256" width="42" style="1" customWidth="1"/>
  </cols>
  <sheetData>
    <row r="1" ht="63.75" customHeight="1">
      <c r="A1" t="s" s="2">
        <v>0</v>
      </c>
      <c r="B1" t="s" s="2">
        <v>1</v>
      </c>
      <c r="C1" t="s" s="2">
        <v>2</v>
      </c>
      <c r="D1" t="s" s="2">
        <v>3</v>
      </c>
      <c r="E1" t="s" s="2">
        <v>4</v>
      </c>
      <c r="F1" t="s" s="2">
        <v>5</v>
      </c>
      <c r="G1" t="s" s="2">
        <v>6</v>
      </c>
      <c r="H1" t="s" s="2">
        <v>7</v>
      </c>
      <c r="I1" t="s" s="2">
        <v>8</v>
      </c>
      <c r="J1" t="s" s="2">
        <v>9</v>
      </c>
      <c r="K1" t="s" s="2">
        <v>10</v>
      </c>
      <c r="L1" t="s" s="3">
        <v>11</v>
      </c>
      <c r="M1" t="s" s="3">
        <v>12</v>
      </c>
      <c r="N1" t="s" s="3">
        <v>13</v>
      </c>
      <c r="O1" t="s" s="3">
        <v>14</v>
      </c>
      <c r="P1" t="s" s="3">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4">
        <v>30</v>
      </c>
      <c r="AF1" t="s" s="4">
        <v>31</v>
      </c>
      <c r="AG1" t="s" s="3">
        <v>32</v>
      </c>
      <c r="AH1" t="s" s="3">
        <v>33</v>
      </c>
      <c r="AI1" t="s" s="3">
        <v>34</v>
      </c>
      <c r="AJ1" t="s" s="3">
        <v>35</v>
      </c>
      <c r="AK1" t="s" s="4">
        <v>36</v>
      </c>
      <c r="AL1" t="s" s="4">
        <v>37</v>
      </c>
      <c r="AM1" t="s" s="4">
        <v>38</v>
      </c>
      <c r="AN1" t="s" s="4">
        <v>39</v>
      </c>
      <c r="AO1" t="s" s="4">
        <v>40</v>
      </c>
      <c r="AP1" t="s" s="4">
        <v>41</v>
      </c>
      <c r="AQ1" t="s" s="4">
        <v>42</v>
      </c>
      <c r="AR1" t="s" s="5">
        <v>43</v>
      </c>
      <c r="AS1" t="s" s="6">
        <v>44</v>
      </c>
      <c r="AT1" t="s" s="5">
        <v>45</v>
      </c>
      <c r="AU1" t="s" s="7">
        <v>46</v>
      </c>
      <c r="AV1" t="s" s="5">
        <v>47</v>
      </c>
      <c r="AW1" t="s" s="8">
        <v>48</v>
      </c>
      <c r="AX1" t="s" s="5">
        <v>49</v>
      </c>
      <c r="AY1" t="s" s="9">
        <v>50</v>
      </c>
      <c r="AZ1" t="s" s="5">
        <v>51</v>
      </c>
      <c r="BA1" t="s" s="10">
        <v>52</v>
      </c>
      <c r="BB1" t="s" s="5">
        <v>53</v>
      </c>
      <c r="BC1" t="s" s="4">
        <v>54</v>
      </c>
      <c r="BD1" t="s" s="5">
        <v>55</v>
      </c>
      <c r="BE1" t="s" s="11">
        <v>56</v>
      </c>
      <c r="BF1" t="s" s="5">
        <v>57</v>
      </c>
      <c r="BG1" t="s" s="12">
        <v>58</v>
      </c>
      <c r="BH1" t="s" s="5">
        <v>59</v>
      </c>
      <c r="BI1" t="s" s="5">
        <v>60</v>
      </c>
      <c r="BJ1" t="s" s="2">
        <v>61</v>
      </c>
      <c r="BK1" t="s" s="2">
        <v>62</v>
      </c>
    </row>
    <row r="2" ht="13" customHeight="1">
      <c r="A2" s="13"/>
      <c r="B2" s="13">
        <v>191</v>
      </c>
      <c r="C2" s="13">
        <v>1912</v>
      </c>
      <c r="D2" t="s" s="14">
        <v>63</v>
      </c>
      <c r="E2" t="s" s="14">
        <v>64</v>
      </c>
      <c r="F2" t="s" s="14">
        <v>65</v>
      </c>
      <c r="G2" s="15">
        <v>33503</v>
      </c>
      <c r="H2" s="13">
        <f>YEAR(G2)</f>
        <v>1991</v>
      </c>
      <c r="I2" s="13">
        <f>INT((TODAY()-G2)/365)</f>
        <v>28</v>
      </c>
      <c r="J2" t="s" s="5">
        <v>66</v>
      </c>
      <c r="K2" s="16"/>
      <c r="L2" t="s" s="5">
        <v>67</v>
      </c>
      <c r="M2" t="s" s="5">
        <v>68</v>
      </c>
      <c r="N2" t="s" s="5">
        <v>69</v>
      </c>
      <c r="O2" t="s" s="5">
        <v>70</v>
      </c>
      <c r="P2" s="13">
        <v>148</v>
      </c>
      <c r="Q2" s="13"/>
      <c r="R2" s="13"/>
      <c r="S2" s="13"/>
      <c r="T2" s="17"/>
      <c r="U2" s="13"/>
      <c r="V2" s="13"/>
      <c r="W2" s="18"/>
      <c r="X2" s="17"/>
      <c r="Y2" s="17"/>
      <c r="Z2" t="s" s="14">
        <v>71</v>
      </c>
      <c r="AA2" t="s" s="14">
        <v>72</v>
      </c>
      <c r="AB2" t="s" s="14">
        <v>63</v>
      </c>
      <c r="AC2" t="s" s="5">
        <v>73</v>
      </c>
      <c r="AD2" t="s" s="5">
        <v>74</v>
      </c>
      <c r="AE2" t="s" s="5">
        <v>75</v>
      </c>
      <c r="AF2" t="s" s="5">
        <v>76</v>
      </c>
      <c r="AG2" t="s" s="5">
        <v>77</v>
      </c>
      <c r="AH2" t="s" s="5">
        <v>78</v>
      </c>
      <c r="AI2" t="s" s="5">
        <v>79</v>
      </c>
      <c r="AJ2" t="s" s="5">
        <v>80</v>
      </c>
      <c r="AK2" t="s" s="5">
        <v>81</v>
      </c>
      <c r="AL2" s="19">
        <v>0</v>
      </c>
      <c r="AM2" s="19">
        <v>0</v>
      </c>
      <c r="AN2" s="19">
        <v>0</v>
      </c>
      <c r="AO2" s="19">
        <v>0</v>
      </c>
      <c r="AP2" s="19">
        <v>0</v>
      </c>
      <c r="AQ2" s="19">
        <v>0</v>
      </c>
      <c r="AR2" s="20"/>
      <c r="AS2" s="21">
        <v>0</v>
      </c>
      <c r="AT2" s="20"/>
      <c r="AU2" s="21">
        <v>0</v>
      </c>
      <c r="AV2" s="20"/>
      <c r="AW2" s="21">
        <v>0</v>
      </c>
      <c r="AX2" s="20"/>
      <c r="AY2" s="21">
        <v>0</v>
      </c>
      <c r="AZ2" s="20"/>
      <c r="BA2" s="19">
        <v>0</v>
      </c>
      <c r="BB2" s="20"/>
      <c r="BC2" s="21">
        <v>0</v>
      </c>
      <c r="BD2" s="20"/>
      <c r="BE2" s="22">
        <v>0</v>
      </c>
      <c r="BF2" s="20"/>
      <c r="BG2" s="21"/>
      <c r="BH2" s="20"/>
      <c r="BI2" s="20"/>
      <c r="BJ2" s="23">
        <v>40787</v>
      </c>
      <c r="BK2" s="23"/>
    </row>
    <row r="3" ht="13" customHeight="1">
      <c r="A3" s="13"/>
      <c r="B3" s="13">
        <v>328</v>
      </c>
      <c r="C3" s="13">
        <v>3282</v>
      </c>
      <c r="D3" t="s" s="14">
        <v>82</v>
      </c>
      <c r="E3" t="s" s="14">
        <v>83</v>
      </c>
      <c r="F3" t="s" s="14">
        <v>84</v>
      </c>
      <c r="G3" s="15">
        <v>35219</v>
      </c>
      <c r="H3" s="13">
        <f>YEAR(G3)</f>
        <v>1996</v>
      </c>
      <c r="I3" s="13">
        <f>INT((TODAY()-G3)/365)</f>
        <v>24</v>
      </c>
      <c r="J3" t="s" s="5">
        <v>85</v>
      </c>
      <c r="K3" s="16"/>
      <c r="L3" t="s" s="5">
        <v>67</v>
      </c>
      <c r="M3" t="s" s="5">
        <v>86</v>
      </c>
      <c r="N3" t="s" s="5">
        <v>69</v>
      </c>
      <c r="O3" t="s" s="5">
        <v>87</v>
      </c>
      <c r="P3" s="13">
        <v>122</v>
      </c>
      <c r="Q3" s="13"/>
      <c r="R3" s="13"/>
      <c r="S3" s="13"/>
      <c r="T3" s="17"/>
      <c r="U3" s="13"/>
      <c r="V3" s="13"/>
      <c r="W3" s="18"/>
      <c r="X3" s="17"/>
      <c r="Y3" s="17"/>
      <c r="Z3" t="s" s="14">
        <v>88</v>
      </c>
      <c r="AA3" t="s" s="14">
        <v>89</v>
      </c>
      <c r="AB3" t="s" s="14">
        <v>88</v>
      </c>
      <c r="AC3" t="s" s="5">
        <v>90</v>
      </c>
      <c r="AD3" t="s" s="5">
        <v>74</v>
      </c>
      <c r="AE3" t="s" s="5">
        <v>75</v>
      </c>
      <c r="AF3" t="s" s="5">
        <v>76</v>
      </c>
      <c r="AG3" t="s" s="5">
        <v>91</v>
      </c>
      <c r="AH3" t="s" s="5">
        <v>92</v>
      </c>
      <c r="AI3" t="s" s="5">
        <v>79</v>
      </c>
      <c r="AJ3" t="s" s="5">
        <v>80</v>
      </c>
      <c r="AK3" t="s" s="5">
        <v>81</v>
      </c>
      <c r="AL3" s="19">
        <v>0</v>
      </c>
      <c r="AM3" s="19">
        <v>0</v>
      </c>
      <c r="AN3" s="19">
        <v>0</v>
      </c>
      <c r="AO3" s="19">
        <v>0</v>
      </c>
      <c r="AP3" s="19">
        <v>0</v>
      </c>
      <c r="AQ3" s="19">
        <v>0</v>
      </c>
      <c r="AR3" s="20"/>
      <c r="AS3" s="21">
        <v>0</v>
      </c>
      <c r="AT3" s="20"/>
      <c r="AU3" s="21">
        <v>0</v>
      </c>
      <c r="AV3" s="20"/>
      <c r="AW3" s="21">
        <v>0</v>
      </c>
      <c r="AX3" s="20"/>
      <c r="AY3" s="21">
        <v>0</v>
      </c>
      <c r="AZ3" s="20"/>
      <c r="BA3" s="19">
        <v>0</v>
      </c>
      <c r="BB3" s="20"/>
      <c r="BC3" s="21">
        <v>0</v>
      </c>
      <c r="BD3" s="20"/>
      <c r="BE3" s="22">
        <v>0</v>
      </c>
      <c r="BF3" s="20"/>
      <c r="BG3" s="22">
        <v>0</v>
      </c>
      <c r="BH3" s="20"/>
      <c r="BI3" s="20"/>
      <c r="BJ3" s="23">
        <v>37135</v>
      </c>
      <c r="BK3" s="23"/>
    </row>
    <row r="4" ht="25.5" customHeight="1">
      <c r="A4" s="13"/>
      <c r="B4" s="13">
        <v>384</v>
      </c>
      <c r="C4" s="13">
        <v>3841</v>
      </c>
      <c r="D4" t="s" s="14">
        <v>93</v>
      </c>
      <c r="E4" t="s" s="14">
        <f>MID(D4,1,SEARCH(",",D4)-1)</f>
        <v>94</v>
      </c>
      <c r="F4" t="s" s="14">
        <f>MID(D4,SEARCH(",",D4)+2,50)</f>
        <v>95</v>
      </c>
      <c r="G4" s="15">
        <v>35990</v>
      </c>
      <c r="H4" s="13">
        <f>YEAR(G4)</f>
        <v>1998</v>
      </c>
      <c r="I4" s="13">
        <f>INT((TODAY()-G4)/365)</f>
        <v>21</v>
      </c>
      <c r="J4" t="s" s="5">
        <v>66</v>
      </c>
      <c r="K4" s="16"/>
      <c r="L4" t="s" s="5">
        <v>96</v>
      </c>
      <c r="M4" t="s" s="5">
        <v>97</v>
      </c>
      <c r="N4" t="s" s="5">
        <v>69</v>
      </c>
      <c r="O4" t="s" s="5">
        <v>98</v>
      </c>
      <c r="P4" s="13">
        <v>81</v>
      </c>
      <c r="Q4" s="13"/>
      <c r="R4" s="13"/>
      <c r="S4" s="13"/>
      <c r="T4" s="17"/>
      <c r="U4" s="13"/>
      <c r="V4" s="13"/>
      <c r="W4" s="18"/>
      <c r="X4" s="17"/>
      <c r="Y4" s="17"/>
      <c r="Z4" t="s" s="14">
        <v>99</v>
      </c>
      <c r="AA4" t="s" s="14">
        <v>100</v>
      </c>
      <c r="AB4" s="17"/>
      <c r="AC4" s="13"/>
      <c r="AD4" t="s" s="5">
        <v>74</v>
      </c>
      <c r="AE4" t="s" s="5">
        <v>101</v>
      </c>
      <c r="AF4" t="s" s="5">
        <v>102</v>
      </c>
      <c r="AG4" t="s" s="5">
        <v>103</v>
      </c>
      <c r="AH4" t="s" s="5">
        <v>92</v>
      </c>
      <c r="AI4" t="s" s="5">
        <v>79</v>
      </c>
      <c r="AJ4" t="s" s="5">
        <v>104</v>
      </c>
      <c r="AK4" t="s" s="5">
        <v>81</v>
      </c>
      <c r="AL4" s="19">
        <v>100</v>
      </c>
      <c r="AM4" s="19">
        <v>20</v>
      </c>
      <c r="AN4" s="19">
        <v>0</v>
      </c>
      <c r="AO4" s="19">
        <v>0</v>
      </c>
      <c r="AP4" s="19"/>
      <c r="AQ4" s="19"/>
      <c r="AR4" t="s" s="14">
        <v>105</v>
      </c>
      <c r="AS4" s="22">
        <v>20</v>
      </c>
      <c r="AT4" s="20"/>
      <c r="AU4" s="22">
        <v>0</v>
      </c>
      <c r="AV4" s="20"/>
      <c r="AW4" s="22">
        <v>100</v>
      </c>
      <c r="AX4" s="20"/>
      <c r="AY4" s="22"/>
      <c r="AZ4" s="20"/>
      <c r="BA4" s="24">
        <v>100</v>
      </c>
      <c r="BB4" s="20"/>
      <c r="BC4" s="19"/>
      <c r="BD4" s="20"/>
      <c r="BE4" s="22">
        <v>15</v>
      </c>
      <c r="BF4" s="20"/>
      <c r="BG4" s="22">
        <v>33</v>
      </c>
      <c r="BH4" s="20"/>
      <c r="BI4" s="20"/>
      <c r="BJ4" s="23">
        <v>38473</v>
      </c>
      <c r="BK4" s="23"/>
    </row>
    <row r="5" ht="13" customHeight="1">
      <c r="A5" s="13"/>
      <c r="B5" s="13">
        <v>404</v>
      </c>
      <c r="C5" s="13">
        <v>4042</v>
      </c>
      <c r="D5" t="s" s="14">
        <v>106</v>
      </c>
      <c r="E5" t="s" s="14">
        <v>107</v>
      </c>
      <c r="F5" t="s" s="14">
        <v>108</v>
      </c>
      <c r="G5" s="15">
        <v>35193</v>
      </c>
      <c r="H5" s="13">
        <f>YEAR(G5)</f>
        <v>1996</v>
      </c>
      <c r="I5" s="13">
        <f>INT((TODAY()-G5)/365)</f>
        <v>24</v>
      </c>
      <c r="J5" t="s" s="5">
        <v>85</v>
      </c>
      <c r="K5" s="16"/>
      <c r="L5" t="s" s="5">
        <v>67</v>
      </c>
      <c r="M5" t="s" s="5">
        <v>109</v>
      </c>
      <c r="N5" t="s" s="5">
        <v>110</v>
      </c>
      <c r="O5" t="s" s="5">
        <v>87</v>
      </c>
      <c r="P5" s="13">
        <v>119</v>
      </c>
      <c r="Q5" s="13"/>
      <c r="R5" s="13"/>
      <c r="S5" s="13"/>
      <c r="T5" s="17"/>
      <c r="U5" s="13"/>
      <c r="V5" s="13"/>
      <c r="W5" s="18"/>
      <c r="X5" s="17"/>
      <c r="Y5" s="17"/>
      <c r="Z5" t="s" s="14">
        <v>111</v>
      </c>
      <c r="AA5" t="s" s="14">
        <v>112</v>
      </c>
      <c r="AB5" t="s" s="14">
        <v>112</v>
      </c>
      <c r="AC5" t="s" s="5">
        <v>113</v>
      </c>
      <c r="AD5" t="s" s="5">
        <v>74</v>
      </c>
      <c r="AE5" t="s" s="5">
        <v>75</v>
      </c>
      <c r="AF5" t="s" s="5">
        <v>76</v>
      </c>
      <c r="AG5" t="s" s="5">
        <v>77</v>
      </c>
      <c r="AH5" t="s" s="5">
        <v>78</v>
      </c>
      <c r="AI5" t="s" s="5">
        <v>79</v>
      </c>
      <c r="AJ5" t="s" s="5">
        <v>80</v>
      </c>
      <c r="AK5" t="s" s="5">
        <v>81</v>
      </c>
      <c r="AL5" s="19">
        <v>0</v>
      </c>
      <c r="AM5" s="19">
        <v>0</v>
      </c>
      <c r="AN5" s="19">
        <v>0</v>
      </c>
      <c r="AO5" s="19">
        <v>0</v>
      </c>
      <c r="AP5" s="19">
        <v>0</v>
      </c>
      <c r="AQ5" s="19">
        <v>0</v>
      </c>
      <c r="AR5" s="20"/>
      <c r="AS5" s="21">
        <v>0</v>
      </c>
      <c r="AT5" s="20"/>
      <c r="AU5" s="21">
        <v>0</v>
      </c>
      <c r="AV5" s="20"/>
      <c r="AW5" s="21">
        <v>0</v>
      </c>
      <c r="AX5" s="20"/>
      <c r="AY5" s="21">
        <v>0</v>
      </c>
      <c r="AZ5" s="20"/>
      <c r="BA5" s="19">
        <v>0</v>
      </c>
      <c r="BB5" s="20"/>
      <c r="BC5" s="21">
        <v>0</v>
      </c>
      <c r="BD5" s="20"/>
      <c r="BE5" s="22">
        <v>0</v>
      </c>
      <c r="BF5" s="20"/>
      <c r="BG5" s="22">
        <v>0</v>
      </c>
      <c r="BH5" s="20"/>
      <c r="BI5" s="20"/>
      <c r="BJ5" s="23">
        <v>38991</v>
      </c>
      <c r="BK5" s="23"/>
    </row>
    <row r="6" ht="13" customHeight="1">
      <c r="A6" s="13"/>
      <c r="B6" s="13">
        <v>409</v>
      </c>
      <c r="C6" s="13">
        <v>4091</v>
      </c>
      <c r="D6" t="s" s="14">
        <v>114</v>
      </c>
      <c r="E6" t="s" s="14">
        <v>115</v>
      </c>
      <c r="F6" t="s" s="14">
        <v>116</v>
      </c>
      <c r="G6" s="15">
        <v>37189</v>
      </c>
      <c r="H6" s="13">
        <f>YEAR(G6)</f>
        <v>2001</v>
      </c>
      <c r="I6" s="13">
        <f>INT((TODAY()-G6)/365)</f>
        <v>18</v>
      </c>
      <c r="J6" t="s" s="5">
        <v>85</v>
      </c>
      <c r="K6" s="16"/>
      <c r="L6" t="s" s="5">
        <v>117</v>
      </c>
      <c r="M6" t="s" s="5">
        <v>118</v>
      </c>
      <c r="N6" t="s" s="5">
        <v>69</v>
      </c>
      <c r="O6" t="s" s="5">
        <v>119</v>
      </c>
      <c r="P6" s="13">
        <v>95</v>
      </c>
      <c r="Q6" s="13"/>
      <c r="R6" s="13"/>
      <c r="S6" s="13"/>
      <c r="T6" s="17"/>
      <c r="U6" s="13"/>
      <c r="V6" s="13"/>
      <c r="W6" s="18"/>
      <c r="X6" s="17"/>
      <c r="Y6" s="17"/>
      <c r="Z6" t="s" s="14">
        <v>120</v>
      </c>
      <c r="AA6" t="s" s="14">
        <v>121</v>
      </c>
      <c r="AB6" t="s" s="14">
        <v>120</v>
      </c>
      <c r="AC6" t="s" s="5">
        <v>122</v>
      </c>
      <c r="AD6" t="s" s="5">
        <v>74</v>
      </c>
      <c r="AE6" t="s" s="5">
        <v>101</v>
      </c>
      <c r="AF6" t="s" s="5">
        <v>102</v>
      </c>
      <c r="AG6" t="s" s="5">
        <v>123</v>
      </c>
      <c r="AH6" t="s" s="5">
        <v>124</v>
      </c>
      <c r="AI6" t="s" s="5">
        <v>79</v>
      </c>
      <c r="AJ6" t="s" s="5">
        <v>125</v>
      </c>
      <c r="AK6" t="s" s="5">
        <v>81</v>
      </c>
      <c r="AL6" s="19">
        <v>100</v>
      </c>
      <c r="AM6" s="19">
        <v>20</v>
      </c>
      <c r="AN6" s="19">
        <v>22</v>
      </c>
      <c r="AO6" s="19">
        <v>0</v>
      </c>
      <c r="AP6" s="19"/>
      <c r="AQ6" s="19"/>
      <c r="AR6" s="20"/>
      <c r="AS6" s="22">
        <v>42</v>
      </c>
      <c r="AT6" s="20"/>
      <c r="AU6" s="22">
        <v>0</v>
      </c>
      <c r="AV6" s="20"/>
      <c r="AW6" s="22">
        <v>100</v>
      </c>
      <c r="AX6" s="20"/>
      <c r="AY6" s="22"/>
      <c r="AZ6" s="20"/>
      <c r="BA6" s="24">
        <v>100</v>
      </c>
      <c r="BB6" s="20"/>
      <c r="BC6" s="19"/>
      <c r="BD6" s="20"/>
      <c r="BE6" s="21"/>
      <c r="BF6" s="20"/>
      <c r="BG6" s="22">
        <v>33</v>
      </c>
      <c r="BH6" s="20"/>
      <c r="BI6" s="20"/>
      <c r="BJ6" s="23">
        <v>38991</v>
      </c>
      <c r="BK6" s="23"/>
    </row>
    <row r="7" ht="13" customHeight="1">
      <c r="A7" s="13"/>
      <c r="B7" s="13">
        <v>426</v>
      </c>
      <c r="C7" s="13">
        <v>4262</v>
      </c>
      <c r="D7" t="s" s="14">
        <v>126</v>
      </c>
      <c r="E7" t="s" s="14">
        <v>127</v>
      </c>
      <c r="F7" t="s" s="14">
        <f>MID(D7,SEARCH(",",D7)+2,50)</f>
        <v>128</v>
      </c>
      <c r="G7" s="15">
        <v>37675</v>
      </c>
      <c r="H7" s="13">
        <f>YEAR(G7)</f>
        <v>2003</v>
      </c>
      <c r="I7" s="13">
        <f>INT((TODAY()-G7)/365)</f>
        <v>17</v>
      </c>
      <c r="J7" t="s" s="5">
        <v>85</v>
      </c>
      <c r="K7" s="16"/>
      <c r="L7" t="s" s="5">
        <v>129</v>
      </c>
      <c r="M7" t="s" s="5">
        <v>130</v>
      </c>
      <c r="N7" t="s" s="5">
        <v>69</v>
      </c>
      <c r="O7" t="s" s="5">
        <v>131</v>
      </c>
      <c r="P7" s="13">
        <v>130</v>
      </c>
      <c r="Q7" s="13"/>
      <c r="R7" s="13"/>
      <c r="S7" s="13"/>
      <c r="T7" s="17"/>
      <c r="U7" s="13"/>
      <c r="V7" s="13"/>
      <c r="W7" s="18"/>
      <c r="X7" s="17"/>
      <c r="Y7" s="17"/>
      <c r="Z7" t="s" s="14">
        <v>132</v>
      </c>
      <c r="AA7" t="s" s="14">
        <v>133</v>
      </c>
      <c r="AB7" s="17"/>
      <c r="AC7" s="13"/>
      <c r="AD7" t="s" s="5">
        <v>74</v>
      </c>
      <c r="AE7" t="s" s="5">
        <v>101</v>
      </c>
      <c r="AF7" t="s" s="5">
        <v>102</v>
      </c>
      <c r="AG7" t="s" s="5">
        <v>134</v>
      </c>
      <c r="AH7" t="s" s="5">
        <v>135</v>
      </c>
      <c r="AI7" t="s" s="5">
        <v>79</v>
      </c>
      <c r="AJ7" t="s" s="5">
        <v>136</v>
      </c>
      <c r="AK7" t="s" s="5">
        <v>137</v>
      </c>
      <c r="AL7" s="19">
        <v>100</v>
      </c>
      <c r="AM7" s="19">
        <v>20</v>
      </c>
      <c r="AN7" s="19">
        <v>22</v>
      </c>
      <c r="AO7" s="19">
        <v>0</v>
      </c>
      <c r="AP7" s="19"/>
      <c r="AQ7" s="19"/>
      <c r="AR7" t="s" s="14">
        <v>138</v>
      </c>
      <c r="AS7" s="22">
        <v>42</v>
      </c>
      <c r="AT7" s="20"/>
      <c r="AU7" s="22">
        <v>0</v>
      </c>
      <c r="AV7" s="20"/>
      <c r="AW7" s="22">
        <v>100</v>
      </c>
      <c r="AX7" s="20"/>
      <c r="AY7" s="22"/>
      <c r="AZ7" s="20"/>
      <c r="BA7" s="24">
        <v>100</v>
      </c>
      <c r="BB7" s="20"/>
      <c r="BC7" s="19"/>
      <c r="BD7" s="20"/>
      <c r="BE7" s="22">
        <v>15</v>
      </c>
      <c r="BF7" s="20"/>
      <c r="BG7" s="22">
        <v>33</v>
      </c>
      <c r="BH7" s="20"/>
      <c r="BI7" s="20"/>
      <c r="BJ7" s="23">
        <v>43672</v>
      </c>
      <c r="BK7" s="23"/>
    </row>
    <row r="8" ht="13" customHeight="1">
      <c r="A8" s="13"/>
      <c r="B8" s="13">
        <v>437</v>
      </c>
      <c r="C8" s="13">
        <v>4371</v>
      </c>
      <c r="D8" t="s" s="14">
        <v>139</v>
      </c>
      <c r="E8" t="s" s="14">
        <v>140</v>
      </c>
      <c r="F8" t="s" s="14">
        <v>141</v>
      </c>
      <c r="G8" s="15">
        <v>37050</v>
      </c>
      <c r="H8" s="13">
        <f>YEAR(G8)</f>
        <v>2001</v>
      </c>
      <c r="I8" s="13">
        <f>INT((TODAY()-G8)/365)</f>
        <v>19</v>
      </c>
      <c r="J8" t="s" s="5">
        <v>66</v>
      </c>
      <c r="K8" s="16"/>
      <c r="L8" t="s" s="5">
        <v>117</v>
      </c>
      <c r="M8" t="s" s="5">
        <v>142</v>
      </c>
      <c r="N8" t="s" s="5">
        <v>110</v>
      </c>
      <c r="O8" t="s" s="5">
        <v>143</v>
      </c>
      <c r="P8" s="13">
        <v>110</v>
      </c>
      <c r="Q8" s="13"/>
      <c r="R8" s="13"/>
      <c r="S8" s="13"/>
      <c r="T8" s="17"/>
      <c r="U8" s="13"/>
      <c r="V8" s="13"/>
      <c r="W8" s="18"/>
      <c r="X8" s="17"/>
      <c r="Y8" s="17"/>
      <c r="Z8" t="s" s="14">
        <v>144</v>
      </c>
      <c r="AA8" t="s" s="14">
        <v>145</v>
      </c>
      <c r="AB8" t="s" s="14">
        <v>144</v>
      </c>
      <c r="AC8" t="s" s="5">
        <v>146</v>
      </c>
      <c r="AD8" t="s" s="5">
        <v>74</v>
      </c>
      <c r="AE8" t="s" s="5">
        <v>101</v>
      </c>
      <c r="AF8" t="s" s="5">
        <v>102</v>
      </c>
      <c r="AG8" t="s" s="5">
        <v>103</v>
      </c>
      <c r="AH8" t="s" s="5">
        <v>92</v>
      </c>
      <c r="AI8" t="s" s="5">
        <v>79</v>
      </c>
      <c r="AJ8" t="s" s="5">
        <v>104</v>
      </c>
      <c r="AK8" t="s" s="5">
        <v>81</v>
      </c>
      <c r="AL8" s="19">
        <v>100</v>
      </c>
      <c r="AM8" s="19">
        <v>20</v>
      </c>
      <c r="AN8" s="19">
        <v>22</v>
      </c>
      <c r="AO8" s="19">
        <v>0</v>
      </c>
      <c r="AP8" s="19"/>
      <c r="AQ8" s="19"/>
      <c r="AR8" s="20"/>
      <c r="AS8" s="22">
        <v>42</v>
      </c>
      <c r="AT8" s="20"/>
      <c r="AU8" s="22">
        <v>0</v>
      </c>
      <c r="AV8" s="20"/>
      <c r="AW8" s="22">
        <v>100</v>
      </c>
      <c r="AX8" s="20"/>
      <c r="AY8" s="22"/>
      <c r="AZ8" s="20"/>
      <c r="BA8" s="24">
        <v>100</v>
      </c>
      <c r="BB8" s="20"/>
      <c r="BC8" s="19"/>
      <c r="BD8" s="20"/>
      <c r="BE8" s="22">
        <v>15</v>
      </c>
      <c r="BF8" s="20"/>
      <c r="BG8" s="22">
        <v>33</v>
      </c>
      <c r="BH8" s="20"/>
      <c r="BI8" s="20"/>
      <c r="BJ8" s="23">
        <v>39539</v>
      </c>
      <c r="BK8" s="23"/>
    </row>
    <row r="9" ht="13" customHeight="1">
      <c r="A9" s="13"/>
      <c r="B9" s="13">
        <v>437</v>
      </c>
      <c r="C9" s="13">
        <v>4372</v>
      </c>
      <c r="D9" t="s" s="14">
        <v>147</v>
      </c>
      <c r="E9" t="s" s="14">
        <v>140</v>
      </c>
      <c r="F9" t="s" s="14">
        <v>148</v>
      </c>
      <c r="G9" s="15">
        <v>35781</v>
      </c>
      <c r="H9" s="13">
        <f>YEAR(G9)</f>
        <v>1997</v>
      </c>
      <c r="I9" s="13">
        <f>INT((TODAY()-G9)/365)</f>
        <v>22</v>
      </c>
      <c r="J9" t="s" s="5">
        <v>66</v>
      </c>
      <c r="K9" s="16"/>
      <c r="L9" t="s" s="5">
        <v>67</v>
      </c>
      <c r="M9" t="s" s="5">
        <v>149</v>
      </c>
      <c r="N9" t="s" s="5">
        <v>69</v>
      </c>
      <c r="O9" t="s" s="5">
        <v>70</v>
      </c>
      <c r="P9" s="13">
        <v>132</v>
      </c>
      <c r="Q9" s="13"/>
      <c r="R9" s="13"/>
      <c r="S9" s="13"/>
      <c r="T9" s="17"/>
      <c r="U9" s="13"/>
      <c r="V9" s="13"/>
      <c r="W9" s="18"/>
      <c r="X9" s="17"/>
      <c r="Y9" s="17"/>
      <c r="Z9" t="s" s="14">
        <v>144</v>
      </c>
      <c r="AA9" t="s" s="14">
        <v>145</v>
      </c>
      <c r="AB9" t="s" s="14">
        <v>144</v>
      </c>
      <c r="AC9" t="s" s="5">
        <v>146</v>
      </c>
      <c r="AD9" t="s" s="5">
        <v>74</v>
      </c>
      <c r="AE9" t="s" s="5">
        <v>101</v>
      </c>
      <c r="AF9" t="s" s="5">
        <v>102</v>
      </c>
      <c r="AG9" t="s" s="5">
        <v>103</v>
      </c>
      <c r="AH9" t="s" s="5">
        <v>92</v>
      </c>
      <c r="AI9" t="s" s="5">
        <v>79</v>
      </c>
      <c r="AJ9" t="s" s="5">
        <v>104</v>
      </c>
      <c r="AK9" t="s" s="5">
        <v>137</v>
      </c>
      <c r="AL9" s="19">
        <v>100</v>
      </c>
      <c r="AM9" s="19">
        <v>20</v>
      </c>
      <c r="AN9" s="19">
        <v>22</v>
      </c>
      <c r="AO9" s="19">
        <v>0</v>
      </c>
      <c r="AP9" s="19"/>
      <c r="AQ9" s="19"/>
      <c r="AR9" s="20"/>
      <c r="AS9" s="22">
        <v>42</v>
      </c>
      <c r="AT9" s="20"/>
      <c r="AU9" s="22">
        <v>0</v>
      </c>
      <c r="AV9" s="20"/>
      <c r="AW9" s="22">
        <v>100</v>
      </c>
      <c r="AX9" s="20"/>
      <c r="AY9" s="22"/>
      <c r="AZ9" s="20"/>
      <c r="BA9" s="24">
        <v>100</v>
      </c>
      <c r="BB9" s="20"/>
      <c r="BC9" s="19"/>
      <c r="BD9" s="20"/>
      <c r="BE9" s="21"/>
      <c r="BF9" s="20"/>
      <c r="BG9" s="22">
        <v>33</v>
      </c>
      <c r="BH9" s="20"/>
      <c r="BI9" s="20"/>
      <c r="BJ9" s="23">
        <v>39356</v>
      </c>
      <c r="BK9" s="23"/>
    </row>
    <row r="10" ht="13" customHeight="1">
      <c r="A10" s="13"/>
      <c r="B10" s="13">
        <v>467</v>
      </c>
      <c r="C10" s="13">
        <v>4671</v>
      </c>
      <c r="D10" t="s" s="14">
        <v>150</v>
      </c>
      <c r="E10" t="s" s="14">
        <v>151</v>
      </c>
      <c r="F10" t="s" s="14">
        <v>152</v>
      </c>
      <c r="G10" s="15">
        <v>36945</v>
      </c>
      <c r="H10" s="13">
        <f>YEAR(G10)</f>
        <v>2001</v>
      </c>
      <c r="I10" s="13">
        <f>INT((TODAY()-G10)/365)</f>
        <v>19</v>
      </c>
      <c r="J10" t="s" s="5">
        <v>66</v>
      </c>
      <c r="K10" s="16"/>
      <c r="L10" t="s" s="5">
        <v>117</v>
      </c>
      <c r="M10" t="s" s="5">
        <v>153</v>
      </c>
      <c r="N10" t="s" s="5">
        <v>69</v>
      </c>
      <c r="O10" t="s" s="5">
        <v>143</v>
      </c>
      <c r="P10" s="13">
        <v>109</v>
      </c>
      <c r="Q10" s="13"/>
      <c r="R10" s="13"/>
      <c r="S10" s="13"/>
      <c r="T10" s="17"/>
      <c r="U10" s="13"/>
      <c r="V10" s="13"/>
      <c r="W10" s="18"/>
      <c r="X10" s="17"/>
      <c r="Y10" s="17"/>
      <c r="Z10" t="s" s="14">
        <v>154</v>
      </c>
      <c r="AA10" t="s" s="14">
        <v>155</v>
      </c>
      <c r="AB10" t="s" s="14">
        <v>154</v>
      </c>
      <c r="AC10" t="s" s="5">
        <v>156</v>
      </c>
      <c r="AD10" t="s" s="5">
        <v>74</v>
      </c>
      <c r="AE10" t="s" s="5">
        <v>101</v>
      </c>
      <c r="AF10" t="s" s="5">
        <v>102</v>
      </c>
      <c r="AG10" t="s" s="5">
        <v>103</v>
      </c>
      <c r="AH10" t="s" s="5">
        <v>92</v>
      </c>
      <c r="AI10" t="s" s="5">
        <v>79</v>
      </c>
      <c r="AJ10" t="s" s="5">
        <v>104</v>
      </c>
      <c r="AK10" t="s" s="5">
        <v>81</v>
      </c>
      <c r="AL10" s="19">
        <v>100</v>
      </c>
      <c r="AM10" s="19">
        <v>20</v>
      </c>
      <c r="AN10" s="19">
        <v>22</v>
      </c>
      <c r="AO10" s="19">
        <v>0</v>
      </c>
      <c r="AP10" s="19"/>
      <c r="AQ10" s="19"/>
      <c r="AR10" s="20"/>
      <c r="AS10" s="22">
        <v>42</v>
      </c>
      <c r="AT10" s="20"/>
      <c r="AU10" s="22">
        <v>0</v>
      </c>
      <c r="AV10" s="20"/>
      <c r="AW10" s="22">
        <v>100</v>
      </c>
      <c r="AX10" s="20"/>
      <c r="AY10" s="22"/>
      <c r="AZ10" s="20"/>
      <c r="BA10" s="24">
        <v>100</v>
      </c>
      <c r="BB10" s="20"/>
      <c r="BC10" s="19"/>
      <c r="BD10" s="20"/>
      <c r="BE10" s="21"/>
      <c r="BF10" s="20"/>
      <c r="BG10" s="22">
        <v>33</v>
      </c>
      <c r="BH10" s="20"/>
      <c r="BI10" s="20"/>
      <c r="BJ10" s="23">
        <v>39692</v>
      </c>
      <c r="BK10" s="23"/>
    </row>
    <row r="11" ht="13" customHeight="1">
      <c r="A11" s="13"/>
      <c r="B11" s="13">
        <v>475</v>
      </c>
      <c r="C11" s="13">
        <v>4751</v>
      </c>
      <c r="D11" t="s" s="14">
        <v>157</v>
      </c>
      <c r="E11" t="s" s="14">
        <v>158</v>
      </c>
      <c r="F11" t="s" s="14">
        <v>159</v>
      </c>
      <c r="G11" s="15">
        <v>37199</v>
      </c>
      <c r="H11" s="13">
        <f>YEAR(G11)</f>
        <v>2001</v>
      </c>
      <c r="I11" s="13">
        <f>INT((TODAY()-G11)/365)</f>
        <v>18</v>
      </c>
      <c r="J11" t="s" s="5">
        <v>66</v>
      </c>
      <c r="K11" s="16"/>
      <c r="L11" t="s" s="5">
        <v>117</v>
      </c>
      <c r="M11" t="s" s="5">
        <v>160</v>
      </c>
      <c r="N11" t="s" s="5">
        <v>110</v>
      </c>
      <c r="O11" t="s" s="5">
        <v>143</v>
      </c>
      <c r="P11" s="13">
        <v>115</v>
      </c>
      <c r="Q11" s="13"/>
      <c r="R11" s="13"/>
      <c r="S11" s="13"/>
      <c r="T11" s="17"/>
      <c r="U11" s="13"/>
      <c r="V11" s="13"/>
      <c r="W11" s="18"/>
      <c r="X11" s="17"/>
      <c r="Y11" s="17"/>
      <c r="Z11" t="s" s="14">
        <v>161</v>
      </c>
      <c r="AA11" t="s" s="14">
        <v>162</v>
      </c>
      <c r="AB11" t="s" s="14">
        <v>162</v>
      </c>
      <c r="AC11" t="s" s="5">
        <v>163</v>
      </c>
      <c r="AD11" t="s" s="5">
        <v>74</v>
      </c>
      <c r="AE11" t="s" s="5">
        <v>101</v>
      </c>
      <c r="AF11" t="s" s="5">
        <v>102</v>
      </c>
      <c r="AG11" t="s" s="5">
        <v>164</v>
      </c>
      <c r="AH11" t="s" s="5">
        <v>124</v>
      </c>
      <c r="AI11" t="s" s="5">
        <v>79</v>
      </c>
      <c r="AJ11" t="s" s="5">
        <v>125</v>
      </c>
      <c r="AK11" t="s" s="5">
        <v>81</v>
      </c>
      <c r="AL11" s="19">
        <v>100</v>
      </c>
      <c r="AM11" s="19">
        <v>20</v>
      </c>
      <c r="AN11" s="19">
        <v>22</v>
      </c>
      <c r="AO11" s="19">
        <v>0</v>
      </c>
      <c r="AP11" s="19"/>
      <c r="AQ11" s="19"/>
      <c r="AR11" t="s" s="14">
        <v>165</v>
      </c>
      <c r="AS11" s="22">
        <v>42</v>
      </c>
      <c r="AT11" s="20"/>
      <c r="AU11" s="22">
        <v>0</v>
      </c>
      <c r="AV11" s="20"/>
      <c r="AW11" s="22">
        <v>100</v>
      </c>
      <c r="AX11" s="20"/>
      <c r="AY11" s="22"/>
      <c r="AZ11" s="20"/>
      <c r="BA11" s="24">
        <v>100</v>
      </c>
      <c r="BB11" s="20"/>
      <c r="BC11" s="19"/>
      <c r="BD11" s="20"/>
      <c r="BE11" s="22">
        <v>15</v>
      </c>
      <c r="BF11" s="20"/>
      <c r="BG11" s="22">
        <v>33</v>
      </c>
      <c r="BH11" s="20"/>
      <c r="BI11" s="20"/>
      <c r="BJ11" s="23">
        <v>39692</v>
      </c>
      <c r="BK11" s="23"/>
    </row>
    <row r="12" ht="13" customHeight="1">
      <c r="A12" t="s" s="5">
        <v>166</v>
      </c>
      <c r="B12" s="13">
        <v>483</v>
      </c>
      <c r="C12" s="13">
        <v>4832</v>
      </c>
      <c r="D12" t="s" s="14">
        <v>167</v>
      </c>
      <c r="E12" t="s" s="14">
        <v>168</v>
      </c>
      <c r="F12" t="s" s="14">
        <f>MID(D12,SEARCH(",",D12)+2,50)</f>
        <v>169</v>
      </c>
      <c r="G12" s="15">
        <v>37673</v>
      </c>
      <c r="H12" s="13">
        <f>YEAR(G12)</f>
        <v>2003</v>
      </c>
      <c r="I12" s="13">
        <f>INT((TODAY()-G12)/365)</f>
        <v>17</v>
      </c>
      <c r="J12" t="s" s="5">
        <v>85</v>
      </c>
      <c r="K12" s="16"/>
      <c r="L12" t="s" s="5">
        <v>129</v>
      </c>
      <c r="M12" t="s" s="5">
        <v>170</v>
      </c>
      <c r="N12" t="s" s="5">
        <v>110</v>
      </c>
      <c r="O12" t="s" s="5">
        <v>131</v>
      </c>
      <c r="P12" s="13">
        <v>146</v>
      </c>
      <c r="Q12" s="13"/>
      <c r="R12" s="13"/>
      <c r="S12" s="13"/>
      <c r="T12" s="17"/>
      <c r="U12" s="13"/>
      <c r="V12" s="13"/>
      <c r="W12" s="18"/>
      <c r="X12" s="17"/>
      <c r="Y12" s="17"/>
      <c r="Z12" t="s" s="14">
        <v>171</v>
      </c>
      <c r="AA12" t="s" s="14">
        <v>172</v>
      </c>
      <c r="AB12" t="s" s="14">
        <v>172</v>
      </c>
      <c r="AC12" t="s" s="5">
        <v>173</v>
      </c>
      <c r="AD12" t="s" s="5">
        <v>74</v>
      </c>
      <c r="AE12" t="s" s="5">
        <v>101</v>
      </c>
      <c r="AF12" t="s" s="5">
        <v>102</v>
      </c>
      <c r="AG12" t="s" s="5">
        <v>134</v>
      </c>
      <c r="AH12" t="s" s="5">
        <v>135</v>
      </c>
      <c r="AI12" t="s" s="5">
        <v>79</v>
      </c>
      <c r="AJ12" t="s" s="5">
        <v>136</v>
      </c>
      <c r="AK12" t="s" s="5">
        <v>137</v>
      </c>
      <c r="AL12" s="19">
        <v>100</v>
      </c>
      <c r="AM12" s="19">
        <v>0</v>
      </c>
      <c r="AN12" s="19">
        <v>22</v>
      </c>
      <c r="AO12" s="19">
        <v>0</v>
      </c>
      <c r="AP12" s="19"/>
      <c r="AQ12" s="19"/>
      <c r="AR12" s="20"/>
      <c r="AS12" s="22">
        <v>22</v>
      </c>
      <c r="AT12" s="20"/>
      <c r="AU12" s="22">
        <v>0</v>
      </c>
      <c r="AV12" s="20"/>
      <c r="AW12" s="22">
        <v>100</v>
      </c>
      <c r="AX12" s="20"/>
      <c r="AY12" s="22"/>
      <c r="AZ12" s="20"/>
      <c r="BA12" s="24">
        <v>100</v>
      </c>
      <c r="BB12" s="20"/>
      <c r="BC12" s="19"/>
      <c r="BD12" s="20"/>
      <c r="BE12" s="22">
        <v>15</v>
      </c>
      <c r="BF12" s="20"/>
      <c r="BG12" s="22">
        <v>33</v>
      </c>
      <c r="BH12" s="20"/>
      <c r="BI12" s="20"/>
      <c r="BJ12" s="23">
        <v>39722</v>
      </c>
      <c r="BK12" s="23"/>
    </row>
    <row r="13" ht="13" customHeight="1">
      <c r="A13" s="13"/>
      <c r="B13" s="13">
        <v>483</v>
      </c>
      <c r="C13" s="13">
        <v>4833</v>
      </c>
      <c r="D13" t="s" s="14">
        <v>174</v>
      </c>
      <c r="E13" t="s" s="14">
        <v>168</v>
      </c>
      <c r="F13" t="s" s="14">
        <v>175</v>
      </c>
      <c r="G13" s="15">
        <v>38670</v>
      </c>
      <c r="H13" s="13">
        <f>YEAR(G13)</f>
        <v>2005</v>
      </c>
      <c r="I13" s="13">
        <f>INT((TODAY()-G13)/365)</f>
        <v>14</v>
      </c>
      <c r="J13" t="s" s="5">
        <v>66</v>
      </c>
      <c r="K13" s="16"/>
      <c r="L13" t="s" s="5">
        <v>176</v>
      </c>
      <c r="M13" t="s" s="5">
        <v>177</v>
      </c>
      <c r="N13" t="s" s="5">
        <v>110</v>
      </c>
      <c r="O13" t="s" s="5">
        <v>178</v>
      </c>
      <c r="P13" s="13">
        <v>121</v>
      </c>
      <c r="Q13" s="13"/>
      <c r="R13" s="13"/>
      <c r="S13" s="13"/>
      <c r="T13" s="17"/>
      <c r="U13" s="13"/>
      <c r="V13" s="13"/>
      <c r="W13" s="18"/>
      <c r="X13" s="17"/>
      <c r="Y13" s="17"/>
      <c r="Z13" t="s" s="14">
        <v>171</v>
      </c>
      <c r="AA13" t="s" s="14">
        <v>172</v>
      </c>
      <c r="AB13" t="s" s="14">
        <v>172</v>
      </c>
      <c r="AC13" t="s" s="5">
        <v>173</v>
      </c>
      <c r="AD13" t="s" s="5">
        <v>74</v>
      </c>
      <c r="AE13" t="s" s="5">
        <v>101</v>
      </c>
      <c r="AF13" t="s" s="5">
        <v>102</v>
      </c>
      <c r="AG13" t="s" s="5">
        <v>123</v>
      </c>
      <c r="AH13" t="s" s="5">
        <v>124</v>
      </c>
      <c r="AI13" t="s" s="5">
        <v>79</v>
      </c>
      <c r="AJ13" t="s" s="5">
        <v>125</v>
      </c>
      <c r="AK13" t="s" s="5">
        <v>179</v>
      </c>
      <c r="AL13" s="19">
        <v>100</v>
      </c>
      <c r="AM13" s="19">
        <v>0</v>
      </c>
      <c r="AN13" s="19">
        <v>22</v>
      </c>
      <c r="AO13" s="19">
        <v>0</v>
      </c>
      <c r="AP13" s="19"/>
      <c r="AQ13" s="19"/>
      <c r="AR13" s="20"/>
      <c r="AS13" s="22">
        <v>22</v>
      </c>
      <c r="AT13" s="20"/>
      <c r="AU13" s="22">
        <v>0</v>
      </c>
      <c r="AV13" s="20"/>
      <c r="AW13" s="22">
        <v>100</v>
      </c>
      <c r="AX13" s="20"/>
      <c r="AY13" s="22"/>
      <c r="AZ13" s="20"/>
      <c r="BA13" s="24">
        <v>100</v>
      </c>
      <c r="BB13" s="20"/>
      <c r="BC13" s="19"/>
      <c r="BD13" s="20"/>
      <c r="BE13" s="21"/>
      <c r="BF13" s="20"/>
      <c r="BG13" s="22">
        <v>33</v>
      </c>
      <c r="BH13" s="20"/>
      <c r="BI13" s="20"/>
      <c r="BJ13" s="23">
        <v>40787</v>
      </c>
      <c r="BK13" s="23"/>
    </row>
    <row r="14" ht="13" customHeight="1">
      <c r="A14" s="13"/>
      <c r="B14" s="13">
        <v>499</v>
      </c>
      <c r="C14" s="13">
        <v>4991</v>
      </c>
      <c r="D14" t="s" s="14">
        <v>180</v>
      </c>
      <c r="E14" t="s" s="14">
        <v>181</v>
      </c>
      <c r="F14" t="s" s="14">
        <v>182</v>
      </c>
      <c r="G14" s="15">
        <v>36899</v>
      </c>
      <c r="H14" s="13">
        <f>YEAR(G14)</f>
        <v>2001</v>
      </c>
      <c r="I14" s="13">
        <f>INT((TODAY()-G14)/365)</f>
        <v>19</v>
      </c>
      <c r="J14" t="s" s="5">
        <v>66</v>
      </c>
      <c r="K14" s="16"/>
      <c r="L14" t="s" s="5">
        <v>117</v>
      </c>
      <c r="M14" t="s" s="5">
        <v>183</v>
      </c>
      <c r="N14" t="s" s="5">
        <v>69</v>
      </c>
      <c r="O14" t="s" s="5">
        <v>143</v>
      </c>
      <c r="P14" s="13">
        <v>106</v>
      </c>
      <c r="Q14" s="13"/>
      <c r="R14" s="13"/>
      <c r="S14" s="13"/>
      <c r="T14" s="17"/>
      <c r="U14" s="13"/>
      <c r="V14" s="13"/>
      <c r="W14" s="18"/>
      <c r="X14" s="17"/>
      <c r="Y14" s="17"/>
      <c r="Z14" t="s" s="14">
        <v>184</v>
      </c>
      <c r="AA14" t="s" s="14">
        <v>185</v>
      </c>
      <c r="AB14" t="s" s="14">
        <v>184</v>
      </c>
      <c r="AC14" t="s" s="5">
        <v>186</v>
      </c>
      <c r="AD14" t="s" s="5">
        <v>74</v>
      </c>
      <c r="AE14" t="s" s="5">
        <v>101</v>
      </c>
      <c r="AF14" t="s" s="5">
        <v>102</v>
      </c>
      <c r="AG14" t="s" s="5">
        <v>77</v>
      </c>
      <c r="AH14" t="s" s="5">
        <v>78</v>
      </c>
      <c r="AI14" t="s" s="5">
        <v>79</v>
      </c>
      <c r="AJ14" t="s" s="5">
        <v>80</v>
      </c>
      <c r="AK14" t="s" s="5">
        <v>81</v>
      </c>
      <c r="AL14" s="19">
        <v>100</v>
      </c>
      <c r="AM14" s="19">
        <v>20</v>
      </c>
      <c r="AN14" s="19">
        <v>22</v>
      </c>
      <c r="AO14" s="19">
        <v>0</v>
      </c>
      <c r="AP14" s="19"/>
      <c r="AQ14" s="19"/>
      <c r="AR14" s="20"/>
      <c r="AS14" s="22">
        <v>42</v>
      </c>
      <c r="AT14" s="20"/>
      <c r="AU14" s="22">
        <v>0</v>
      </c>
      <c r="AV14" s="20"/>
      <c r="AW14" s="22">
        <v>100</v>
      </c>
      <c r="AX14" s="20"/>
      <c r="AY14" s="22"/>
      <c r="AZ14" s="20"/>
      <c r="BA14" s="24">
        <v>100</v>
      </c>
      <c r="BB14" s="20"/>
      <c r="BC14" s="19"/>
      <c r="BD14" s="20"/>
      <c r="BE14" s="22">
        <v>15</v>
      </c>
      <c r="BF14" s="20"/>
      <c r="BG14" s="22">
        <v>33</v>
      </c>
      <c r="BH14" s="20"/>
      <c r="BI14" s="20"/>
      <c r="BJ14" s="23">
        <v>39873</v>
      </c>
      <c r="BK14" s="23"/>
    </row>
    <row r="15" ht="13" customHeight="1">
      <c r="A15" s="13"/>
      <c r="B15" s="13">
        <v>515</v>
      </c>
      <c r="C15" s="13">
        <v>5151</v>
      </c>
      <c r="D15" t="s" s="14">
        <v>187</v>
      </c>
      <c r="E15" t="s" s="14">
        <v>188</v>
      </c>
      <c r="F15" t="s" s="14">
        <v>189</v>
      </c>
      <c r="G15" s="15">
        <v>36567</v>
      </c>
      <c r="H15" s="13">
        <f>YEAR(G15)</f>
        <v>2000</v>
      </c>
      <c r="I15" s="13">
        <f>INT((TODAY()-G15)/365)</f>
        <v>20</v>
      </c>
      <c r="J15" t="s" s="5">
        <v>66</v>
      </c>
      <c r="K15" s="16"/>
      <c r="L15" t="s" s="5">
        <v>96</v>
      </c>
      <c r="M15" t="s" s="5">
        <v>190</v>
      </c>
      <c r="N15" t="s" s="5">
        <v>69</v>
      </c>
      <c r="O15" t="s" s="5">
        <v>98</v>
      </c>
      <c r="P15" s="13">
        <v>87</v>
      </c>
      <c r="Q15" s="13"/>
      <c r="R15" s="13"/>
      <c r="S15" s="13"/>
      <c r="T15" s="17"/>
      <c r="U15" s="13"/>
      <c r="V15" s="13"/>
      <c r="W15" s="18"/>
      <c r="X15" s="17"/>
      <c r="Y15" s="17"/>
      <c r="Z15" t="s" s="14">
        <v>191</v>
      </c>
      <c r="AA15" t="s" s="14">
        <v>192</v>
      </c>
      <c r="AB15" t="s" s="14">
        <v>192</v>
      </c>
      <c r="AC15" t="s" s="5">
        <v>193</v>
      </c>
      <c r="AD15" t="s" s="5">
        <v>74</v>
      </c>
      <c r="AE15" t="s" s="5">
        <v>101</v>
      </c>
      <c r="AF15" t="s" s="5">
        <v>102</v>
      </c>
      <c r="AG15" t="s" s="5">
        <v>103</v>
      </c>
      <c r="AH15" t="s" s="5">
        <v>92</v>
      </c>
      <c r="AI15" t="s" s="5">
        <v>79</v>
      </c>
      <c r="AJ15" t="s" s="5">
        <v>104</v>
      </c>
      <c r="AK15" t="s" s="5">
        <v>81</v>
      </c>
      <c r="AL15" s="19">
        <v>100</v>
      </c>
      <c r="AM15" s="19">
        <v>20</v>
      </c>
      <c r="AN15" s="19">
        <v>22</v>
      </c>
      <c r="AO15" s="19">
        <v>0</v>
      </c>
      <c r="AP15" s="19"/>
      <c r="AQ15" s="19"/>
      <c r="AR15" s="20"/>
      <c r="AS15" s="22">
        <v>42</v>
      </c>
      <c r="AT15" s="20"/>
      <c r="AU15" s="22">
        <v>0</v>
      </c>
      <c r="AV15" s="20"/>
      <c r="AW15" s="22">
        <v>100</v>
      </c>
      <c r="AX15" s="20"/>
      <c r="AY15" s="22"/>
      <c r="AZ15" s="20"/>
      <c r="BA15" s="24">
        <v>100</v>
      </c>
      <c r="BB15" s="20"/>
      <c r="BC15" s="19"/>
      <c r="BD15" s="20"/>
      <c r="BE15" s="22">
        <v>15</v>
      </c>
      <c r="BF15" s="20"/>
      <c r="BG15" s="22">
        <v>15</v>
      </c>
      <c r="BH15" s="20"/>
      <c r="BI15" s="20"/>
      <c r="BJ15" s="23">
        <v>40057</v>
      </c>
      <c r="BK15" s="23"/>
    </row>
    <row r="16" ht="13" customHeight="1">
      <c r="A16" s="13"/>
      <c r="B16" s="13">
        <v>517</v>
      </c>
      <c r="C16" s="13">
        <v>5173</v>
      </c>
      <c r="D16" t="s" s="14">
        <v>194</v>
      </c>
      <c r="E16" t="s" s="14">
        <v>195</v>
      </c>
      <c r="F16" t="s" s="14">
        <v>116</v>
      </c>
      <c r="G16" s="15">
        <v>36182</v>
      </c>
      <c r="H16" s="13">
        <f>YEAR(G16)</f>
        <v>1999</v>
      </c>
      <c r="I16" s="13">
        <f>INT((TODAY()-G16)/365)</f>
        <v>21</v>
      </c>
      <c r="J16" t="s" s="5">
        <v>85</v>
      </c>
      <c r="K16" s="16"/>
      <c r="L16" t="s" s="5">
        <v>96</v>
      </c>
      <c r="M16" t="s" s="5">
        <v>196</v>
      </c>
      <c r="N16" t="s" s="5">
        <v>69</v>
      </c>
      <c r="O16" t="s" s="5">
        <v>197</v>
      </c>
      <c r="P16" s="13">
        <v>71</v>
      </c>
      <c r="Q16" s="13"/>
      <c r="R16" s="13"/>
      <c r="S16" s="13"/>
      <c r="T16" s="17"/>
      <c r="U16" s="13"/>
      <c r="V16" s="13"/>
      <c r="W16" s="18"/>
      <c r="X16" s="17"/>
      <c r="Y16" s="17"/>
      <c r="Z16" t="s" s="14">
        <v>198</v>
      </c>
      <c r="AA16" t="s" s="14">
        <v>199</v>
      </c>
      <c r="AB16" t="s" s="14">
        <v>199</v>
      </c>
      <c r="AC16" t="s" s="5">
        <v>200</v>
      </c>
      <c r="AD16" t="s" s="5">
        <v>74</v>
      </c>
      <c r="AE16" t="s" s="5">
        <v>101</v>
      </c>
      <c r="AF16" t="s" s="5">
        <v>102</v>
      </c>
      <c r="AG16" t="s" s="5">
        <v>103</v>
      </c>
      <c r="AH16" t="s" s="5">
        <v>92</v>
      </c>
      <c r="AI16" t="s" s="5">
        <v>79</v>
      </c>
      <c r="AJ16" t="s" s="5">
        <v>104</v>
      </c>
      <c r="AK16" t="s" s="5">
        <v>137</v>
      </c>
      <c r="AL16" s="19">
        <v>100</v>
      </c>
      <c r="AM16" s="19">
        <v>20</v>
      </c>
      <c r="AN16" s="19">
        <v>22</v>
      </c>
      <c r="AO16" s="19">
        <v>0</v>
      </c>
      <c r="AP16" s="19"/>
      <c r="AQ16" s="19"/>
      <c r="AR16" s="20"/>
      <c r="AS16" s="22">
        <v>42</v>
      </c>
      <c r="AT16" s="20"/>
      <c r="AU16" s="22">
        <v>0</v>
      </c>
      <c r="AV16" s="20"/>
      <c r="AW16" s="22">
        <v>100</v>
      </c>
      <c r="AX16" s="20"/>
      <c r="AY16" s="22"/>
      <c r="AZ16" s="20"/>
      <c r="BA16" s="24">
        <v>100</v>
      </c>
      <c r="BB16" s="20"/>
      <c r="BC16" s="19"/>
      <c r="BD16" s="20"/>
      <c r="BE16" s="22">
        <v>15</v>
      </c>
      <c r="BF16" s="20"/>
      <c r="BG16" s="22">
        <v>33</v>
      </c>
      <c r="BH16" s="20"/>
      <c r="BI16" s="20"/>
      <c r="BJ16" s="23">
        <v>40787</v>
      </c>
      <c r="BK16" s="23"/>
    </row>
    <row r="17" ht="38.25" customHeight="1">
      <c r="A17" s="25"/>
      <c r="B17" s="25">
        <v>1756</v>
      </c>
      <c r="C17" s="25">
        <v>17561</v>
      </c>
      <c r="D17" t="s" s="26">
        <v>201</v>
      </c>
      <c r="E17" t="s" s="26">
        <v>202</v>
      </c>
      <c r="F17" t="s" s="26">
        <v>203</v>
      </c>
      <c r="G17" s="27">
        <v>39522</v>
      </c>
      <c r="H17" s="13">
        <f>YEAR(G17)</f>
        <v>2008</v>
      </c>
      <c r="I17" s="13">
        <f>INT((TODAY()-G17)/365)</f>
        <v>12</v>
      </c>
      <c r="J17" t="s" s="28">
        <v>66</v>
      </c>
      <c r="K17" s="25"/>
      <c r="L17" t="s" s="28">
        <v>204</v>
      </c>
      <c r="M17" t="s" s="28">
        <v>205</v>
      </c>
      <c r="N17" t="s" s="5">
        <v>110</v>
      </c>
      <c r="O17" t="s" s="5">
        <v>206</v>
      </c>
      <c r="P17" s="13">
        <v>122</v>
      </c>
      <c r="Q17" s="25"/>
      <c r="R17" s="25"/>
      <c r="S17" s="25"/>
      <c r="T17" s="29"/>
      <c r="U17" s="25"/>
      <c r="V17" s="25"/>
      <c r="W17" s="29"/>
      <c r="X17" s="29"/>
      <c r="Y17" s="29"/>
      <c r="Z17" t="s" s="26">
        <v>207</v>
      </c>
      <c r="AA17" t="s" s="26">
        <v>208</v>
      </c>
      <c r="AB17" t="s" s="26">
        <v>208</v>
      </c>
      <c r="AC17" t="s" s="28">
        <v>209</v>
      </c>
      <c r="AD17" t="s" s="5">
        <v>74</v>
      </c>
      <c r="AE17" t="s" s="28">
        <v>101</v>
      </c>
      <c r="AF17" t="s" s="28">
        <v>102</v>
      </c>
      <c r="AG17" t="s" s="28">
        <v>210</v>
      </c>
      <c r="AH17" t="s" s="5">
        <v>211</v>
      </c>
      <c r="AI17" t="s" s="28">
        <v>79</v>
      </c>
      <c r="AJ17" t="s" s="5">
        <v>212</v>
      </c>
      <c r="AK17" t="s" s="28">
        <v>81</v>
      </c>
      <c r="AL17" s="30">
        <v>85</v>
      </c>
      <c r="AM17" s="30">
        <v>0</v>
      </c>
      <c r="AN17" s="30">
        <v>12.5</v>
      </c>
      <c r="AO17" s="30"/>
      <c r="AP17" s="30"/>
      <c r="AQ17" s="30"/>
      <c r="AR17" t="s" s="26">
        <v>213</v>
      </c>
      <c r="AS17" s="31">
        <v>237.5</v>
      </c>
      <c r="AT17" t="s" s="26">
        <v>214</v>
      </c>
      <c r="AU17" s="24">
        <f>IF(AS17=0,SUM(AM17:AO17),0)</f>
        <v>0</v>
      </c>
      <c r="AV17" t="s" s="32">
        <v>214</v>
      </c>
      <c r="AW17" s="33">
        <v>0</v>
      </c>
      <c r="AX17" t="s" s="32">
        <v>214</v>
      </c>
      <c r="AY17" s="30">
        <v>0</v>
      </c>
      <c r="AZ17" t="s" s="32">
        <v>214</v>
      </c>
      <c r="BA17" s="33">
        <v>0</v>
      </c>
      <c r="BB17" t="s" s="32">
        <v>214</v>
      </c>
      <c r="BC17" s="19"/>
      <c r="BD17" t="s" s="32">
        <v>214</v>
      </c>
      <c r="BE17" s="33">
        <v>0</v>
      </c>
      <c r="BF17" t="s" s="32">
        <v>214</v>
      </c>
      <c r="BG17" s="22">
        <v>0</v>
      </c>
      <c r="BH17" s="34"/>
      <c r="BI17" t="s" s="32">
        <v>214</v>
      </c>
      <c r="BJ17" s="35">
        <v>43101</v>
      </c>
      <c r="BK17" s="36"/>
    </row>
    <row r="18" ht="51" customHeight="1">
      <c r="A18" s="13"/>
      <c r="B18" s="13">
        <v>1812</v>
      </c>
      <c r="C18" s="13">
        <v>18121</v>
      </c>
      <c r="D18" t="s" s="14">
        <v>215</v>
      </c>
      <c r="E18" t="s" s="14">
        <v>216</v>
      </c>
      <c r="F18" t="s" s="14">
        <v>217</v>
      </c>
      <c r="G18" s="15">
        <v>37505</v>
      </c>
      <c r="H18" s="13">
        <f>YEAR(G18)</f>
        <v>2002</v>
      </c>
      <c r="I18" s="13">
        <f>INT((TODAY()-G18)/365)</f>
        <v>17</v>
      </c>
      <c r="J18" t="s" s="5">
        <v>85</v>
      </c>
      <c r="K18" s="16"/>
      <c r="L18" t="s" s="5">
        <v>117</v>
      </c>
      <c r="M18" t="s" s="5">
        <v>218</v>
      </c>
      <c r="N18" t="s" s="5">
        <v>69</v>
      </c>
      <c r="O18" s="13"/>
      <c r="P18" s="5"/>
      <c r="Q18" s="13"/>
      <c r="R18" s="13"/>
      <c r="S18" s="13"/>
      <c r="T18" s="17"/>
      <c r="U18" s="13"/>
      <c r="V18" s="13"/>
      <c r="W18" s="18"/>
      <c r="X18" s="17"/>
      <c r="Y18" s="17"/>
      <c r="Z18" t="s" s="14">
        <v>219</v>
      </c>
      <c r="AA18" t="s" s="14">
        <v>220</v>
      </c>
      <c r="AB18" t="s" s="14">
        <v>220</v>
      </c>
      <c r="AC18" t="s" s="5">
        <v>221</v>
      </c>
      <c r="AD18" t="s" s="5">
        <v>74</v>
      </c>
      <c r="AE18" t="s" s="5">
        <v>101</v>
      </c>
      <c r="AF18" t="s" s="5">
        <v>102</v>
      </c>
      <c r="AG18" t="s" s="5">
        <v>123</v>
      </c>
      <c r="AH18" t="s" s="5">
        <v>124</v>
      </c>
      <c r="AI18" t="s" s="5">
        <v>79</v>
      </c>
      <c r="AJ18" t="s" s="5">
        <v>125</v>
      </c>
      <c r="AK18" t="s" s="5">
        <v>81</v>
      </c>
      <c r="AL18" s="19">
        <v>100</v>
      </c>
      <c r="AM18" s="19">
        <v>20</v>
      </c>
      <c r="AN18" s="19">
        <v>0</v>
      </c>
      <c r="AO18" s="19">
        <v>0</v>
      </c>
      <c r="AP18" s="19"/>
      <c r="AQ18" s="19"/>
      <c r="AR18" t="s" s="14">
        <v>222</v>
      </c>
      <c r="AS18" s="22">
        <v>20</v>
      </c>
      <c r="AT18" s="20"/>
      <c r="AU18" s="22">
        <v>0</v>
      </c>
      <c r="AV18" s="20"/>
      <c r="AW18" s="22">
        <v>0</v>
      </c>
      <c r="AX18" t="s" s="14">
        <v>223</v>
      </c>
      <c r="AY18" s="22">
        <v>50</v>
      </c>
      <c r="AZ18" s="20"/>
      <c r="BA18" s="19"/>
      <c r="BB18" s="20"/>
      <c r="BC18" s="19"/>
      <c r="BD18" s="20"/>
      <c r="BE18" s="21"/>
      <c r="BF18" s="20"/>
      <c r="BG18" s="22">
        <v>33</v>
      </c>
      <c r="BH18" s="20"/>
      <c r="BI18" t="s" s="14">
        <v>224</v>
      </c>
      <c r="BJ18" s="23">
        <v>43344</v>
      </c>
      <c r="BK18" s="23"/>
    </row>
    <row r="19" ht="25.5" customHeight="1">
      <c r="A19" t="s" s="37">
        <v>225</v>
      </c>
      <c r="B19" s="38">
        <v>2058</v>
      </c>
      <c r="C19" s="38">
        <v>20582</v>
      </c>
      <c r="D19" t="s" s="39">
        <v>226</v>
      </c>
      <c r="E19" t="s" s="39">
        <f>MID(D19,1,SEARCH(",",D19)-1)</f>
        <v>227</v>
      </c>
      <c r="F19" t="s" s="39">
        <f>MID(D19,SEARCH(",",D19)+2,50)</f>
        <v>228</v>
      </c>
      <c r="G19" s="40">
        <v>40318</v>
      </c>
      <c r="H19" s="38">
        <f>YEAR(G19)</f>
        <v>2010</v>
      </c>
      <c r="I19" s="38">
        <f>INT((TODAY()-G19)/365)</f>
        <v>10</v>
      </c>
      <c r="J19" t="s" s="37">
        <v>66</v>
      </c>
      <c r="K19" s="41"/>
      <c r="L19" t="s" s="37">
        <v>229</v>
      </c>
      <c r="M19" t="s" s="37">
        <v>230</v>
      </c>
      <c r="N19" s="38"/>
      <c r="O19" s="38"/>
      <c r="P19" s="38"/>
      <c r="Q19" s="38"/>
      <c r="R19" s="38"/>
      <c r="S19" s="38"/>
      <c r="T19" s="42"/>
      <c r="U19" s="38"/>
      <c r="V19" s="38"/>
      <c r="W19" s="43"/>
      <c r="X19" s="42"/>
      <c r="Y19" s="42"/>
      <c r="Z19" t="s" s="39">
        <v>231</v>
      </c>
      <c r="AA19" t="s" s="39">
        <v>232</v>
      </c>
      <c r="AB19" t="s" s="39">
        <v>232</v>
      </c>
      <c r="AC19" t="s" s="37">
        <v>233</v>
      </c>
      <c r="AD19" t="s" s="5">
        <v>74</v>
      </c>
      <c r="AE19" t="s" s="37">
        <v>101</v>
      </c>
      <c r="AF19" t="s" s="37">
        <v>102</v>
      </c>
      <c r="AG19" s="38"/>
      <c r="AH19" t="s" s="37">
        <v>211</v>
      </c>
      <c r="AI19" t="s" s="37">
        <v>234</v>
      </c>
      <c r="AJ19" t="s" s="37">
        <v>212</v>
      </c>
      <c r="AK19" t="s" s="37">
        <v>137</v>
      </c>
      <c r="AL19" s="44">
        <v>85</v>
      </c>
      <c r="AM19" s="44">
        <v>20</v>
      </c>
      <c r="AN19" s="44"/>
      <c r="AO19" s="44">
        <v>20</v>
      </c>
      <c r="AP19" s="44"/>
      <c r="AQ19" s="44"/>
      <c r="AR19" t="s" s="39">
        <v>235</v>
      </c>
      <c r="AS19" s="45"/>
      <c r="AT19" s="46"/>
      <c r="AU19" s="45"/>
      <c r="AV19" s="46"/>
      <c r="AW19" s="45"/>
      <c r="AX19" s="46"/>
      <c r="AY19" s="45"/>
      <c r="AZ19" s="46"/>
      <c r="BA19" s="44"/>
      <c r="BB19" s="46"/>
      <c r="BC19" s="44"/>
      <c r="BD19" s="46"/>
      <c r="BE19" s="45"/>
      <c r="BF19" s="46"/>
      <c r="BG19" s="45"/>
      <c r="BH19" s="46"/>
      <c r="BI19" s="46"/>
      <c r="BJ19" s="47">
        <v>44004</v>
      </c>
      <c r="BK19" s="47"/>
    </row>
    <row r="20" ht="76.5" customHeight="1">
      <c r="A20" t="s" s="37">
        <v>166</v>
      </c>
      <c r="B20" s="38">
        <v>2192</v>
      </c>
      <c r="C20" s="38">
        <v>21921</v>
      </c>
      <c r="D20" t="s" s="39">
        <v>236</v>
      </c>
      <c r="E20" t="s" s="39">
        <f>MID(D20,1,SEARCH(",",D20)-1)</f>
        <v>237</v>
      </c>
      <c r="F20" t="s" s="39">
        <f>MID(D20,SEARCH(",",D20)+2,50)</f>
        <v>238</v>
      </c>
      <c r="G20" s="40">
        <v>40420</v>
      </c>
      <c r="H20" s="38">
        <f>YEAR(G20)</f>
        <v>2010</v>
      </c>
      <c r="I20" s="38">
        <f>INT((TODAY()-G20)/365)</f>
        <v>9</v>
      </c>
      <c r="J20" t="s" s="37">
        <v>85</v>
      </c>
      <c r="K20" s="41"/>
      <c r="L20" t="s" s="37">
        <v>229</v>
      </c>
      <c r="M20" t="s" s="37">
        <v>230</v>
      </c>
      <c r="N20" s="38"/>
      <c r="O20" s="38"/>
      <c r="P20" s="38"/>
      <c r="Q20" s="38"/>
      <c r="R20" s="38"/>
      <c r="S20" s="38"/>
      <c r="T20" s="42"/>
      <c r="U20" s="38"/>
      <c r="V20" s="38"/>
      <c r="W20" s="43"/>
      <c r="X20" s="42"/>
      <c r="Y20" s="42"/>
      <c r="Z20" t="s" s="39">
        <v>239</v>
      </c>
      <c r="AA20" t="s" s="39">
        <v>240</v>
      </c>
      <c r="AB20" t="s" s="39">
        <v>239</v>
      </c>
      <c r="AC20" t="s" s="37">
        <v>241</v>
      </c>
      <c r="AD20" t="s" s="5">
        <v>74</v>
      </c>
      <c r="AE20" t="s" s="37">
        <v>101</v>
      </c>
      <c r="AF20" t="s" s="37">
        <v>102</v>
      </c>
      <c r="AG20" s="38"/>
      <c r="AH20" t="s" s="37">
        <v>211</v>
      </c>
      <c r="AI20" t="s" s="37">
        <v>234</v>
      </c>
      <c r="AJ20" t="s" s="5">
        <v>212</v>
      </c>
      <c r="AK20" t="s" s="37">
        <v>81</v>
      </c>
      <c r="AL20" s="44">
        <v>85</v>
      </c>
      <c r="AM20" s="44">
        <v>20</v>
      </c>
      <c r="AN20" s="44"/>
      <c r="AO20" s="44">
        <v>40</v>
      </c>
      <c r="AP20" s="44"/>
      <c r="AQ20" s="44"/>
      <c r="AR20" t="s" s="39">
        <v>242</v>
      </c>
      <c r="AS20" s="45"/>
      <c r="AT20" s="46"/>
      <c r="AU20" s="45"/>
      <c r="AV20" s="46"/>
      <c r="AW20" s="45"/>
      <c r="AX20" s="46"/>
      <c r="AY20" s="45"/>
      <c r="AZ20" s="46"/>
      <c r="BA20" s="44"/>
      <c r="BB20" s="46"/>
      <c r="BC20" s="44"/>
      <c r="BD20" s="46"/>
      <c r="BE20" s="45"/>
      <c r="BF20" s="46"/>
      <c r="BG20" s="45"/>
      <c r="BH20" s="46"/>
      <c r="BI20" s="46"/>
      <c r="BJ20" s="47">
        <v>43740</v>
      </c>
      <c r="BK20" s="47"/>
    </row>
    <row r="21" ht="13" customHeight="1">
      <c r="A21" t="s" s="5">
        <v>166</v>
      </c>
      <c r="B21" s="13">
        <v>2259</v>
      </c>
      <c r="C21" s="13">
        <v>22591</v>
      </c>
      <c r="D21" t="s" s="14">
        <v>243</v>
      </c>
      <c r="E21" t="s" s="14">
        <f>MID(D21,1,SEARCH(",",D21)-1)</f>
        <v>244</v>
      </c>
      <c r="F21" t="s" s="14">
        <f>MID(D21,SEARCH(",",D21)+2,50)</f>
        <v>245</v>
      </c>
      <c r="G21" s="15">
        <v>39071</v>
      </c>
      <c r="H21" s="13">
        <f>YEAR(G21)</f>
        <v>2006</v>
      </c>
      <c r="I21" s="13">
        <f>INT((TODAY()-G21)/365)</f>
        <v>13</v>
      </c>
      <c r="J21" t="s" s="5">
        <v>85</v>
      </c>
      <c r="K21" s="16"/>
      <c r="L21" t="s" s="5">
        <v>176</v>
      </c>
      <c r="M21" t="s" s="5">
        <v>230</v>
      </c>
      <c r="N21" s="13"/>
      <c r="O21" s="13"/>
      <c r="P21" s="13"/>
      <c r="Q21" s="13"/>
      <c r="R21" s="13"/>
      <c r="S21" s="13"/>
      <c r="T21" s="17"/>
      <c r="U21" s="13"/>
      <c r="V21" s="13"/>
      <c r="W21" s="18"/>
      <c r="X21" s="17"/>
      <c r="Y21" s="17"/>
      <c r="Z21" t="s" s="14">
        <v>246</v>
      </c>
      <c r="AA21" t="s" s="14">
        <v>247</v>
      </c>
      <c r="AB21" t="s" s="14">
        <v>247</v>
      </c>
      <c r="AC21" t="s" s="5">
        <v>248</v>
      </c>
      <c r="AD21" t="s" s="5">
        <v>74</v>
      </c>
      <c r="AE21" t="s" s="5">
        <v>101</v>
      </c>
      <c r="AF21" t="s" s="5">
        <v>102</v>
      </c>
      <c r="AG21" t="s" s="5">
        <v>249</v>
      </c>
      <c r="AH21" t="s" s="5">
        <v>211</v>
      </c>
      <c r="AI21" t="s" s="5">
        <v>234</v>
      </c>
      <c r="AJ21" t="s" s="5">
        <v>212</v>
      </c>
      <c r="AK21" t="s" s="5">
        <v>81</v>
      </c>
      <c r="AL21" s="19">
        <v>85</v>
      </c>
      <c r="AM21" s="19">
        <v>20</v>
      </c>
      <c r="AN21" s="19">
        <v>0</v>
      </c>
      <c r="AO21" s="19">
        <v>40</v>
      </c>
      <c r="AP21" s="19"/>
      <c r="AQ21" s="19"/>
      <c r="AR21" t="s" s="14">
        <v>250</v>
      </c>
      <c r="AS21" s="21">
        <v>0</v>
      </c>
      <c r="AT21" s="20"/>
      <c r="AU21" s="21">
        <v>0</v>
      </c>
      <c r="AV21" s="20"/>
      <c r="AW21" s="21">
        <v>0</v>
      </c>
      <c r="AX21" s="20"/>
      <c r="AY21" s="21">
        <v>0</v>
      </c>
      <c r="AZ21" s="20"/>
      <c r="BA21" s="24">
        <v>145</v>
      </c>
      <c r="BB21" t="s" s="14">
        <v>251</v>
      </c>
      <c r="BC21" s="19">
        <v>0</v>
      </c>
      <c r="BD21" s="20"/>
      <c r="BE21" s="21"/>
      <c r="BF21" s="20"/>
      <c r="BG21" s="22">
        <v>28</v>
      </c>
      <c r="BH21" s="20"/>
      <c r="BI21" s="20"/>
      <c r="BJ21" s="23">
        <v>43798</v>
      </c>
      <c r="BK21" s="23"/>
    </row>
    <row r="22" ht="25.5" customHeight="1">
      <c r="A22" t="s" s="5">
        <v>166</v>
      </c>
      <c r="B22" s="13">
        <v>2260</v>
      </c>
      <c r="C22" s="13">
        <v>22601</v>
      </c>
      <c r="D22" t="s" s="14">
        <v>252</v>
      </c>
      <c r="E22" t="s" s="14">
        <f>MID(D22,1,SEARCH(",",D22)-1)</f>
        <v>253</v>
      </c>
      <c r="F22" t="s" s="14">
        <f>MID(D22,SEARCH(",",D22)+2,50)</f>
        <v>254</v>
      </c>
      <c r="G22" s="15">
        <v>38303</v>
      </c>
      <c r="H22" s="13">
        <f>YEAR(G22)</f>
        <v>2004</v>
      </c>
      <c r="I22" s="13">
        <f>INT((TODAY()-G22)/365)</f>
        <v>15</v>
      </c>
      <c r="J22" t="s" s="5">
        <v>85</v>
      </c>
      <c r="K22" s="16"/>
      <c r="L22" t="s" s="5">
        <v>129</v>
      </c>
      <c r="M22" t="s" s="5">
        <v>255</v>
      </c>
      <c r="N22" t="s" s="5">
        <v>69</v>
      </c>
      <c r="O22" t="s" s="5">
        <v>131</v>
      </c>
      <c r="P22" s="13">
        <v>128</v>
      </c>
      <c r="Q22" s="13"/>
      <c r="R22" s="13"/>
      <c r="S22" s="13"/>
      <c r="T22" s="17"/>
      <c r="U22" s="13"/>
      <c r="V22" s="13"/>
      <c r="W22" s="18"/>
      <c r="X22" s="17"/>
      <c r="Y22" s="17"/>
      <c r="Z22" t="s" s="14">
        <v>256</v>
      </c>
      <c r="AA22" t="s" s="14">
        <v>257</v>
      </c>
      <c r="AB22" t="s" s="14">
        <v>257</v>
      </c>
      <c r="AC22" t="s" s="5">
        <v>258</v>
      </c>
      <c r="AD22" t="s" s="5">
        <v>74</v>
      </c>
      <c r="AE22" t="s" s="5">
        <v>101</v>
      </c>
      <c r="AF22" t="s" s="5">
        <v>102</v>
      </c>
      <c r="AG22" t="s" s="5">
        <v>91</v>
      </c>
      <c r="AH22" t="s" s="5">
        <v>92</v>
      </c>
      <c r="AI22" t="s" s="5">
        <v>79</v>
      </c>
      <c r="AJ22" t="s" s="5">
        <v>80</v>
      </c>
      <c r="AK22" t="s" s="5">
        <v>81</v>
      </c>
      <c r="AL22" s="19">
        <v>100</v>
      </c>
      <c r="AM22" s="19">
        <v>20</v>
      </c>
      <c r="AN22" s="19">
        <v>0</v>
      </c>
      <c r="AO22" s="19">
        <v>40</v>
      </c>
      <c r="AP22" s="19"/>
      <c r="AQ22" s="19"/>
      <c r="AR22" s="20"/>
      <c r="AS22" s="21">
        <v>0</v>
      </c>
      <c r="AT22" s="20"/>
      <c r="AU22" s="21">
        <v>0</v>
      </c>
      <c r="AV22" s="20"/>
      <c r="AW22" s="21">
        <v>0</v>
      </c>
      <c r="AX22" s="20"/>
      <c r="AY22" s="22">
        <v>93.33333333333334</v>
      </c>
      <c r="AZ22" t="s" s="14">
        <v>259</v>
      </c>
      <c r="BA22" s="24">
        <v>100</v>
      </c>
      <c r="BB22" s="20"/>
      <c r="BC22" s="19"/>
      <c r="BD22" s="20"/>
      <c r="BE22" s="22">
        <v>15</v>
      </c>
      <c r="BF22" s="20"/>
      <c r="BG22" s="22">
        <v>33</v>
      </c>
      <c r="BH22" s="20"/>
      <c r="BI22" s="20"/>
      <c r="BJ22" s="23">
        <v>43799</v>
      </c>
      <c r="BK22" s="23"/>
    </row>
    <row r="23" ht="25.5" customHeight="1">
      <c r="A23" t="s" s="5">
        <v>166</v>
      </c>
      <c r="B23" s="13">
        <v>2261</v>
      </c>
      <c r="C23" s="13">
        <v>22611</v>
      </c>
      <c r="D23" t="s" s="14">
        <v>260</v>
      </c>
      <c r="E23" t="s" s="14">
        <f>MID(D23,1,SEARCH(",",D23)-1)</f>
        <v>261</v>
      </c>
      <c r="F23" t="s" s="14">
        <f>MID(D23,SEARCH(",",D23)+2,50)</f>
        <v>262</v>
      </c>
      <c r="G23" s="15">
        <v>38051</v>
      </c>
      <c r="H23" s="13">
        <f>YEAR(G23)</f>
        <v>2004</v>
      </c>
      <c r="I23" s="13">
        <f>INT((TODAY()-G23)/365)</f>
        <v>16</v>
      </c>
      <c r="J23" t="s" s="5">
        <v>85</v>
      </c>
      <c r="K23" s="16"/>
      <c r="L23" t="s" s="5">
        <v>129</v>
      </c>
      <c r="M23" t="s" s="5">
        <v>263</v>
      </c>
      <c r="N23" t="s" s="5">
        <v>110</v>
      </c>
      <c r="O23" t="s" s="5">
        <v>131</v>
      </c>
      <c r="P23" s="13">
        <v>159</v>
      </c>
      <c r="Q23" s="13"/>
      <c r="R23" s="13"/>
      <c r="S23" s="13"/>
      <c r="T23" s="17"/>
      <c r="U23" s="13"/>
      <c r="V23" s="13"/>
      <c r="W23" s="18"/>
      <c r="X23" s="17"/>
      <c r="Y23" s="17"/>
      <c r="Z23" t="s" s="14">
        <v>264</v>
      </c>
      <c r="AA23" t="s" s="14">
        <v>265</v>
      </c>
      <c r="AB23" t="s" s="14">
        <v>264</v>
      </c>
      <c r="AC23" t="s" s="5">
        <v>266</v>
      </c>
      <c r="AD23" t="s" s="5">
        <v>74</v>
      </c>
      <c r="AE23" t="s" s="5">
        <v>101</v>
      </c>
      <c r="AF23" t="s" s="5">
        <v>102</v>
      </c>
      <c r="AG23" t="s" s="5">
        <v>267</v>
      </c>
      <c r="AH23" t="s" s="5">
        <v>211</v>
      </c>
      <c r="AI23" t="s" s="5">
        <v>234</v>
      </c>
      <c r="AJ23" t="s" s="5">
        <v>212</v>
      </c>
      <c r="AK23" t="s" s="5">
        <v>81</v>
      </c>
      <c r="AL23" s="19">
        <v>85</v>
      </c>
      <c r="AM23" s="19">
        <v>20</v>
      </c>
      <c r="AN23" s="19">
        <v>0</v>
      </c>
      <c r="AO23" s="19">
        <v>40</v>
      </c>
      <c r="AP23" s="19"/>
      <c r="AQ23" s="19"/>
      <c r="AR23" t="s" s="14">
        <v>268</v>
      </c>
      <c r="AS23" s="21">
        <v>0</v>
      </c>
      <c r="AT23" s="20"/>
      <c r="AU23" s="21">
        <v>0</v>
      </c>
      <c r="AV23" s="20"/>
      <c r="AW23" s="21">
        <v>0</v>
      </c>
      <c r="AX23" s="20"/>
      <c r="AY23" s="22">
        <v>88.33333333333333</v>
      </c>
      <c r="AZ23" t="s" s="14">
        <v>259</v>
      </c>
      <c r="BA23" s="24">
        <v>85</v>
      </c>
      <c r="BB23" s="20"/>
      <c r="BC23" s="19"/>
      <c r="BD23" s="20"/>
      <c r="BE23" s="21"/>
      <c r="BF23" s="20"/>
      <c r="BG23" s="21"/>
      <c r="BH23" s="20"/>
      <c r="BI23" s="20"/>
      <c r="BJ23" s="23">
        <v>43802</v>
      </c>
      <c r="BK23" s="23"/>
    </row>
    <row r="24" ht="25.5" customHeight="1">
      <c r="A24" t="s" s="5">
        <v>166</v>
      </c>
      <c r="B24" s="13">
        <v>2266</v>
      </c>
      <c r="C24" s="13">
        <v>22661</v>
      </c>
      <c r="D24" t="s" s="14">
        <v>269</v>
      </c>
      <c r="E24" t="s" s="14">
        <f>MID(D24,1,SEARCH(",",D24)-1)</f>
        <v>270</v>
      </c>
      <c r="F24" t="s" s="14">
        <f>MID(D24,SEARCH(",",D24)+2,50)</f>
        <v>271</v>
      </c>
      <c r="G24" s="15">
        <v>36661</v>
      </c>
      <c r="H24" s="13">
        <f>YEAR(G24)</f>
        <v>2000</v>
      </c>
      <c r="I24" s="13">
        <f>INT((TODAY()-G24)/365)</f>
        <v>20</v>
      </c>
      <c r="J24" t="s" s="5">
        <v>66</v>
      </c>
      <c r="K24" s="16"/>
      <c r="L24" t="s" s="5">
        <v>96</v>
      </c>
      <c r="M24" t="s" s="5">
        <v>272</v>
      </c>
      <c r="N24" t="s" s="5">
        <v>69</v>
      </c>
      <c r="O24" t="s" s="5">
        <v>98</v>
      </c>
      <c r="P24" s="13">
        <v>83</v>
      </c>
      <c r="Q24" s="13"/>
      <c r="R24" s="13"/>
      <c r="S24" s="13"/>
      <c r="T24" s="17"/>
      <c r="U24" s="13"/>
      <c r="V24" s="13"/>
      <c r="W24" s="18"/>
      <c r="X24" s="17"/>
      <c r="Y24" s="17"/>
      <c r="Z24" t="s" s="14">
        <v>273</v>
      </c>
      <c r="AA24" t="s" s="14">
        <v>274</v>
      </c>
      <c r="AB24" t="s" s="14">
        <v>273</v>
      </c>
      <c r="AC24" t="s" s="5">
        <v>275</v>
      </c>
      <c r="AD24" t="s" s="5">
        <v>74</v>
      </c>
      <c r="AE24" t="s" s="5">
        <v>101</v>
      </c>
      <c r="AF24" t="s" s="5">
        <v>102</v>
      </c>
      <c r="AG24" t="s" s="5">
        <v>134</v>
      </c>
      <c r="AH24" t="s" s="5">
        <v>135</v>
      </c>
      <c r="AI24" t="s" s="5">
        <v>79</v>
      </c>
      <c r="AJ24" t="s" s="5">
        <v>136</v>
      </c>
      <c r="AK24" t="s" s="5">
        <v>81</v>
      </c>
      <c r="AL24" s="19">
        <v>100</v>
      </c>
      <c r="AM24" s="19">
        <v>20</v>
      </c>
      <c r="AN24" s="19">
        <v>0</v>
      </c>
      <c r="AO24" s="19">
        <v>40</v>
      </c>
      <c r="AP24" s="19"/>
      <c r="AQ24" s="19"/>
      <c r="AR24" s="20"/>
      <c r="AS24" s="21">
        <v>0</v>
      </c>
      <c r="AT24" s="20"/>
      <c r="AU24" s="21">
        <v>0</v>
      </c>
      <c r="AV24" s="20"/>
      <c r="AW24" s="21">
        <v>0</v>
      </c>
      <c r="AX24" s="20"/>
      <c r="AY24" s="22">
        <v>93.33333333333334</v>
      </c>
      <c r="AZ24" t="s" s="14">
        <v>259</v>
      </c>
      <c r="BA24" s="24">
        <v>100</v>
      </c>
      <c r="BB24" t="s" s="14">
        <v>276</v>
      </c>
      <c r="BC24" s="21">
        <v>0</v>
      </c>
      <c r="BD24" t="s" s="14">
        <v>276</v>
      </c>
      <c r="BE24" s="22">
        <v>15</v>
      </c>
      <c r="BF24" t="s" s="14">
        <v>276</v>
      </c>
      <c r="BG24" s="22">
        <v>33</v>
      </c>
      <c r="BH24" t="s" s="14">
        <v>276</v>
      </c>
      <c r="BI24" t="s" s="14">
        <v>276</v>
      </c>
      <c r="BJ24" s="23">
        <v>43806</v>
      </c>
      <c r="BK24" s="23"/>
    </row>
    <row r="25" ht="13" customHeight="1">
      <c r="A25" t="s" s="5">
        <v>166</v>
      </c>
      <c r="B25" s="13">
        <v>2270</v>
      </c>
      <c r="C25" s="13">
        <v>22701</v>
      </c>
      <c r="D25" t="s" s="14">
        <v>277</v>
      </c>
      <c r="E25" t="s" s="14">
        <f>MID(D25,1,SEARCH(",",D25)-1)</f>
        <v>278</v>
      </c>
      <c r="F25" t="s" s="14">
        <f>MID(D25,SEARCH(",",D25)+2,50)</f>
        <v>279</v>
      </c>
      <c r="G25" s="15">
        <v>34613</v>
      </c>
      <c r="H25" s="13">
        <f>YEAR(G25)</f>
        <v>1994</v>
      </c>
      <c r="I25" s="13">
        <f>INT((TODAY()-G25)/365)</f>
        <v>25</v>
      </c>
      <c r="J25" t="s" s="5">
        <v>66</v>
      </c>
      <c r="K25" s="16"/>
      <c r="L25" t="s" s="5">
        <v>67</v>
      </c>
      <c r="M25" t="s" s="5">
        <v>280</v>
      </c>
      <c r="N25" t="s" s="5">
        <v>69</v>
      </c>
      <c r="O25" t="s" s="5">
        <v>70</v>
      </c>
      <c r="P25" s="5"/>
      <c r="Q25" s="13"/>
      <c r="R25" s="13"/>
      <c r="S25" s="13"/>
      <c r="T25" s="17"/>
      <c r="U25" s="13"/>
      <c r="V25" s="13"/>
      <c r="W25" s="18"/>
      <c r="X25" s="17"/>
      <c r="Y25" s="17"/>
      <c r="Z25" s="17"/>
      <c r="AA25" s="17"/>
      <c r="AB25" t="s" s="14">
        <v>281</v>
      </c>
      <c r="AC25" t="s" s="5">
        <v>282</v>
      </c>
      <c r="AD25" t="s" s="5">
        <v>74</v>
      </c>
      <c r="AE25" t="s" s="5">
        <v>101</v>
      </c>
      <c r="AF25" t="s" s="5">
        <v>102</v>
      </c>
      <c r="AG25" t="s" s="5">
        <v>103</v>
      </c>
      <c r="AH25" t="s" s="5">
        <v>92</v>
      </c>
      <c r="AI25" t="s" s="5">
        <v>79</v>
      </c>
      <c r="AJ25" t="s" s="5">
        <v>104</v>
      </c>
      <c r="AK25" t="s" s="5">
        <v>81</v>
      </c>
      <c r="AL25" s="19">
        <v>100</v>
      </c>
      <c r="AM25" s="19">
        <v>20</v>
      </c>
      <c r="AN25" s="19">
        <v>0</v>
      </c>
      <c r="AO25" s="19">
        <v>40</v>
      </c>
      <c r="AP25" s="19"/>
      <c r="AQ25" s="19"/>
      <c r="AR25" s="20"/>
      <c r="AS25" s="21">
        <v>0</v>
      </c>
      <c r="AT25" s="20"/>
      <c r="AU25" s="22">
        <v>0</v>
      </c>
      <c r="AV25" s="20"/>
      <c r="AW25" s="22">
        <v>0</v>
      </c>
      <c r="AX25" s="20"/>
      <c r="AY25" s="22">
        <v>0</v>
      </c>
      <c r="AZ25" s="20"/>
      <c r="BA25" s="24">
        <v>160</v>
      </c>
      <c r="BB25" t="s" s="14">
        <v>251</v>
      </c>
      <c r="BC25" s="19"/>
      <c r="BD25" s="20"/>
      <c r="BE25" s="22">
        <v>15</v>
      </c>
      <c r="BF25" s="20"/>
      <c r="BG25" s="22">
        <v>33</v>
      </c>
      <c r="BH25" s="20"/>
      <c r="BI25" s="20"/>
      <c r="BJ25" s="23">
        <v>43803</v>
      </c>
      <c r="BK25" s="23"/>
    </row>
    <row r="26" ht="13" customHeight="1">
      <c r="A26" t="s" s="5">
        <v>166</v>
      </c>
      <c r="B26" s="13">
        <v>2271</v>
      </c>
      <c r="C26" s="13">
        <v>22711</v>
      </c>
      <c r="D26" t="s" s="14">
        <v>283</v>
      </c>
      <c r="E26" t="s" s="14">
        <f>MID(D26,1,SEARCH(",",D26)-1)</f>
        <v>284</v>
      </c>
      <c r="F26" t="s" s="14">
        <f>MID(D26,SEARCH(",",D26)+2,50)</f>
        <v>285</v>
      </c>
      <c r="G26" s="15">
        <v>40593</v>
      </c>
      <c r="H26" s="13">
        <f>YEAR(G26)</f>
        <v>2011</v>
      </c>
      <c r="I26" s="13">
        <f>INT((TODAY()-G26)/365)</f>
        <v>9</v>
      </c>
      <c r="J26" t="s" s="5">
        <v>66</v>
      </c>
      <c r="K26" s="16"/>
      <c r="L26" t="s" s="5">
        <v>286</v>
      </c>
      <c r="M26" t="s" s="5">
        <v>287</v>
      </c>
      <c r="N26" s="13"/>
      <c r="O26" t="s" s="5">
        <v>288</v>
      </c>
      <c r="P26" t="s" s="5">
        <v>289</v>
      </c>
      <c r="Q26" s="13"/>
      <c r="R26" s="13"/>
      <c r="S26" s="13"/>
      <c r="T26" s="17"/>
      <c r="U26" s="13"/>
      <c r="V26" s="13"/>
      <c r="W26" s="18"/>
      <c r="X26" s="17"/>
      <c r="Y26" s="17"/>
      <c r="Z26" t="s" s="14">
        <v>290</v>
      </c>
      <c r="AA26" t="s" s="14">
        <v>291</v>
      </c>
      <c r="AB26" t="s" s="14">
        <v>290</v>
      </c>
      <c r="AC26" t="s" s="5">
        <v>292</v>
      </c>
      <c r="AD26" t="s" s="5">
        <v>74</v>
      </c>
      <c r="AE26" t="s" s="5">
        <v>101</v>
      </c>
      <c r="AF26" t="s" s="5">
        <v>102</v>
      </c>
      <c r="AG26" t="s" s="5">
        <v>293</v>
      </c>
      <c r="AH26" t="s" s="5">
        <v>294</v>
      </c>
      <c r="AI26" t="s" s="5">
        <v>295</v>
      </c>
      <c r="AJ26" t="s" s="5">
        <v>296</v>
      </c>
      <c r="AK26" t="s" s="5">
        <v>81</v>
      </c>
      <c r="AL26" s="19">
        <v>50</v>
      </c>
      <c r="AM26" s="19">
        <v>20</v>
      </c>
      <c r="AN26" s="19">
        <v>0</v>
      </c>
      <c r="AO26" s="19">
        <v>40</v>
      </c>
      <c r="AP26" s="19"/>
      <c r="AQ26" s="19"/>
      <c r="AR26" t="s" s="14">
        <v>297</v>
      </c>
      <c r="AS26" s="21">
        <v>0</v>
      </c>
      <c r="AT26" s="20"/>
      <c r="AU26" s="21">
        <v>0</v>
      </c>
      <c r="AV26" s="20"/>
      <c r="AW26" s="21">
        <v>0</v>
      </c>
      <c r="AX26" s="20"/>
      <c r="AY26" s="21">
        <v>0</v>
      </c>
      <c r="AZ26" s="20"/>
      <c r="BA26" s="24">
        <v>110</v>
      </c>
      <c r="BB26" t="s" s="14">
        <v>251</v>
      </c>
      <c r="BC26" s="19"/>
      <c r="BD26" s="20"/>
      <c r="BE26" s="21"/>
      <c r="BF26" s="20"/>
      <c r="BG26" s="21"/>
      <c r="BH26" s="20"/>
      <c r="BI26" s="20"/>
      <c r="BJ26" s="23">
        <v>43804</v>
      </c>
      <c r="BK26" s="23"/>
    </row>
    <row r="27" ht="13" customHeight="1">
      <c r="A27" t="s" s="5">
        <v>166</v>
      </c>
      <c r="B27" s="13">
        <v>2272</v>
      </c>
      <c r="C27" s="13">
        <v>22721</v>
      </c>
      <c r="D27" t="s" s="14">
        <v>298</v>
      </c>
      <c r="E27" t="s" s="14">
        <f>MID(D27,1,SEARCH(",",D27)-1)</f>
        <v>299</v>
      </c>
      <c r="F27" t="s" s="14">
        <f>MID(D27,SEARCH(",",D27)+2,50)</f>
        <v>300</v>
      </c>
      <c r="G27" s="15">
        <v>39687</v>
      </c>
      <c r="H27" s="13">
        <f>YEAR(G27)</f>
        <v>2008</v>
      </c>
      <c r="I27" s="13">
        <f>INT((TODAY()-G27)/365)</f>
        <v>11</v>
      </c>
      <c r="J27" t="s" s="5">
        <v>85</v>
      </c>
      <c r="K27" s="16"/>
      <c r="L27" t="s" s="5">
        <v>204</v>
      </c>
      <c r="M27" t="s" s="5">
        <v>301</v>
      </c>
      <c r="N27" s="13"/>
      <c r="O27" t="s" s="5">
        <v>302</v>
      </c>
      <c r="P27" t="s" s="5">
        <v>303</v>
      </c>
      <c r="Q27" s="13"/>
      <c r="R27" s="13"/>
      <c r="S27" s="13"/>
      <c r="T27" s="17"/>
      <c r="U27" s="13"/>
      <c r="V27" s="13"/>
      <c r="W27" s="18"/>
      <c r="X27" s="17"/>
      <c r="Y27" s="17"/>
      <c r="Z27" t="s" s="14">
        <v>304</v>
      </c>
      <c r="AA27" t="s" s="14">
        <v>305</v>
      </c>
      <c r="AB27" t="s" s="14">
        <v>304</v>
      </c>
      <c r="AC27" t="s" s="5">
        <v>306</v>
      </c>
      <c r="AD27" t="s" s="5">
        <v>74</v>
      </c>
      <c r="AE27" t="s" s="5">
        <v>101</v>
      </c>
      <c r="AF27" t="s" s="5">
        <v>102</v>
      </c>
      <c r="AG27" t="s" s="5">
        <v>307</v>
      </c>
      <c r="AH27" t="s" s="5">
        <v>211</v>
      </c>
      <c r="AI27" t="s" s="5">
        <v>234</v>
      </c>
      <c r="AJ27" t="s" s="5">
        <v>212</v>
      </c>
      <c r="AK27" t="s" s="5">
        <v>81</v>
      </c>
      <c r="AL27" s="19">
        <v>85</v>
      </c>
      <c r="AM27" s="19">
        <v>20</v>
      </c>
      <c r="AN27" s="19">
        <v>0</v>
      </c>
      <c r="AO27" s="19">
        <v>40</v>
      </c>
      <c r="AP27" s="19">
        <v>0</v>
      </c>
      <c r="AQ27" s="19">
        <v>0</v>
      </c>
      <c r="AR27" t="s" s="14">
        <v>297</v>
      </c>
      <c r="AS27" s="21">
        <v>0</v>
      </c>
      <c r="AT27" s="20"/>
      <c r="AU27" s="21">
        <v>0</v>
      </c>
      <c r="AV27" s="20"/>
      <c r="AW27" s="21">
        <v>0</v>
      </c>
      <c r="AX27" s="20"/>
      <c r="AY27" s="21">
        <v>0</v>
      </c>
      <c r="AZ27" s="20"/>
      <c r="BA27" s="24">
        <v>145</v>
      </c>
      <c r="BB27" t="s" s="14">
        <v>251</v>
      </c>
      <c r="BC27" s="19"/>
      <c r="BD27" s="20"/>
      <c r="BE27" s="21"/>
      <c r="BF27" s="20"/>
      <c r="BG27" s="22">
        <v>28</v>
      </c>
      <c r="BH27" s="20"/>
      <c r="BI27" s="20"/>
      <c r="BJ27" s="23">
        <v>43816</v>
      </c>
      <c r="BK27" s="23"/>
    </row>
    <row r="28" ht="51" customHeight="1">
      <c r="A28" t="s" s="5">
        <v>166</v>
      </c>
      <c r="B28" s="13">
        <v>2272</v>
      </c>
      <c r="C28" s="13">
        <v>22722</v>
      </c>
      <c r="D28" t="s" s="14">
        <v>308</v>
      </c>
      <c r="E28" t="s" s="14">
        <f>MID(D28,1,SEARCH(",",D28)-1)</f>
        <v>299</v>
      </c>
      <c r="F28" t="s" s="14">
        <f>MID(D28,SEARCH(",",D28)+2,50)</f>
        <v>309</v>
      </c>
      <c r="G28" s="15">
        <v>40309</v>
      </c>
      <c r="H28" s="13">
        <f>YEAR(G28)</f>
        <v>2010</v>
      </c>
      <c r="I28" s="13">
        <f>INT((TODAY()-G28)/365)</f>
        <v>10</v>
      </c>
      <c r="J28" t="s" s="5">
        <v>85</v>
      </c>
      <c r="K28" s="16"/>
      <c r="L28" t="s" s="5">
        <v>229</v>
      </c>
      <c r="M28" t="s" s="5">
        <v>230</v>
      </c>
      <c r="N28" s="13"/>
      <c r="O28" s="13"/>
      <c r="P28" s="13"/>
      <c r="Q28" s="13"/>
      <c r="R28" s="13"/>
      <c r="S28" s="13"/>
      <c r="T28" s="17"/>
      <c r="U28" s="13"/>
      <c r="V28" s="13"/>
      <c r="W28" s="18"/>
      <c r="X28" s="17"/>
      <c r="Y28" s="17"/>
      <c r="Z28" t="s" s="14">
        <v>304</v>
      </c>
      <c r="AA28" t="s" s="14">
        <v>305</v>
      </c>
      <c r="AB28" t="s" s="14">
        <v>304</v>
      </c>
      <c r="AC28" t="s" s="5">
        <v>306</v>
      </c>
      <c r="AD28" t="s" s="5">
        <v>74</v>
      </c>
      <c r="AE28" t="s" s="5">
        <v>101</v>
      </c>
      <c r="AF28" t="s" s="5">
        <v>102</v>
      </c>
      <c r="AG28" t="s" s="5">
        <v>310</v>
      </c>
      <c r="AH28" t="s" s="5">
        <v>211</v>
      </c>
      <c r="AI28" t="s" s="5">
        <v>234</v>
      </c>
      <c r="AJ28" t="s" s="5">
        <v>212</v>
      </c>
      <c r="AK28" t="s" s="5">
        <v>137</v>
      </c>
      <c r="AL28" s="19">
        <v>85</v>
      </c>
      <c r="AM28" s="19">
        <v>20</v>
      </c>
      <c r="AN28" s="19">
        <v>0</v>
      </c>
      <c r="AO28" s="19">
        <v>20</v>
      </c>
      <c r="AP28" s="19">
        <v>0</v>
      </c>
      <c r="AQ28" s="19">
        <v>0</v>
      </c>
      <c r="AR28" t="s" s="14">
        <v>297</v>
      </c>
      <c r="AS28" s="21">
        <v>0</v>
      </c>
      <c r="AT28" s="20"/>
      <c r="AU28" s="21">
        <v>0</v>
      </c>
      <c r="AV28" s="20"/>
      <c r="AW28" s="21">
        <v>0</v>
      </c>
      <c r="AX28" s="20"/>
      <c r="AY28" s="21">
        <v>0</v>
      </c>
      <c r="AZ28" s="20"/>
      <c r="BA28" s="24">
        <v>145</v>
      </c>
      <c r="BB28" t="s" s="14">
        <v>311</v>
      </c>
      <c r="BC28" s="19"/>
      <c r="BD28" s="20"/>
      <c r="BE28" s="21"/>
      <c r="BF28" s="20"/>
      <c r="BG28" s="21"/>
      <c r="BH28" s="20"/>
      <c r="BI28" s="20"/>
      <c r="BJ28" s="23">
        <v>43816</v>
      </c>
      <c r="BK28" s="23"/>
    </row>
    <row r="29" ht="13" customHeight="1">
      <c r="A29" t="s" s="5">
        <v>166</v>
      </c>
      <c r="B29" s="13">
        <v>2275</v>
      </c>
      <c r="C29" s="13">
        <v>22751</v>
      </c>
      <c r="D29" t="s" s="14">
        <v>312</v>
      </c>
      <c r="E29" t="s" s="14">
        <f>MID(D29,1,SEARCH(",",D29)-1)</f>
        <v>313</v>
      </c>
      <c r="F29" t="s" s="14">
        <f>MID(D29,SEARCH(",",D29)+2,50)</f>
        <v>116</v>
      </c>
      <c r="G29" s="15">
        <v>41047</v>
      </c>
      <c r="H29" s="13">
        <f>YEAR(G29)</f>
        <v>2012</v>
      </c>
      <c r="I29" s="13">
        <f>INT((TODAY()-G29)/365)</f>
        <v>8</v>
      </c>
      <c r="J29" t="s" s="5">
        <v>85</v>
      </c>
      <c r="K29" s="16"/>
      <c r="L29" t="s" s="5">
        <v>286</v>
      </c>
      <c r="M29" t="s" s="5">
        <v>314</v>
      </c>
      <c r="N29" t="s" s="5">
        <v>110</v>
      </c>
      <c r="O29" t="s" s="5">
        <v>315</v>
      </c>
      <c r="P29" s="13">
        <v>661</v>
      </c>
      <c r="Q29" s="13"/>
      <c r="R29" s="13"/>
      <c r="S29" s="13"/>
      <c r="T29" s="17"/>
      <c r="U29" s="13"/>
      <c r="V29" s="13"/>
      <c r="W29" s="18"/>
      <c r="X29" s="17"/>
      <c r="Y29" s="17"/>
      <c r="Z29" t="s" s="14">
        <v>316</v>
      </c>
      <c r="AA29" t="s" s="14">
        <v>317</v>
      </c>
      <c r="AB29" t="s" s="14">
        <v>317</v>
      </c>
      <c r="AC29" t="s" s="5">
        <v>318</v>
      </c>
      <c r="AD29" t="s" s="5">
        <v>74</v>
      </c>
      <c r="AE29" t="s" s="5">
        <v>101</v>
      </c>
      <c r="AF29" t="s" s="5">
        <v>102</v>
      </c>
      <c r="AG29" t="s" s="5">
        <v>319</v>
      </c>
      <c r="AH29" t="s" s="5">
        <v>320</v>
      </c>
      <c r="AI29" t="s" s="5">
        <v>295</v>
      </c>
      <c r="AJ29" t="s" s="5">
        <v>321</v>
      </c>
      <c r="AK29" t="s" s="5">
        <v>81</v>
      </c>
      <c r="AL29" s="19">
        <v>50</v>
      </c>
      <c r="AM29" s="19">
        <v>20</v>
      </c>
      <c r="AN29" s="19">
        <v>0</v>
      </c>
      <c r="AO29" s="19">
        <v>40</v>
      </c>
      <c r="AP29" s="19"/>
      <c r="AQ29" s="19"/>
      <c r="AR29" s="20"/>
      <c r="AS29" s="21">
        <v>0</v>
      </c>
      <c r="AT29" s="20"/>
      <c r="AU29" s="21">
        <v>0</v>
      </c>
      <c r="AV29" s="20"/>
      <c r="AW29" s="21">
        <v>0</v>
      </c>
      <c r="AX29" s="20"/>
      <c r="AY29" s="21">
        <v>0</v>
      </c>
      <c r="AZ29" s="20"/>
      <c r="BA29" s="24">
        <v>110</v>
      </c>
      <c r="BB29" t="s" s="14">
        <v>251</v>
      </c>
      <c r="BC29" s="19"/>
      <c r="BD29" s="20"/>
      <c r="BE29" s="21"/>
      <c r="BF29" s="20"/>
      <c r="BG29" s="21"/>
      <c r="BH29" s="20"/>
      <c r="BI29" s="20"/>
      <c r="BJ29" s="23">
        <v>43827</v>
      </c>
      <c r="BK29" s="23"/>
    </row>
    <row r="30" ht="13" customHeight="1">
      <c r="A30" s="13"/>
      <c r="B30" s="13">
        <v>2278</v>
      </c>
      <c r="C30" s="13">
        <v>22781</v>
      </c>
      <c r="D30" t="s" s="14">
        <v>322</v>
      </c>
      <c r="E30" t="s" s="14">
        <f>MID(D30,1,SEARCH(",",D30)-1)</f>
        <v>323</v>
      </c>
      <c r="F30" t="s" s="14">
        <f>MID(D30,SEARCH(",",D30)+2,50)</f>
        <v>324</v>
      </c>
      <c r="G30" s="15">
        <v>34428</v>
      </c>
      <c r="H30" s="13">
        <f>YEAR(G30)</f>
        <v>1994</v>
      </c>
      <c r="I30" s="13">
        <f>INT((TODAY()-G30)/365)</f>
        <v>26</v>
      </c>
      <c r="J30" t="s" s="5">
        <v>66</v>
      </c>
      <c r="K30" s="16"/>
      <c r="L30" t="s" s="5">
        <v>67</v>
      </c>
      <c r="M30" t="s" s="5">
        <v>325</v>
      </c>
      <c r="N30" t="s" s="5">
        <v>69</v>
      </c>
      <c r="O30" t="s" s="5">
        <v>70</v>
      </c>
      <c r="P30" s="13">
        <v>143</v>
      </c>
      <c r="Q30" s="13"/>
      <c r="R30" s="13"/>
      <c r="S30" s="13"/>
      <c r="T30" s="17"/>
      <c r="U30" s="13"/>
      <c r="V30" s="13"/>
      <c r="W30" s="18"/>
      <c r="X30" s="17"/>
      <c r="Y30" s="17"/>
      <c r="Z30" s="17"/>
      <c r="AA30" s="17"/>
      <c r="AB30" s="17"/>
      <c r="AC30" s="13"/>
      <c r="AD30" t="s" s="5">
        <v>74</v>
      </c>
      <c r="AE30" t="s" s="5">
        <v>75</v>
      </c>
      <c r="AF30" t="s" s="5">
        <v>102</v>
      </c>
      <c r="AG30" t="s" s="5">
        <v>123</v>
      </c>
      <c r="AH30" t="s" s="5">
        <v>124</v>
      </c>
      <c r="AI30" t="s" s="5">
        <v>79</v>
      </c>
      <c r="AJ30" t="s" s="5">
        <v>125</v>
      </c>
      <c r="AK30" t="s" s="5">
        <v>81</v>
      </c>
      <c r="AL30" s="19">
        <v>0</v>
      </c>
      <c r="AM30" s="19">
        <v>0</v>
      </c>
      <c r="AN30" s="19">
        <v>0</v>
      </c>
      <c r="AO30" s="19">
        <v>0</v>
      </c>
      <c r="AP30" s="19"/>
      <c r="AQ30" s="19"/>
      <c r="AR30" s="20"/>
      <c r="AS30" s="21">
        <v>0</v>
      </c>
      <c r="AT30" s="20"/>
      <c r="AU30" s="21">
        <v>0</v>
      </c>
      <c r="AV30" s="20"/>
      <c r="AW30" s="21">
        <v>0</v>
      </c>
      <c r="AX30" s="20"/>
      <c r="AY30" s="21">
        <v>0</v>
      </c>
      <c r="AZ30" s="20"/>
      <c r="BA30" s="19">
        <v>0</v>
      </c>
      <c r="BB30" s="20"/>
      <c r="BC30" s="19">
        <v>0</v>
      </c>
      <c r="BD30" s="20"/>
      <c r="BE30" s="21"/>
      <c r="BF30" s="20"/>
      <c r="BG30" s="22">
        <v>0</v>
      </c>
      <c r="BH30" s="20"/>
      <c r="BI30" s="20"/>
      <c r="BJ30" s="23">
        <v>43819</v>
      </c>
      <c r="BK30" s="23"/>
    </row>
    <row r="31" ht="13" customHeight="1">
      <c r="A31" s="13"/>
      <c r="B31" s="13">
        <v>2281</v>
      </c>
      <c r="C31" s="13">
        <v>22811</v>
      </c>
      <c r="D31" t="s" s="14">
        <v>326</v>
      </c>
      <c r="E31" t="s" s="14">
        <f>MID(D31,1,SEARCH(",",D31)-1)</f>
        <v>327</v>
      </c>
      <c r="F31" t="s" s="14">
        <f>MID(D31,SEARCH(",",D31)+2,50)</f>
        <v>328</v>
      </c>
      <c r="G31" s="15">
        <v>37637</v>
      </c>
      <c r="H31" s="13">
        <f>YEAR(G31)</f>
        <v>2003</v>
      </c>
      <c r="I31" s="13">
        <f>INT((TODAY()-G31)/365)</f>
        <v>17</v>
      </c>
      <c r="J31" t="s" s="5">
        <v>66</v>
      </c>
      <c r="K31" s="16"/>
      <c r="L31" t="s" s="5">
        <v>129</v>
      </c>
      <c r="M31" t="s" s="5">
        <v>329</v>
      </c>
      <c r="N31" t="s" s="5">
        <v>69</v>
      </c>
      <c r="O31" t="s" s="5">
        <v>330</v>
      </c>
      <c r="P31" s="13">
        <v>182</v>
      </c>
      <c r="Q31" s="13"/>
      <c r="R31" s="13"/>
      <c r="S31" s="13"/>
      <c r="T31" s="17"/>
      <c r="U31" s="13"/>
      <c r="V31" s="13"/>
      <c r="W31" s="18"/>
      <c r="X31" s="17"/>
      <c r="Y31" s="17"/>
      <c r="Z31" s="17"/>
      <c r="AA31" s="17"/>
      <c r="AB31" s="17"/>
      <c r="AC31" s="13"/>
      <c r="AD31" t="s" s="5">
        <v>74</v>
      </c>
      <c r="AE31" t="s" s="5">
        <v>75</v>
      </c>
      <c r="AF31" t="s" s="5">
        <v>102</v>
      </c>
      <c r="AG31" t="s" s="5">
        <v>123</v>
      </c>
      <c r="AH31" t="s" s="5">
        <v>124</v>
      </c>
      <c r="AI31" t="s" s="5">
        <v>79</v>
      </c>
      <c r="AJ31" t="s" s="5">
        <v>125</v>
      </c>
      <c r="AK31" t="s" s="5">
        <v>81</v>
      </c>
      <c r="AL31" s="19">
        <v>0</v>
      </c>
      <c r="AM31" s="19">
        <v>0</v>
      </c>
      <c r="AN31" s="19">
        <v>0</v>
      </c>
      <c r="AO31" s="19">
        <v>0</v>
      </c>
      <c r="AP31" s="19"/>
      <c r="AQ31" s="19"/>
      <c r="AR31" s="20"/>
      <c r="AS31" s="21">
        <v>0</v>
      </c>
      <c r="AT31" s="20"/>
      <c r="AU31" s="21">
        <v>0</v>
      </c>
      <c r="AV31" s="20"/>
      <c r="AW31" s="21">
        <v>0</v>
      </c>
      <c r="AX31" s="20"/>
      <c r="AY31" s="21">
        <v>0</v>
      </c>
      <c r="AZ31" s="20"/>
      <c r="BA31" s="19">
        <v>0</v>
      </c>
      <c r="BB31" s="20"/>
      <c r="BC31" s="19">
        <v>0</v>
      </c>
      <c r="BD31" s="20"/>
      <c r="BE31" s="21"/>
      <c r="BF31" s="20"/>
      <c r="BG31" s="22">
        <v>0</v>
      </c>
      <c r="BH31" s="20"/>
      <c r="BI31" s="20"/>
      <c r="BJ31" s="23">
        <v>43800</v>
      </c>
      <c r="BK31" s="23"/>
    </row>
    <row r="32" ht="13" customHeight="1">
      <c r="A32" t="s" s="5">
        <v>166</v>
      </c>
      <c r="B32" s="13">
        <v>2282</v>
      </c>
      <c r="C32" s="13">
        <v>22821</v>
      </c>
      <c r="D32" t="s" s="14">
        <v>331</v>
      </c>
      <c r="E32" t="s" s="14">
        <f>MID(D32,1,SEARCH(",",D32)-1)</f>
        <v>332</v>
      </c>
      <c r="F32" t="s" s="14">
        <f>MID(D32,SEARCH(",",D32)+2,50)</f>
        <v>333</v>
      </c>
      <c r="G32" s="15">
        <v>38247</v>
      </c>
      <c r="H32" s="13">
        <f>YEAR(G32)</f>
        <v>2004</v>
      </c>
      <c r="I32" s="13">
        <f>INT((TODAY()-G32)/365)</f>
        <v>15</v>
      </c>
      <c r="J32" t="s" s="5">
        <v>85</v>
      </c>
      <c r="K32" s="16"/>
      <c r="L32" t="s" s="5">
        <v>129</v>
      </c>
      <c r="M32" t="s" s="5">
        <v>230</v>
      </c>
      <c r="N32" s="13"/>
      <c r="O32" s="13"/>
      <c r="P32" s="13"/>
      <c r="Q32" s="13"/>
      <c r="R32" s="13"/>
      <c r="S32" s="13"/>
      <c r="T32" s="17"/>
      <c r="U32" s="13"/>
      <c r="V32" s="13"/>
      <c r="W32" s="18"/>
      <c r="X32" s="17"/>
      <c r="Y32" s="17"/>
      <c r="Z32" t="s" s="14">
        <v>334</v>
      </c>
      <c r="AA32" t="s" s="14">
        <v>335</v>
      </c>
      <c r="AB32" t="s" s="14">
        <v>335</v>
      </c>
      <c r="AC32" t="s" s="5">
        <v>336</v>
      </c>
      <c r="AD32" t="s" s="5">
        <v>74</v>
      </c>
      <c r="AE32" t="s" s="5">
        <v>101</v>
      </c>
      <c r="AF32" t="s" s="5">
        <v>102</v>
      </c>
      <c r="AG32" t="s" s="5">
        <v>337</v>
      </c>
      <c r="AH32" t="s" s="5">
        <v>338</v>
      </c>
      <c r="AI32" t="s" s="5">
        <v>234</v>
      </c>
      <c r="AJ32" t="s" s="5">
        <v>339</v>
      </c>
      <c r="AK32" t="s" s="5">
        <v>81</v>
      </c>
      <c r="AL32" s="19">
        <v>85</v>
      </c>
      <c r="AM32" s="19">
        <v>20</v>
      </c>
      <c r="AN32" s="19">
        <v>0</v>
      </c>
      <c r="AO32" s="19">
        <v>40</v>
      </c>
      <c r="AP32" s="19">
        <v>0</v>
      </c>
      <c r="AQ32" s="19">
        <v>0</v>
      </c>
      <c r="AR32" s="20"/>
      <c r="AS32" s="21">
        <v>0</v>
      </c>
      <c r="AT32" s="20"/>
      <c r="AU32" s="21">
        <v>0</v>
      </c>
      <c r="AV32" s="20"/>
      <c r="AW32" s="21">
        <v>0</v>
      </c>
      <c r="AX32" s="20"/>
      <c r="AY32" s="21">
        <v>0</v>
      </c>
      <c r="AZ32" s="20"/>
      <c r="BA32" s="24">
        <v>145</v>
      </c>
      <c r="BB32" t="s" s="14">
        <v>251</v>
      </c>
      <c r="BC32" s="19"/>
      <c r="BD32" s="20"/>
      <c r="BE32" s="21"/>
      <c r="BF32" s="20"/>
      <c r="BG32" s="22">
        <v>28</v>
      </c>
      <c r="BH32" s="20"/>
      <c r="BI32" s="20"/>
      <c r="BJ32" s="23">
        <v>43839</v>
      </c>
      <c r="BK32" s="23"/>
    </row>
    <row r="33" ht="13" customHeight="1">
      <c r="A33" t="s" s="5">
        <v>166</v>
      </c>
      <c r="B33" s="13">
        <v>2284</v>
      </c>
      <c r="C33" s="13">
        <v>22841</v>
      </c>
      <c r="D33" t="s" s="14">
        <v>340</v>
      </c>
      <c r="E33" t="s" s="14">
        <f>MID(D33,1,SEARCH(",",D33)-1)</f>
        <v>341</v>
      </c>
      <c r="F33" t="s" s="14">
        <f>MID(D33,SEARCH(",",D33)+2,50)</f>
        <v>342</v>
      </c>
      <c r="G33" s="15">
        <v>40268</v>
      </c>
      <c r="H33" s="13">
        <f>YEAR(G33)</f>
        <v>2010</v>
      </c>
      <c r="I33" s="13">
        <f>INT((TODAY()-G33)/365)</f>
        <v>10</v>
      </c>
      <c r="J33" t="s" s="5">
        <v>66</v>
      </c>
      <c r="K33" s="16"/>
      <c r="L33" t="s" s="5">
        <v>229</v>
      </c>
      <c r="M33" t="s" s="5">
        <v>343</v>
      </c>
      <c r="N33" t="s" s="5">
        <v>110</v>
      </c>
      <c r="O33" t="s" s="5">
        <v>344</v>
      </c>
      <c r="P33" s="13">
        <v>1038</v>
      </c>
      <c r="Q33" s="13"/>
      <c r="R33" s="13"/>
      <c r="S33" s="13"/>
      <c r="T33" s="17"/>
      <c r="U33" s="13"/>
      <c r="V33" s="13"/>
      <c r="W33" s="18"/>
      <c r="X33" s="17"/>
      <c r="Y33" s="17"/>
      <c r="Z33" t="s" s="14">
        <v>345</v>
      </c>
      <c r="AA33" t="s" s="14">
        <v>346</v>
      </c>
      <c r="AB33" t="s" s="14">
        <v>346</v>
      </c>
      <c r="AC33" t="s" s="5">
        <v>347</v>
      </c>
      <c r="AD33" t="s" s="5">
        <v>74</v>
      </c>
      <c r="AE33" t="s" s="5">
        <v>101</v>
      </c>
      <c r="AF33" t="s" s="5">
        <v>102</v>
      </c>
      <c r="AG33" t="s" s="5">
        <v>348</v>
      </c>
      <c r="AH33" t="s" s="5">
        <v>211</v>
      </c>
      <c r="AI33" t="s" s="5">
        <v>234</v>
      </c>
      <c r="AJ33" t="s" s="5">
        <v>349</v>
      </c>
      <c r="AK33" t="s" s="5">
        <v>81</v>
      </c>
      <c r="AL33" s="19">
        <v>85</v>
      </c>
      <c r="AM33" s="19">
        <v>20</v>
      </c>
      <c r="AN33" s="19">
        <v>0</v>
      </c>
      <c r="AO33" s="19">
        <v>40</v>
      </c>
      <c r="AP33" s="19"/>
      <c r="AQ33" s="19"/>
      <c r="AR33" s="20"/>
      <c r="AS33" s="21">
        <v>0</v>
      </c>
      <c r="AT33" s="20"/>
      <c r="AU33" s="21">
        <v>0</v>
      </c>
      <c r="AV33" s="20"/>
      <c r="AW33" s="21">
        <v>0</v>
      </c>
      <c r="AX33" s="20"/>
      <c r="AY33" s="21">
        <v>0</v>
      </c>
      <c r="AZ33" s="20"/>
      <c r="BA33" s="24">
        <v>145</v>
      </c>
      <c r="BB33" t="s" s="14">
        <v>251</v>
      </c>
      <c r="BC33" s="19"/>
      <c r="BD33" s="20"/>
      <c r="BE33" s="21"/>
      <c r="BF33" s="20"/>
      <c r="BG33" s="21"/>
      <c r="BH33" s="20"/>
      <c r="BI33" s="20"/>
      <c r="BJ33" s="23">
        <v>43839</v>
      </c>
      <c r="BK33" s="23"/>
    </row>
    <row r="34" ht="13" customHeight="1">
      <c r="A34" t="s" s="5">
        <v>166</v>
      </c>
      <c r="B34" s="13">
        <v>2285</v>
      </c>
      <c r="C34" s="13">
        <v>22851</v>
      </c>
      <c r="D34" t="s" s="14">
        <v>350</v>
      </c>
      <c r="E34" t="s" s="14">
        <f>MID(D34,1,SEARCH(",",D34)-1)</f>
        <v>351</v>
      </c>
      <c r="F34" t="s" s="14">
        <f>MID(D34,SEARCH(",",D34)+2,50)</f>
        <v>352</v>
      </c>
      <c r="G34" s="15">
        <v>38275</v>
      </c>
      <c r="H34" s="13">
        <f>YEAR(G34)</f>
        <v>2004</v>
      </c>
      <c r="I34" s="13">
        <f>INT((TODAY()-G34)/365)</f>
        <v>15</v>
      </c>
      <c r="J34" t="s" s="5">
        <v>85</v>
      </c>
      <c r="K34" s="16"/>
      <c r="L34" t="s" s="5">
        <v>129</v>
      </c>
      <c r="M34" t="s" s="5">
        <v>230</v>
      </c>
      <c r="N34" s="13"/>
      <c r="O34" s="13"/>
      <c r="P34" s="13"/>
      <c r="Q34" s="13"/>
      <c r="R34" s="13"/>
      <c r="S34" s="13"/>
      <c r="T34" s="17"/>
      <c r="U34" s="13"/>
      <c r="V34" s="13"/>
      <c r="W34" s="18"/>
      <c r="X34" s="17"/>
      <c r="Y34" s="17"/>
      <c r="Z34" t="s" s="14">
        <v>353</v>
      </c>
      <c r="AA34" t="s" s="14">
        <v>354</v>
      </c>
      <c r="AB34" t="s" s="14">
        <v>353</v>
      </c>
      <c r="AC34" t="s" s="5">
        <v>355</v>
      </c>
      <c r="AD34" t="s" s="5">
        <v>74</v>
      </c>
      <c r="AE34" t="s" s="5">
        <v>101</v>
      </c>
      <c r="AF34" t="s" s="5">
        <v>102</v>
      </c>
      <c r="AG34" t="s" s="5">
        <v>123</v>
      </c>
      <c r="AH34" t="s" s="5">
        <v>124</v>
      </c>
      <c r="AI34" t="s" s="5">
        <v>79</v>
      </c>
      <c r="AJ34" t="s" s="5">
        <v>125</v>
      </c>
      <c r="AK34" t="s" s="5">
        <v>81</v>
      </c>
      <c r="AL34" s="19">
        <v>100</v>
      </c>
      <c r="AM34" s="19">
        <v>20</v>
      </c>
      <c r="AN34" s="19">
        <v>0</v>
      </c>
      <c r="AO34" s="19">
        <v>40</v>
      </c>
      <c r="AP34" s="19"/>
      <c r="AQ34" s="19"/>
      <c r="AR34" s="20"/>
      <c r="AS34" s="21">
        <v>0</v>
      </c>
      <c r="AT34" s="20"/>
      <c r="AU34" s="21">
        <v>0</v>
      </c>
      <c r="AV34" s="20"/>
      <c r="AW34" s="21">
        <v>0</v>
      </c>
      <c r="AX34" s="20"/>
      <c r="AY34" s="21">
        <v>0</v>
      </c>
      <c r="AZ34" s="20"/>
      <c r="BA34" s="24">
        <v>160</v>
      </c>
      <c r="BB34" t="s" s="14">
        <v>251</v>
      </c>
      <c r="BC34" s="19"/>
      <c r="BD34" s="20"/>
      <c r="BE34" s="21"/>
      <c r="BF34" s="20"/>
      <c r="BG34" s="22">
        <v>33</v>
      </c>
      <c r="BH34" s="20"/>
      <c r="BI34" s="20"/>
      <c r="BJ34" s="23">
        <v>43839</v>
      </c>
      <c r="BK34" s="23"/>
    </row>
    <row r="35" ht="13" customHeight="1">
      <c r="A35" t="s" s="5">
        <v>166</v>
      </c>
      <c r="B35" s="13">
        <v>2286</v>
      </c>
      <c r="C35" s="13">
        <v>22861</v>
      </c>
      <c r="D35" t="s" s="14">
        <v>356</v>
      </c>
      <c r="E35" t="s" s="14">
        <f>MID(D35,1,SEARCH(",",D35)-1)</f>
        <v>357</v>
      </c>
      <c r="F35" t="s" s="14">
        <f>MID(D35,SEARCH(",",D35)+2,50)</f>
        <v>358</v>
      </c>
      <c r="G35" s="15">
        <v>39260</v>
      </c>
      <c r="H35" s="13">
        <f>YEAR(G35)</f>
        <v>2007</v>
      </c>
      <c r="I35" s="13">
        <f>INT((TODAY()-G35)/365)</f>
        <v>13</v>
      </c>
      <c r="J35" t="s" s="5">
        <v>85</v>
      </c>
      <c r="K35" s="16"/>
      <c r="L35" t="s" s="5">
        <v>204</v>
      </c>
      <c r="M35" t="s" s="5">
        <v>230</v>
      </c>
      <c r="N35" s="13"/>
      <c r="O35" s="13"/>
      <c r="P35" s="13"/>
      <c r="Q35" s="13"/>
      <c r="R35" s="13"/>
      <c r="S35" s="13"/>
      <c r="T35" s="17"/>
      <c r="U35" s="13"/>
      <c r="V35" s="13"/>
      <c r="W35" s="18"/>
      <c r="X35" s="17"/>
      <c r="Y35" s="17"/>
      <c r="Z35" t="s" s="14">
        <v>359</v>
      </c>
      <c r="AA35" t="s" s="14">
        <v>360</v>
      </c>
      <c r="AB35" t="s" s="14">
        <v>359</v>
      </c>
      <c r="AC35" t="s" s="5">
        <v>361</v>
      </c>
      <c r="AD35" t="s" s="5">
        <v>74</v>
      </c>
      <c r="AE35" t="s" s="5">
        <v>101</v>
      </c>
      <c r="AF35" t="s" s="5">
        <v>102</v>
      </c>
      <c r="AG35" t="s" s="5">
        <v>362</v>
      </c>
      <c r="AH35" t="s" s="5">
        <v>363</v>
      </c>
      <c r="AI35" t="s" s="5">
        <v>295</v>
      </c>
      <c r="AJ35" t="s" s="5">
        <v>339</v>
      </c>
      <c r="AK35" t="s" s="5">
        <v>81</v>
      </c>
      <c r="AL35" s="19">
        <v>50</v>
      </c>
      <c r="AM35" s="19">
        <v>20</v>
      </c>
      <c r="AN35" s="19">
        <v>0</v>
      </c>
      <c r="AO35" s="19">
        <v>40</v>
      </c>
      <c r="AP35" s="19"/>
      <c r="AQ35" s="19"/>
      <c r="AR35" s="20"/>
      <c r="AS35" s="21">
        <v>0</v>
      </c>
      <c r="AT35" s="20"/>
      <c r="AU35" s="21">
        <v>0</v>
      </c>
      <c r="AV35" s="20"/>
      <c r="AW35" s="21">
        <v>0</v>
      </c>
      <c r="AX35" s="20"/>
      <c r="AY35" s="21">
        <v>0</v>
      </c>
      <c r="AZ35" s="20"/>
      <c r="BA35" s="24">
        <v>110</v>
      </c>
      <c r="BB35" t="s" s="14">
        <v>251</v>
      </c>
      <c r="BC35" s="19"/>
      <c r="BD35" s="20"/>
      <c r="BE35" s="21"/>
      <c r="BF35" s="20"/>
      <c r="BG35" s="21"/>
      <c r="BH35" s="20"/>
      <c r="BI35" s="20"/>
      <c r="BJ35" s="23">
        <v>43845</v>
      </c>
      <c r="BK35" s="23"/>
    </row>
    <row r="36" ht="13" customHeight="1">
      <c r="A36" t="s" s="5">
        <v>225</v>
      </c>
      <c r="B36" s="13">
        <v>2287</v>
      </c>
      <c r="C36" s="13">
        <v>22871</v>
      </c>
      <c r="D36" t="s" s="14">
        <v>364</v>
      </c>
      <c r="E36" t="s" s="14">
        <f>MID(D36,1,SEARCH(",",D36)-1)</f>
        <v>365</v>
      </c>
      <c r="F36" t="s" s="14">
        <f>MID(D36,SEARCH(",",D36)+2,50)</f>
        <v>366</v>
      </c>
      <c r="G36" s="15">
        <v>41704</v>
      </c>
      <c r="H36" s="13">
        <f>YEAR(G36)</f>
        <v>2014</v>
      </c>
      <c r="I36" s="13">
        <f>INT((TODAY()-G36)/365)</f>
        <v>6</v>
      </c>
      <c r="J36" t="s" s="5">
        <v>85</v>
      </c>
      <c r="K36" s="16"/>
      <c r="L36" t="s" s="5">
        <v>367</v>
      </c>
      <c r="M36" t="s" s="5">
        <v>230</v>
      </c>
      <c r="N36" s="13"/>
      <c r="O36" s="13"/>
      <c r="P36" s="13"/>
      <c r="Q36" s="13"/>
      <c r="R36" s="13"/>
      <c r="S36" s="13"/>
      <c r="T36" s="17"/>
      <c r="U36" s="13"/>
      <c r="V36" s="13"/>
      <c r="W36" s="18"/>
      <c r="X36" s="17"/>
      <c r="Y36" s="17"/>
      <c r="Z36" t="s" s="14">
        <v>368</v>
      </c>
      <c r="AA36" t="s" s="14">
        <v>369</v>
      </c>
      <c r="AB36" t="s" s="14">
        <v>369</v>
      </c>
      <c r="AC36" t="s" s="5">
        <v>370</v>
      </c>
      <c r="AD36" t="s" s="5">
        <v>74</v>
      </c>
      <c r="AE36" t="s" s="5">
        <v>101</v>
      </c>
      <c r="AF36" t="s" s="5">
        <v>102</v>
      </c>
      <c r="AG36" t="s" s="5">
        <v>371</v>
      </c>
      <c r="AH36" t="s" s="5">
        <v>294</v>
      </c>
      <c r="AI36" t="s" s="5">
        <v>295</v>
      </c>
      <c r="AJ36" t="s" s="5">
        <v>296</v>
      </c>
      <c r="AK36" t="s" s="5">
        <v>81</v>
      </c>
      <c r="AL36" s="19">
        <v>50</v>
      </c>
      <c r="AM36" s="19">
        <v>0</v>
      </c>
      <c r="AN36" s="19">
        <v>0</v>
      </c>
      <c r="AO36" s="19">
        <v>20</v>
      </c>
      <c r="AP36" s="19"/>
      <c r="AQ36" s="19"/>
      <c r="AR36" s="20"/>
      <c r="AS36" s="21">
        <v>0</v>
      </c>
      <c r="AT36" s="20"/>
      <c r="AU36" s="21">
        <v>0</v>
      </c>
      <c r="AV36" s="20"/>
      <c r="AW36" s="21">
        <v>0</v>
      </c>
      <c r="AX36" s="20"/>
      <c r="AY36" s="21">
        <v>0</v>
      </c>
      <c r="AZ36" s="20"/>
      <c r="BA36" s="24">
        <v>70</v>
      </c>
      <c r="BB36" t="s" s="14">
        <v>372</v>
      </c>
      <c r="BC36" s="19"/>
      <c r="BD36" s="20"/>
      <c r="BE36" s="21"/>
      <c r="BF36" s="20"/>
      <c r="BG36" s="21"/>
      <c r="BH36" s="20"/>
      <c r="BI36" s="20"/>
      <c r="BJ36" s="23">
        <v>43846</v>
      </c>
      <c r="BK36" s="23"/>
    </row>
    <row r="37" ht="13" customHeight="1">
      <c r="A37" t="s" s="5">
        <v>166</v>
      </c>
      <c r="B37" s="13">
        <v>2288</v>
      </c>
      <c r="C37" s="13">
        <v>22881</v>
      </c>
      <c r="D37" t="s" s="14">
        <v>373</v>
      </c>
      <c r="E37" t="s" s="14">
        <f>MID(D37,1,SEARCH(",",D37)-1)</f>
        <v>374</v>
      </c>
      <c r="F37" t="s" s="14">
        <f>MID(D37,SEARCH(",",D37)+2,50)</f>
        <v>375</v>
      </c>
      <c r="G37" s="15">
        <v>39681</v>
      </c>
      <c r="H37" s="13">
        <f>YEAR(G37)</f>
        <v>2008</v>
      </c>
      <c r="I37" s="13">
        <f>INT((TODAY()-G37)/365)</f>
        <v>11</v>
      </c>
      <c r="J37" t="s" s="5">
        <v>66</v>
      </c>
      <c r="K37" s="16"/>
      <c r="L37" t="s" s="5">
        <v>204</v>
      </c>
      <c r="M37" t="s" s="5">
        <v>230</v>
      </c>
      <c r="N37" s="13"/>
      <c r="O37" s="13"/>
      <c r="P37" s="13"/>
      <c r="Q37" s="13"/>
      <c r="R37" s="13"/>
      <c r="S37" s="13"/>
      <c r="T37" s="17"/>
      <c r="U37" s="13"/>
      <c r="V37" s="13"/>
      <c r="W37" s="18"/>
      <c r="X37" s="17"/>
      <c r="Y37" s="17"/>
      <c r="Z37" t="s" s="14">
        <v>376</v>
      </c>
      <c r="AA37" t="s" s="14">
        <v>377</v>
      </c>
      <c r="AB37" t="s" s="14">
        <v>376</v>
      </c>
      <c r="AC37" t="s" s="5">
        <v>378</v>
      </c>
      <c r="AD37" t="s" s="5">
        <v>74</v>
      </c>
      <c r="AE37" t="s" s="5">
        <v>101</v>
      </c>
      <c r="AF37" t="s" s="5">
        <v>102</v>
      </c>
      <c r="AG37" t="s" s="5">
        <v>362</v>
      </c>
      <c r="AH37" t="s" s="5">
        <v>338</v>
      </c>
      <c r="AI37" t="s" s="5">
        <v>234</v>
      </c>
      <c r="AJ37" t="s" s="5">
        <v>339</v>
      </c>
      <c r="AK37" t="s" s="5">
        <v>81</v>
      </c>
      <c r="AL37" s="19">
        <v>85</v>
      </c>
      <c r="AM37" s="19">
        <v>20</v>
      </c>
      <c r="AN37" s="19">
        <v>0</v>
      </c>
      <c r="AO37" s="19">
        <v>40</v>
      </c>
      <c r="AP37" s="19"/>
      <c r="AQ37" s="19"/>
      <c r="AR37" t="s" s="14">
        <v>379</v>
      </c>
      <c r="AS37" s="21">
        <v>0</v>
      </c>
      <c r="AT37" s="20"/>
      <c r="AU37" s="21">
        <v>0</v>
      </c>
      <c r="AV37" s="20"/>
      <c r="AW37" s="21">
        <v>0</v>
      </c>
      <c r="AX37" s="20"/>
      <c r="AY37" s="21">
        <v>0</v>
      </c>
      <c r="AZ37" s="20"/>
      <c r="BA37" s="24">
        <v>133.34</v>
      </c>
      <c r="BB37" t="s" s="14">
        <v>251</v>
      </c>
      <c r="BC37" s="19"/>
      <c r="BD37" s="20"/>
      <c r="BE37" s="21"/>
      <c r="BF37" s="20"/>
      <c r="BG37" s="22">
        <v>28</v>
      </c>
      <c r="BH37" s="20"/>
      <c r="BI37" s="20"/>
      <c r="BJ37" s="23">
        <v>43853</v>
      </c>
      <c r="BK37" s="23"/>
    </row>
    <row r="38" ht="13" customHeight="1">
      <c r="A38" t="s" s="5">
        <v>166</v>
      </c>
      <c r="B38" s="13">
        <v>2289</v>
      </c>
      <c r="C38" s="13">
        <v>22891</v>
      </c>
      <c r="D38" t="s" s="14">
        <v>380</v>
      </c>
      <c r="E38" t="s" s="14">
        <f>MID(D38,1,SEARCH(",",D38)-1)</f>
        <v>381</v>
      </c>
      <c r="F38" t="s" s="14">
        <f>MID(D38,SEARCH(",",D38)+2,50)</f>
        <v>382</v>
      </c>
      <c r="G38" s="15">
        <v>40500</v>
      </c>
      <c r="H38" s="13">
        <f>YEAR(G38)</f>
        <v>2010</v>
      </c>
      <c r="I38" s="13">
        <f>INT((TODAY()-G38)/365)</f>
        <v>9</v>
      </c>
      <c r="J38" t="s" s="5">
        <v>66</v>
      </c>
      <c r="K38" s="16"/>
      <c r="L38" t="s" s="5">
        <v>229</v>
      </c>
      <c r="M38" t="s" s="5">
        <v>383</v>
      </c>
      <c r="N38" t="s" s="5">
        <v>110</v>
      </c>
      <c r="O38" t="s" s="5">
        <v>344</v>
      </c>
      <c r="P38" t="s" s="5">
        <v>384</v>
      </c>
      <c r="Q38" s="13"/>
      <c r="R38" s="13"/>
      <c r="S38" s="13"/>
      <c r="T38" s="17"/>
      <c r="U38" s="13"/>
      <c r="V38" s="13"/>
      <c r="W38" s="18"/>
      <c r="X38" s="17"/>
      <c r="Y38" s="17"/>
      <c r="Z38" t="s" s="14">
        <v>385</v>
      </c>
      <c r="AA38" t="s" s="14">
        <v>386</v>
      </c>
      <c r="AB38" t="s" s="14">
        <v>385</v>
      </c>
      <c r="AC38" s="13">
        <v>10865302</v>
      </c>
      <c r="AD38" t="s" s="5">
        <v>74</v>
      </c>
      <c r="AE38" t="s" s="5">
        <v>101</v>
      </c>
      <c r="AF38" t="s" s="5">
        <v>102</v>
      </c>
      <c r="AG38" t="s" s="5">
        <v>348</v>
      </c>
      <c r="AH38" t="s" s="5">
        <v>211</v>
      </c>
      <c r="AI38" t="s" s="5">
        <v>234</v>
      </c>
      <c r="AJ38" t="s" s="5">
        <v>349</v>
      </c>
      <c r="AK38" t="s" s="5">
        <v>81</v>
      </c>
      <c r="AL38" s="19">
        <v>85</v>
      </c>
      <c r="AM38" s="19">
        <v>20</v>
      </c>
      <c r="AN38" s="19">
        <v>0</v>
      </c>
      <c r="AO38" s="19">
        <v>40</v>
      </c>
      <c r="AP38" s="19"/>
      <c r="AQ38" s="19"/>
      <c r="AR38" s="20"/>
      <c r="AS38" s="21">
        <v>0</v>
      </c>
      <c r="AT38" s="20"/>
      <c r="AU38" s="21">
        <v>0</v>
      </c>
      <c r="AV38" s="20"/>
      <c r="AW38" s="21">
        <v>0</v>
      </c>
      <c r="AX38" s="20"/>
      <c r="AY38" s="21">
        <v>0</v>
      </c>
      <c r="AZ38" s="20"/>
      <c r="BA38" s="24">
        <v>116.6666666666667</v>
      </c>
      <c r="BB38" t="s" s="14">
        <v>387</v>
      </c>
      <c r="BC38" s="19"/>
      <c r="BD38" s="20"/>
      <c r="BE38" s="21"/>
      <c r="BF38" s="20"/>
      <c r="BG38" s="21"/>
      <c r="BH38" s="20"/>
      <c r="BI38" s="20"/>
      <c r="BJ38" s="23">
        <v>43853</v>
      </c>
      <c r="BK38" s="23"/>
    </row>
    <row r="39" ht="25.5" customHeight="1">
      <c r="A39" t="s" s="5">
        <v>225</v>
      </c>
      <c r="B39" s="13">
        <v>2291</v>
      </c>
      <c r="C39" s="13">
        <v>22911</v>
      </c>
      <c r="D39" t="s" s="14">
        <v>388</v>
      </c>
      <c r="E39" t="s" s="14">
        <f>MID(D39,1,SEARCH(",",D39)-1)</f>
        <v>389</v>
      </c>
      <c r="F39" t="s" s="14">
        <f>MID(D39,SEARCH(",",D39)+2,50)</f>
        <v>390</v>
      </c>
      <c r="G39" s="15">
        <v>42140</v>
      </c>
      <c r="H39" s="13">
        <f>YEAR(G39)</f>
        <v>2015</v>
      </c>
      <c r="I39" s="13">
        <f>INT((TODAY()-G39)/365)</f>
        <v>5</v>
      </c>
      <c r="J39" t="s" s="5">
        <v>85</v>
      </c>
      <c r="K39" s="16"/>
      <c r="L39" t="s" s="5">
        <v>367</v>
      </c>
      <c r="M39" t="s" s="5">
        <v>230</v>
      </c>
      <c r="N39" s="13"/>
      <c r="O39" s="13"/>
      <c r="P39" s="13"/>
      <c r="Q39" s="13"/>
      <c r="R39" s="13"/>
      <c r="S39" s="13"/>
      <c r="T39" s="17"/>
      <c r="U39" s="13"/>
      <c r="V39" s="13"/>
      <c r="W39" s="18"/>
      <c r="X39" s="17"/>
      <c r="Y39" s="17"/>
      <c r="Z39" t="s" s="14">
        <v>391</v>
      </c>
      <c r="AA39" t="s" s="14">
        <v>392</v>
      </c>
      <c r="AB39" t="s" s="14">
        <v>392</v>
      </c>
      <c r="AC39" t="s" s="5">
        <v>393</v>
      </c>
      <c r="AD39" t="s" s="5">
        <v>74</v>
      </c>
      <c r="AE39" t="s" s="5">
        <v>101</v>
      </c>
      <c r="AF39" t="s" s="5">
        <v>102</v>
      </c>
      <c r="AG39" t="s" s="5">
        <v>348</v>
      </c>
      <c r="AH39" t="s" s="5">
        <v>394</v>
      </c>
      <c r="AI39" t="s" s="5">
        <v>295</v>
      </c>
      <c r="AJ39" t="s" s="5">
        <v>395</v>
      </c>
      <c r="AK39" t="s" s="5">
        <v>81</v>
      </c>
      <c r="AL39" s="19">
        <v>50</v>
      </c>
      <c r="AM39" s="19">
        <v>20</v>
      </c>
      <c r="AN39" s="19">
        <v>0</v>
      </c>
      <c r="AO39" s="19">
        <v>40</v>
      </c>
      <c r="AP39" s="19"/>
      <c r="AQ39" s="19"/>
      <c r="AR39" t="s" s="14">
        <v>396</v>
      </c>
      <c r="AS39" s="21">
        <v>0</v>
      </c>
      <c r="AT39" s="20"/>
      <c r="AU39" s="21">
        <v>0</v>
      </c>
      <c r="AV39" s="20"/>
      <c r="AW39" s="21">
        <v>0</v>
      </c>
      <c r="AX39" s="20"/>
      <c r="AY39" s="21">
        <v>0</v>
      </c>
      <c r="AZ39" s="20"/>
      <c r="BA39" s="24">
        <v>93.33333333333334</v>
      </c>
      <c r="BB39" t="s" s="14">
        <v>387</v>
      </c>
      <c r="BC39" s="19"/>
      <c r="BD39" s="20"/>
      <c r="BE39" s="21"/>
      <c r="BF39" s="20"/>
      <c r="BG39" s="21"/>
      <c r="BH39" s="20"/>
      <c r="BI39" s="20"/>
      <c r="BJ39" s="23">
        <v>43855</v>
      </c>
      <c r="BK39" s="23"/>
    </row>
    <row r="40" ht="13" customHeight="1">
      <c r="A40" t="s" s="5">
        <v>166</v>
      </c>
      <c r="B40" s="13">
        <v>2293</v>
      </c>
      <c r="C40" s="13">
        <v>22931</v>
      </c>
      <c r="D40" t="s" s="14">
        <v>397</v>
      </c>
      <c r="E40" t="s" s="14">
        <f>MID(D40,1,SEARCH(",",D40)-1)</f>
        <v>398</v>
      </c>
      <c r="F40" t="s" s="14">
        <f>MID(D40,SEARCH(",",D40)+2,50)</f>
        <v>399</v>
      </c>
      <c r="G40" s="15">
        <v>41469</v>
      </c>
      <c r="H40" s="13">
        <f>YEAR(G40)</f>
        <v>2013</v>
      </c>
      <c r="I40" s="13">
        <f>INT((TODAY()-G40)/365)</f>
        <v>6</v>
      </c>
      <c r="J40" t="s" s="5">
        <v>66</v>
      </c>
      <c r="K40" s="16"/>
      <c r="L40" t="s" s="5">
        <v>367</v>
      </c>
      <c r="M40" t="s" s="5">
        <v>230</v>
      </c>
      <c r="N40" s="13"/>
      <c r="O40" s="13"/>
      <c r="P40" s="13"/>
      <c r="Q40" s="13"/>
      <c r="R40" s="13"/>
      <c r="S40" s="13"/>
      <c r="T40" s="17"/>
      <c r="U40" s="13"/>
      <c r="V40" s="13"/>
      <c r="W40" s="18"/>
      <c r="X40" s="17"/>
      <c r="Y40" s="17"/>
      <c r="Z40" t="s" s="14">
        <v>400</v>
      </c>
      <c r="AA40" t="s" s="14">
        <v>401</v>
      </c>
      <c r="AB40" t="s" s="14">
        <v>400</v>
      </c>
      <c r="AC40" t="s" s="5">
        <v>402</v>
      </c>
      <c r="AD40" t="s" s="5">
        <v>74</v>
      </c>
      <c r="AE40" t="s" s="5">
        <v>101</v>
      </c>
      <c r="AF40" t="s" s="5">
        <v>102</v>
      </c>
      <c r="AG40" t="s" s="5">
        <v>348</v>
      </c>
      <c r="AH40" t="s" s="5">
        <v>211</v>
      </c>
      <c r="AI40" t="s" s="5">
        <v>234</v>
      </c>
      <c r="AJ40" t="s" s="5">
        <v>395</v>
      </c>
      <c r="AK40" t="s" s="5">
        <v>81</v>
      </c>
      <c r="AL40" s="19">
        <v>85</v>
      </c>
      <c r="AM40" s="19">
        <v>20</v>
      </c>
      <c r="AN40" s="19">
        <v>0</v>
      </c>
      <c r="AO40" s="19">
        <v>40</v>
      </c>
      <c r="AP40" s="19"/>
      <c r="AQ40" s="19"/>
      <c r="AR40" s="20"/>
      <c r="AS40" s="21">
        <v>0</v>
      </c>
      <c r="AT40" s="20"/>
      <c r="AU40" s="21">
        <v>0</v>
      </c>
      <c r="AV40" s="20"/>
      <c r="AW40" s="21">
        <v>0</v>
      </c>
      <c r="AX40" s="20"/>
      <c r="AY40" s="21">
        <v>0</v>
      </c>
      <c r="AZ40" s="20"/>
      <c r="BA40" s="24">
        <v>116.6666666666667</v>
      </c>
      <c r="BB40" t="s" s="14">
        <v>387</v>
      </c>
      <c r="BC40" s="19"/>
      <c r="BD40" s="20"/>
      <c r="BE40" s="21"/>
      <c r="BF40" s="20"/>
      <c r="BG40" s="21"/>
      <c r="BH40" s="20"/>
      <c r="BI40" s="20"/>
      <c r="BJ40" s="23">
        <v>43857</v>
      </c>
      <c r="BK40" s="23"/>
    </row>
    <row r="41" ht="13" customHeight="1">
      <c r="A41" t="s" s="5">
        <v>166</v>
      </c>
      <c r="B41" s="13">
        <v>2293</v>
      </c>
      <c r="C41" s="13">
        <v>22932</v>
      </c>
      <c r="D41" t="s" s="14">
        <v>403</v>
      </c>
      <c r="E41" t="s" s="14">
        <f>MID(D41,1,SEARCH(",",D41)-1)</f>
        <v>398</v>
      </c>
      <c r="F41" t="s" s="14">
        <f>MID(D41,SEARCH(",",D41)+2,50)</f>
        <v>404</v>
      </c>
      <c r="G41" s="15">
        <v>40285</v>
      </c>
      <c r="H41" s="13">
        <f>YEAR(G41)</f>
        <v>2010</v>
      </c>
      <c r="I41" s="13">
        <f>INT((TODAY()-G41)/365)</f>
        <v>10</v>
      </c>
      <c r="J41" t="s" s="5">
        <v>66</v>
      </c>
      <c r="K41" s="16"/>
      <c r="L41" t="s" s="5">
        <v>229</v>
      </c>
      <c r="M41" t="s" s="5">
        <v>230</v>
      </c>
      <c r="N41" s="13"/>
      <c r="O41" s="13"/>
      <c r="P41" s="13"/>
      <c r="Q41" s="13"/>
      <c r="R41" s="13"/>
      <c r="S41" s="13"/>
      <c r="T41" s="17"/>
      <c r="U41" s="13"/>
      <c r="V41" s="13"/>
      <c r="W41" s="18"/>
      <c r="X41" s="17"/>
      <c r="Y41" s="17"/>
      <c r="Z41" t="s" s="14">
        <v>400</v>
      </c>
      <c r="AA41" t="s" s="14">
        <v>401</v>
      </c>
      <c r="AB41" t="s" s="14">
        <v>400</v>
      </c>
      <c r="AC41" t="s" s="5">
        <v>402</v>
      </c>
      <c r="AD41" t="s" s="5">
        <v>74</v>
      </c>
      <c r="AE41" t="s" s="5">
        <v>101</v>
      </c>
      <c r="AF41" t="s" s="5">
        <v>102</v>
      </c>
      <c r="AG41" t="s" s="5">
        <v>348</v>
      </c>
      <c r="AH41" t="s" s="5">
        <v>294</v>
      </c>
      <c r="AI41" t="s" s="5">
        <v>295</v>
      </c>
      <c r="AJ41" t="s" s="5">
        <v>349</v>
      </c>
      <c r="AK41" t="s" s="5">
        <v>137</v>
      </c>
      <c r="AL41" s="19">
        <v>50</v>
      </c>
      <c r="AM41" s="19">
        <v>20</v>
      </c>
      <c r="AN41" s="19">
        <v>0</v>
      </c>
      <c r="AO41" s="19">
        <v>20</v>
      </c>
      <c r="AP41" s="19"/>
      <c r="AQ41" s="19"/>
      <c r="AR41" s="20"/>
      <c r="AS41" s="21">
        <v>0</v>
      </c>
      <c r="AT41" s="20"/>
      <c r="AU41" s="21">
        <v>0</v>
      </c>
      <c r="AV41" s="20"/>
      <c r="AW41" s="21">
        <v>0</v>
      </c>
      <c r="AX41" s="20"/>
      <c r="AY41" s="21">
        <v>0</v>
      </c>
      <c r="AZ41" s="20"/>
      <c r="BA41" s="24">
        <v>73.33333333333334</v>
      </c>
      <c r="BB41" t="s" s="14">
        <v>387</v>
      </c>
      <c r="BC41" s="19"/>
      <c r="BD41" s="20"/>
      <c r="BE41" s="21"/>
      <c r="BF41" s="20"/>
      <c r="BG41" s="21"/>
      <c r="BH41" s="20"/>
      <c r="BI41" s="20"/>
      <c r="BJ41" s="23">
        <v>43859</v>
      </c>
      <c r="BK41" s="23"/>
    </row>
    <row r="42" ht="38.25" customHeight="1">
      <c r="A42" t="s" s="5">
        <v>166</v>
      </c>
      <c r="B42" s="13">
        <v>2294</v>
      </c>
      <c r="C42" s="13">
        <v>22941</v>
      </c>
      <c r="D42" t="s" s="14">
        <v>405</v>
      </c>
      <c r="E42" t="s" s="14">
        <f>MID(D42,1,SEARCH(",",D42)-1)</f>
        <v>406</v>
      </c>
      <c r="F42" t="s" s="14">
        <f>MID(D42,SEARCH(",",D42)+2,50)</f>
        <v>407</v>
      </c>
      <c r="G42" s="15">
        <v>39672</v>
      </c>
      <c r="H42" s="13">
        <f>YEAR(G42)</f>
        <v>2008</v>
      </c>
      <c r="I42" s="13">
        <f>INT((TODAY()-G42)/365)</f>
        <v>11</v>
      </c>
      <c r="J42" t="s" s="5">
        <v>85</v>
      </c>
      <c r="K42" s="16"/>
      <c r="L42" t="s" s="5">
        <v>204</v>
      </c>
      <c r="M42" t="s" s="5">
        <v>408</v>
      </c>
      <c r="N42" s="13"/>
      <c r="O42" t="s" s="5">
        <v>302</v>
      </c>
      <c r="P42" t="s" s="5">
        <v>409</v>
      </c>
      <c r="Q42" s="13"/>
      <c r="R42" s="13"/>
      <c r="S42" s="13"/>
      <c r="T42" s="17"/>
      <c r="U42" s="13"/>
      <c r="V42" s="13"/>
      <c r="W42" s="18"/>
      <c r="X42" s="17"/>
      <c r="Y42" s="17"/>
      <c r="Z42" t="s" s="14">
        <v>410</v>
      </c>
      <c r="AA42" t="s" s="14">
        <v>411</v>
      </c>
      <c r="AB42" t="s" s="14">
        <v>411</v>
      </c>
      <c r="AC42" t="s" s="5">
        <v>412</v>
      </c>
      <c r="AD42" t="s" s="5">
        <v>74</v>
      </c>
      <c r="AE42" t="s" s="5">
        <v>101</v>
      </c>
      <c r="AF42" t="s" s="5">
        <v>102</v>
      </c>
      <c r="AG42" t="s" s="5">
        <v>307</v>
      </c>
      <c r="AH42" t="s" s="5">
        <v>211</v>
      </c>
      <c r="AI42" t="s" s="5">
        <v>234</v>
      </c>
      <c r="AJ42" t="s" s="5">
        <v>212</v>
      </c>
      <c r="AK42" t="s" s="5">
        <v>81</v>
      </c>
      <c r="AL42" s="19">
        <v>85</v>
      </c>
      <c r="AM42" s="19">
        <v>20</v>
      </c>
      <c r="AN42" s="19">
        <v>0</v>
      </c>
      <c r="AO42" s="19">
        <v>40</v>
      </c>
      <c r="AP42" s="19"/>
      <c r="AQ42" s="19"/>
      <c r="AR42" t="s" s="14">
        <v>413</v>
      </c>
      <c r="AS42" s="21">
        <v>0</v>
      </c>
      <c r="AT42" s="20"/>
      <c r="AU42" s="21">
        <v>0</v>
      </c>
      <c r="AV42" s="20"/>
      <c r="AW42" s="21">
        <v>0</v>
      </c>
      <c r="AX42" s="20"/>
      <c r="AY42" s="21">
        <v>0</v>
      </c>
      <c r="AZ42" s="20"/>
      <c r="BA42" s="24">
        <v>116.6666666666667</v>
      </c>
      <c r="BB42" t="s" s="14">
        <v>387</v>
      </c>
      <c r="BC42" s="19"/>
      <c r="BD42" s="20"/>
      <c r="BE42" s="21"/>
      <c r="BF42" s="20"/>
      <c r="BG42" s="22">
        <v>28</v>
      </c>
      <c r="BH42" s="20"/>
      <c r="BI42" s="20"/>
      <c r="BJ42" s="23">
        <v>43859</v>
      </c>
      <c r="BK42" s="23"/>
    </row>
    <row r="43" ht="38.25" customHeight="1">
      <c r="A43" t="s" s="48">
        <v>166</v>
      </c>
      <c r="B43" s="49">
        <v>2295</v>
      </c>
      <c r="C43" s="49">
        <v>22951</v>
      </c>
      <c r="D43" t="s" s="50">
        <v>414</v>
      </c>
      <c r="E43" t="s" s="50">
        <f>MID(D43,1,SEARCH(",",D43)-1)</f>
        <v>415</v>
      </c>
      <c r="F43" t="s" s="50">
        <f>MID(D43,SEARCH(",",D43)+2,50)</f>
        <v>416</v>
      </c>
      <c r="G43" s="51">
        <v>38526</v>
      </c>
      <c r="H43" s="49">
        <f>YEAR(G43)</f>
        <v>2005</v>
      </c>
      <c r="I43" s="49">
        <f>INT((TODAY()-G43)/365)</f>
        <v>15</v>
      </c>
      <c r="J43" t="s" s="48">
        <v>66</v>
      </c>
      <c r="K43" s="52"/>
      <c r="L43" t="s" s="48">
        <v>176</v>
      </c>
      <c r="M43" t="s" s="48">
        <v>417</v>
      </c>
      <c r="N43" t="s" s="48">
        <v>110</v>
      </c>
      <c r="O43" t="s" s="48">
        <v>178</v>
      </c>
      <c r="P43" s="49">
        <v>1151</v>
      </c>
      <c r="Q43" s="49"/>
      <c r="R43" s="49"/>
      <c r="S43" s="49"/>
      <c r="T43" s="53"/>
      <c r="U43" s="49"/>
      <c r="V43" s="49"/>
      <c r="W43" s="54"/>
      <c r="X43" s="53"/>
      <c r="Y43" s="53"/>
      <c r="Z43" s="53"/>
      <c r="AA43" t="s" s="50">
        <v>418</v>
      </c>
      <c r="AB43" t="s" s="50">
        <v>418</v>
      </c>
      <c r="AC43" t="s" s="48">
        <v>419</v>
      </c>
      <c r="AD43" t="s" s="5">
        <v>74</v>
      </c>
      <c r="AE43" t="s" s="48">
        <v>101</v>
      </c>
      <c r="AF43" t="s" s="48">
        <v>102</v>
      </c>
      <c r="AG43" t="s" s="48">
        <v>337</v>
      </c>
      <c r="AH43" t="s" s="48">
        <v>338</v>
      </c>
      <c r="AI43" t="s" s="48">
        <v>234</v>
      </c>
      <c r="AJ43" t="s" s="5">
        <v>339</v>
      </c>
      <c r="AK43" t="s" s="48">
        <v>81</v>
      </c>
      <c r="AL43" s="55">
        <v>85</v>
      </c>
      <c r="AM43" s="55">
        <v>20</v>
      </c>
      <c r="AN43" s="55">
        <v>0</v>
      </c>
      <c r="AO43" s="55">
        <v>40</v>
      </c>
      <c r="AP43" s="55"/>
      <c r="AQ43" s="55"/>
      <c r="AR43" s="56"/>
      <c r="AS43" s="57">
        <v>0</v>
      </c>
      <c r="AT43" s="56"/>
      <c r="AU43" s="57">
        <v>0</v>
      </c>
      <c r="AV43" s="56"/>
      <c r="AW43" s="57">
        <v>0</v>
      </c>
      <c r="AX43" s="56"/>
      <c r="AY43" s="57">
        <v>0</v>
      </c>
      <c r="AZ43" s="56"/>
      <c r="BA43" s="55">
        <v>116.6666666666667</v>
      </c>
      <c r="BB43" t="s" s="50">
        <v>420</v>
      </c>
      <c r="BC43" s="58"/>
      <c r="BD43" t="s" s="50">
        <v>421</v>
      </c>
      <c r="BE43" s="21"/>
      <c r="BF43" s="20"/>
      <c r="BG43" s="21"/>
      <c r="BH43" s="20"/>
      <c r="BI43" s="20"/>
      <c r="BJ43" s="23">
        <v>43860</v>
      </c>
      <c r="BK43" s="23"/>
    </row>
    <row r="44" ht="13" customHeight="1">
      <c r="A44" t="s" s="5">
        <v>166</v>
      </c>
      <c r="B44" s="13">
        <v>2301</v>
      </c>
      <c r="C44" s="13">
        <v>23011</v>
      </c>
      <c r="D44" t="s" s="14">
        <v>422</v>
      </c>
      <c r="E44" t="s" s="14">
        <f>MID(D44,1,SEARCH(",",D44)-1)</f>
        <v>423</v>
      </c>
      <c r="F44" t="s" s="14">
        <f>MID(D44,SEARCH(",",D44)+2,50)</f>
        <v>424</v>
      </c>
      <c r="G44" s="15">
        <v>34875</v>
      </c>
      <c r="H44" s="13">
        <f>YEAR(G44)</f>
        <v>1995</v>
      </c>
      <c r="I44" s="13">
        <f>INT((TODAY()-G44)/365)</f>
        <v>25</v>
      </c>
      <c r="J44" t="s" s="5">
        <v>66</v>
      </c>
      <c r="K44" s="16"/>
      <c r="L44" t="s" s="5">
        <v>67</v>
      </c>
      <c r="M44" t="s" s="5">
        <v>425</v>
      </c>
      <c r="N44" s="13"/>
      <c r="O44" t="s" s="5">
        <v>70</v>
      </c>
      <c r="P44" s="5"/>
      <c r="Q44" s="13"/>
      <c r="R44" s="13"/>
      <c r="S44" s="13"/>
      <c r="T44" s="17"/>
      <c r="U44" s="13"/>
      <c r="V44" s="13"/>
      <c r="W44" s="18"/>
      <c r="X44" s="17"/>
      <c r="Y44" s="17"/>
      <c r="Z44" s="17"/>
      <c r="AA44" s="17"/>
      <c r="AB44" t="s" s="14">
        <v>426</v>
      </c>
      <c r="AC44" t="s" s="5">
        <v>427</v>
      </c>
      <c r="AD44" t="s" s="5">
        <v>74</v>
      </c>
      <c r="AE44" t="s" s="5">
        <v>101</v>
      </c>
      <c r="AF44" t="s" s="5">
        <v>102</v>
      </c>
      <c r="AG44" t="s" s="5">
        <v>77</v>
      </c>
      <c r="AH44" t="s" s="5">
        <v>78</v>
      </c>
      <c r="AI44" t="s" s="5">
        <v>79</v>
      </c>
      <c r="AJ44" t="s" s="5">
        <v>80</v>
      </c>
      <c r="AK44" t="s" s="5">
        <v>81</v>
      </c>
      <c r="AL44" s="19">
        <v>100</v>
      </c>
      <c r="AM44" s="19">
        <v>20</v>
      </c>
      <c r="AN44" s="19">
        <v>0</v>
      </c>
      <c r="AO44" s="19">
        <v>40</v>
      </c>
      <c r="AP44" s="19"/>
      <c r="AQ44" s="19"/>
      <c r="AR44" t="s" s="14">
        <v>428</v>
      </c>
      <c r="AS44" s="21">
        <v>0</v>
      </c>
      <c r="AT44" s="20"/>
      <c r="AU44" s="21">
        <v>0</v>
      </c>
      <c r="AV44" s="20"/>
      <c r="AW44" s="21">
        <v>0</v>
      </c>
      <c r="AX44" s="20"/>
      <c r="AY44" s="21">
        <v>0</v>
      </c>
      <c r="AZ44" s="20"/>
      <c r="BA44" s="24">
        <v>126.6666666666667</v>
      </c>
      <c r="BB44" t="s" s="14">
        <v>387</v>
      </c>
      <c r="BC44" s="19"/>
      <c r="BD44" s="20"/>
      <c r="BE44" s="22">
        <v>15</v>
      </c>
      <c r="BF44" s="20"/>
      <c r="BG44" s="22">
        <v>33</v>
      </c>
      <c r="BH44" s="20"/>
      <c r="BI44" s="20"/>
      <c r="BJ44" s="23">
        <v>43864</v>
      </c>
      <c r="BK44" s="23"/>
    </row>
    <row r="45" ht="13" customHeight="1">
      <c r="A45" t="s" s="5">
        <v>166</v>
      </c>
      <c r="B45" s="13">
        <v>2303</v>
      </c>
      <c r="C45" s="13">
        <v>23031</v>
      </c>
      <c r="D45" t="s" s="14">
        <v>429</v>
      </c>
      <c r="E45" t="s" s="14">
        <f>MID(D45,1,SEARCH(",",D45)-1)</f>
        <v>430</v>
      </c>
      <c r="F45" t="s" s="14">
        <f>MID(D45,SEARCH(",",D45)+2,50)</f>
        <v>431</v>
      </c>
      <c r="G45" s="15">
        <v>39194</v>
      </c>
      <c r="H45" s="13">
        <f>YEAR(G45)</f>
        <v>2007</v>
      </c>
      <c r="I45" s="13">
        <f>INT((TODAY()-G45)/365)</f>
        <v>13</v>
      </c>
      <c r="J45" t="s" s="5">
        <v>66</v>
      </c>
      <c r="K45" s="16"/>
      <c r="L45" t="s" s="5">
        <v>204</v>
      </c>
      <c r="M45" t="s" s="5">
        <v>230</v>
      </c>
      <c r="N45" s="13"/>
      <c r="O45" s="13"/>
      <c r="P45" s="13"/>
      <c r="Q45" s="13"/>
      <c r="R45" s="13"/>
      <c r="S45" s="13"/>
      <c r="T45" s="17"/>
      <c r="U45" s="13"/>
      <c r="V45" s="13"/>
      <c r="W45" s="18"/>
      <c r="X45" s="17"/>
      <c r="Y45" s="17"/>
      <c r="Z45" t="s" s="14">
        <v>432</v>
      </c>
      <c r="AA45" t="s" s="14">
        <v>433</v>
      </c>
      <c r="AB45" t="s" s="14">
        <v>433</v>
      </c>
      <c r="AC45" t="s" s="5">
        <v>434</v>
      </c>
      <c r="AD45" t="s" s="5">
        <v>74</v>
      </c>
      <c r="AE45" t="s" s="5">
        <v>101</v>
      </c>
      <c r="AF45" t="s" s="5">
        <v>102</v>
      </c>
      <c r="AG45" t="s" s="5">
        <v>362</v>
      </c>
      <c r="AH45" t="s" s="5">
        <v>363</v>
      </c>
      <c r="AI45" t="s" s="5">
        <v>295</v>
      </c>
      <c r="AJ45" t="s" s="5">
        <v>339</v>
      </c>
      <c r="AK45" t="s" s="5">
        <v>81</v>
      </c>
      <c r="AL45" s="19">
        <v>50</v>
      </c>
      <c r="AM45" s="19">
        <v>20</v>
      </c>
      <c r="AN45" s="19">
        <v>0</v>
      </c>
      <c r="AO45" s="19">
        <v>40</v>
      </c>
      <c r="AP45" s="19"/>
      <c r="AQ45" s="19"/>
      <c r="AR45" s="20"/>
      <c r="AS45" s="21">
        <v>0</v>
      </c>
      <c r="AT45" s="20"/>
      <c r="AU45" s="21">
        <v>0</v>
      </c>
      <c r="AV45" s="20"/>
      <c r="AW45" s="21">
        <v>0</v>
      </c>
      <c r="AX45" s="20"/>
      <c r="AY45" s="21">
        <v>0</v>
      </c>
      <c r="AZ45" s="20"/>
      <c r="BA45" s="24">
        <v>93.33333333333334</v>
      </c>
      <c r="BB45" t="s" s="14">
        <v>387</v>
      </c>
      <c r="BC45" s="19"/>
      <c r="BD45" s="20"/>
      <c r="BE45" s="21"/>
      <c r="BF45" s="20"/>
      <c r="BG45" s="22">
        <v>15</v>
      </c>
      <c r="BH45" s="20"/>
      <c r="BI45" s="20"/>
      <c r="BJ45" s="23">
        <v>43858</v>
      </c>
      <c r="BK45" s="23"/>
    </row>
    <row r="46" ht="13" customHeight="1">
      <c r="A46" t="s" s="5">
        <v>225</v>
      </c>
      <c r="B46" s="13">
        <v>2305</v>
      </c>
      <c r="C46" s="13">
        <v>23051</v>
      </c>
      <c r="D46" t="s" s="14">
        <v>435</v>
      </c>
      <c r="E46" t="s" s="14">
        <f>MID(D46,1,SEARCH(",",D46)-1)</f>
        <v>436</v>
      </c>
      <c r="F46" t="s" s="14">
        <f>MID(D46,SEARCH(",",D46)+2,50)</f>
        <v>437</v>
      </c>
      <c r="G46" s="15">
        <v>41101</v>
      </c>
      <c r="H46" s="13">
        <f>YEAR(G46)</f>
        <v>2012</v>
      </c>
      <c r="I46" s="13">
        <f>INT((TODAY()-G46)/365)</f>
        <v>7</v>
      </c>
      <c r="J46" t="s" s="5">
        <v>66</v>
      </c>
      <c r="K46" s="16"/>
      <c r="L46" t="s" s="5">
        <v>286</v>
      </c>
      <c r="M46" t="s" s="5">
        <v>230</v>
      </c>
      <c r="N46" s="13"/>
      <c r="O46" s="13"/>
      <c r="P46" s="13"/>
      <c r="Q46" s="13"/>
      <c r="R46" s="13"/>
      <c r="S46" s="13"/>
      <c r="T46" s="17"/>
      <c r="U46" s="13"/>
      <c r="V46" s="13"/>
      <c r="W46" s="18"/>
      <c r="X46" s="17"/>
      <c r="Y46" s="17"/>
      <c r="Z46" t="s" s="14">
        <v>438</v>
      </c>
      <c r="AA46" t="s" s="14">
        <v>439</v>
      </c>
      <c r="AB46" t="s" s="14">
        <v>439</v>
      </c>
      <c r="AC46" t="s" s="5">
        <v>440</v>
      </c>
      <c r="AD46" t="s" s="5">
        <v>74</v>
      </c>
      <c r="AE46" t="s" s="5">
        <v>101</v>
      </c>
      <c r="AF46" t="s" s="5">
        <v>102</v>
      </c>
      <c r="AG46" t="s" s="5">
        <v>348</v>
      </c>
      <c r="AH46" t="s" s="5">
        <v>294</v>
      </c>
      <c r="AI46" t="s" s="5">
        <v>295</v>
      </c>
      <c r="AJ46" t="s" s="5">
        <v>395</v>
      </c>
      <c r="AK46" t="s" s="5">
        <v>81</v>
      </c>
      <c r="AL46" s="19">
        <v>50</v>
      </c>
      <c r="AM46" s="19">
        <v>20</v>
      </c>
      <c r="AN46" s="19">
        <v>0</v>
      </c>
      <c r="AO46" s="19">
        <v>40</v>
      </c>
      <c r="AP46" s="19"/>
      <c r="AQ46" s="19"/>
      <c r="AR46" s="20"/>
      <c r="AS46" s="21">
        <v>0</v>
      </c>
      <c r="AT46" s="20"/>
      <c r="AU46" s="21">
        <v>0</v>
      </c>
      <c r="AV46" s="20"/>
      <c r="AW46" s="21">
        <v>0</v>
      </c>
      <c r="AX46" s="20"/>
      <c r="AY46" s="21">
        <v>0</v>
      </c>
      <c r="AZ46" s="20"/>
      <c r="BA46" s="24">
        <v>93.33333333333334</v>
      </c>
      <c r="BB46" t="s" s="14">
        <v>387</v>
      </c>
      <c r="BC46" s="19"/>
      <c r="BD46" s="20"/>
      <c r="BE46" s="21"/>
      <c r="BF46" s="20"/>
      <c r="BG46" s="21"/>
      <c r="BH46" s="20"/>
      <c r="BI46" s="20"/>
      <c r="BJ46" s="23">
        <v>43860</v>
      </c>
      <c r="BK46" s="23"/>
    </row>
    <row r="47" ht="13" customHeight="1">
      <c r="A47" t="s" s="5">
        <v>166</v>
      </c>
      <c r="B47" s="13">
        <v>2306</v>
      </c>
      <c r="C47" s="13">
        <v>23061</v>
      </c>
      <c r="D47" t="s" s="14">
        <v>441</v>
      </c>
      <c r="E47" t="s" s="14">
        <f>MID(D47,1,SEARCH(",",D47)-1)</f>
        <v>442</v>
      </c>
      <c r="F47" t="s" s="14">
        <f>MID(D47,SEARCH(",",D47)+2,50)</f>
        <v>443</v>
      </c>
      <c r="G47" s="15">
        <v>40627</v>
      </c>
      <c r="H47" s="13">
        <f>YEAR(G47)</f>
        <v>2011</v>
      </c>
      <c r="I47" s="13">
        <f>INT((TODAY()-G47)/365)</f>
        <v>9</v>
      </c>
      <c r="J47" t="s" s="5">
        <v>85</v>
      </c>
      <c r="K47" s="16"/>
      <c r="L47" t="s" s="5">
        <v>286</v>
      </c>
      <c r="M47" t="s" s="5">
        <v>230</v>
      </c>
      <c r="N47" s="13"/>
      <c r="O47" s="13"/>
      <c r="P47" s="13"/>
      <c r="Q47" s="13"/>
      <c r="R47" s="13"/>
      <c r="S47" s="13"/>
      <c r="T47" s="17"/>
      <c r="U47" s="13"/>
      <c r="V47" s="13"/>
      <c r="W47" s="18"/>
      <c r="X47" s="17"/>
      <c r="Y47" s="17"/>
      <c r="Z47" t="s" s="14">
        <v>444</v>
      </c>
      <c r="AA47" t="s" s="14">
        <v>445</v>
      </c>
      <c r="AB47" t="s" s="14">
        <v>444</v>
      </c>
      <c r="AC47" t="s" s="5">
        <v>446</v>
      </c>
      <c r="AD47" t="s" s="5">
        <v>74</v>
      </c>
      <c r="AE47" t="s" s="5">
        <v>101</v>
      </c>
      <c r="AF47" t="s" s="5">
        <v>102</v>
      </c>
      <c r="AG47" t="s" s="5">
        <v>293</v>
      </c>
      <c r="AH47" t="s" s="5">
        <v>294</v>
      </c>
      <c r="AI47" t="s" s="5">
        <v>295</v>
      </c>
      <c r="AJ47" t="s" s="5">
        <v>296</v>
      </c>
      <c r="AK47" t="s" s="5">
        <v>81</v>
      </c>
      <c r="AL47" s="19">
        <v>50</v>
      </c>
      <c r="AM47" s="19">
        <v>20</v>
      </c>
      <c r="AN47" s="19">
        <v>0</v>
      </c>
      <c r="AO47" s="19">
        <v>40</v>
      </c>
      <c r="AP47" s="19"/>
      <c r="AQ47" s="19"/>
      <c r="AR47" s="20"/>
      <c r="AS47" s="21">
        <v>0</v>
      </c>
      <c r="AT47" s="20"/>
      <c r="AU47" s="21">
        <v>0</v>
      </c>
      <c r="AV47" s="20"/>
      <c r="AW47" s="21">
        <v>0</v>
      </c>
      <c r="AX47" s="20"/>
      <c r="AY47" s="21">
        <v>0</v>
      </c>
      <c r="AZ47" s="20"/>
      <c r="BA47" s="19"/>
      <c r="BB47" s="20"/>
      <c r="BC47" s="24">
        <v>93.33333333333334</v>
      </c>
      <c r="BD47" t="s" s="14">
        <v>387</v>
      </c>
      <c r="BE47" s="21"/>
      <c r="BF47" s="20"/>
      <c r="BG47" s="21"/>
      <c r="BH47" s="20"/>
      <c r="BI47" s="20"/>
      <c r="BJ47" s="23">
        <v>43874</v>
      </c>
      <c r="BK47" s="23"/>
    </row>
    <row r="48" ht="25.5" customHeight="1">
      <c r="A48" t="s" s="5">
        <v>166</v>
      </c>
      <c r="B48" s="13">
        <v>2307</v>
      </c>
      <c r="C48" s="13">
        <v>23071</v>
      </c>
      <c r="D48" t="s" s="14">
        <v>447</v>
      </c>
      <c r="E48" t="s" s="14">
        <f>MID(D48,1,SEARCH(",",D48)-1)</f>
        <v>448</v>
      </c>
      <c r="F48" t="s" s="14">
        <f>MID(D48,SEARCH(",",D48)+2,50)</f>
        <v>352</v>
      </c>
      <c r="G48" s="15">
        <v>37828</v>
      </c>
      <c r="H48" s="13">
        <f>YEAR(G48)</f>
        <v>2003</v>
      </c>
      <c r="I48" s="13">
        <f>INT((TODAY()-G48)/365)</f>
        <v>16</v>
      </c>
      <c r="J48" t="s" s="5">
        <v>85</v>
      </c>
      <c r="K48" s="16"/>
      <c r="L48" t="s" s="5">
        <v>129</v>
      </c>
      <c r="M48" t="s" s="5">
        <v>230</v>
      </c>
      <c r="N48" s="13"/>
      <c r="O48" s="13"/>
      <c r="P48" s="13"/>
      <c r="Q48" s="13"/>
      <c r="R48" s="13"/>
      <c r="S48" s="13"/>
      <c r="T48" s="17"/>
      <c r="U48" s="13"/>
      <c r="V48" s="13"/>
      <c r="W48" s="18"/>
      <c r="X48" s="17"/>
      <c r="Y48" s="17"/>
      <c r="Z48" t="s" s="14">
        <v>449</v>
      </c>
      <c r="AA48" t="s" s="14">
        <v>450</v>
      </c>
      <c r="AB48" t="s" s="14">
        <v>450</v>
      </c>
      <c r="AC48" t="s" s="5">
        <v>451</v>
      </c>
      <c r="AD48" t="s" s="5">
        <v>74</v>
      </c>
      <c r="AE48" t="s" s="5">
        <v>101</v>
      </c>
      <c r="AF48" t="s" s="5">
        <v>102</v>
      </c>
      <c r="AG48" t="s" s="5">
        <v>337</v>
      </c>
      <c r="AH48" t="s" s="5">
        <v>338</v>
      </c>
      <c r="AI48" t="s" s="5">
        <v>234</v>
      </c>
      <c r="AJ48" t="s" s="5">
        <v>452</v>
      </c>
      <c r="AK48" t="s" s="5">
        <v>81</v>
      </c>
      <c r="AL48" s="19">
        <v>85</v>
      </c>
      <c r="AM48" s="19">
        <v>20</v>
      </c>
      <c r="AN48" s="19">
        <v>0</v>
      </c>
      <c r="AO48" s="19">
        <v>40</v>
      </c>
      <c r="AP48" s="19"/>
      <c r="AQ48" s="19"/>
      <c r="AR48" s="20"/>
      <c r="AS48" s="21">
        <v>0</v>
      </c>
      <c r="AT48" s="20"/>
      <c r="AU48" s="21">
        <v>0</v>
      </c>
      <c r="AV48" s="20"/>
      <c r="AW48" s="21">
        <v>0</v>
      </c>
      <c r="AX48" s="20"/>
      <c r="AY48" s="21">
        <v>0</v>
      </c>
      <c r="AZ48" s="20"/>
      <c r="BA48" s="19"/>
      <c r="BB48" s="20"/>
      <c r="BC48" s="24">
        <v>116.6666666666667</v>
      </c>
      <c r="BD48" t="s" s="14">
        <v>387</v>
      </c>
      <c r="BE48" s="21"/>
      <c r="BF48" s="20"/>
      <c r="BG48" s="22">
        <v>28</v>
      </c>
      <c r="BH48" s="20"/>
      <c r="BI48" t="s" s="14">
        <v>453</v>
      </c>
      <c r="BJ48" s="23">
        <v>43874</v>
      </c>
      <c r="BK48" s="59">
        <v>44004</v>
      </c>
    </row>
    <row r="49" ht="13" customHeight="1">
      <c r="A49" t="s" s="5">
        <v>166</v>
      </c>
      <c r="B49" s="13">
        <v>2308</v>
      </c>
      <c r="C49" s="13">
        <v>23081</v>
      </c>
      <c r="D49" t="s" s="14">
        <v>454</v>
      </c>
      <c r="E49" t="s" s="14">
        <f>MID(D49,1,SEARCH(",",D49)-1)</f>
        <v>455</v>
      </c>
      <c r="F49" t="s" s="14">
        <f>MID(D49,SEARCH(",",D49)+2,50)</f>
        <v>456</v>
      </c>
      <c r="G49" s="15">
        <v>39376</v>
      </c>
      <c r="H49" s="13">
        <f>YEAR(G49)</f>
        <v>2007</v>
      </c>
      <c r="I49" s="13">
        <f>INT((TODAY()-G49)/365)</f>
        <v>12</v>
      </c>
      <c r="J49" t="s" s="5">
        <v>85</v>
      </c>
      <c r="K49" s="16"/>
      <c r="L49" t="s" s="5">
        <v>204</v>
      </c>
      <c r="M49" t="s" s="5">
        <v>230</v>
      </c>
      <c r="N49" s="13"/>
      <c r="O49" s="13"/>
      <c r="P49" s="13"/>
      <c r="Q49" s="13"/>
      <c r="R49" s="13"/>
      <c r="S49" s="13"/>
      <c r="T49" s="17"/>
      <c r="U49" s="13"/>
      <c r="V49" s="13"/>
      <c r="W49" s="18"/>
      <c r="X49" s="17"/>
      <c r="Y49" s="17"/>
      <c r="Z49" t="s" s="14">
        <v>457</v>
      </c>
      <c r="AA49" t="s" s="14">
        <v>458</v>
      </c>
      <c r="AB49" t="s" s="14">
        <v>458</v>
      </c>
      <c r="AC49" t="s" s="5">
        <v>459</v>
      </c>
      <c r="AD49" t="s" s="5">
        <v>74</v>
      </c>
      <c r="AE49" t="s" s="5">
        <v>101</v>
      </c>
      <c r="AF49" t="s" s="5">
        <v>102</v>
      </c>
      <c r="AG49" t="s" s="5">
        <v>362</v>
      </c>
      <c r="AH49" t="s" s="5">
        <v>338</v>
      </c>
      <c r="AI49" t="s" s="5">
        <v>234</v>
      </c>
      <c r="AJ49" t="s" s="5">
        <v>339</v>
      </c>
      <c r="AK49" t="s" s="5">
        <v>81</v>
      </c>
      <c r="AL49" s="19">
        <v>85</v>
      </c>
      <c r="AM49" s="19">
        <v>20</v>
      </c>
      <c r="AN49" s="19">
        <v>0</v>
      </c>
      <c r="AO49" s="19">
        <v>40</v>
      </c>
      <c r="AP49" s="19"/>
      <c r="AQ49" s="19"/>
      <c r="AR49" s="20"/>
      <c r="AS49" s="21">
        <v>0</v>
      </c>
      <c r="AT49" s="20"/>
      <c r="AU49" s="21">
        <v>0</v>
      </c>
      <c r="AV49" s="20"/>
      <c r="AW49" s="21">
        <v>0</v>
      </c>
      <c r="AX49" s="20"/>
      <c r="AY49" s="21">
        <v>0</v>
      </c>
      <c r="AZ49" s="20"/>
      <c r="BA49" s="19"/>
      <c r="BB49" s="20"/>
      <c r="BC49" s="24">
        <v>116.6666666666667</v>
      </c>
      <c r="BD49" t="s" s="14">
        <v>387</v>
      </c>
      <c r="BE49" s="21"/>
      <c r="BF49" s="20"/>
      <c r="BG49" s="21"/>
      <c r="BH49" s="20"/>
      <c r="BI49" s="20"/>
      <c r="BJ49" s="23">
        <v>43871</v>
      </c>
      <c r="BK49" s="23"/>
    </row>
    <row r="50" ht="13" customHeight="1">
      <c r="A50" t="s" s="5">
        <v>166</v>
      </c>
      <c r="B50" s="13">
        <v>2309</v>
      </c>
      <c r="C50" s="13">
        <v>23091</v>
      </c>
      <c r="D50" t="s" s="14">
        <v>460</v>
      </c>
      <c r="E50" t="s" s="14">
        <f>MID(D50,1,SEARCH(",",D50)-1)</f>
        <v>461</v>
      </c>
      <c r="F50" t="s" s="14">
        <f>MID(D50,SEARCH(",",D50)+2,50)</f>
        <v>437</v>
      </c>
      <c r="G50" s="15">
        <v>39579</v>
      </c>
      <c r="H50" s="13">
        <f>YEAR(G50)</f>
        <v>2008</v>
      </c>
      <c r="I50" s="13">
        <f>INT((TODAY()-G50)/365)</f>
        <v>12</v>
      </c>
      <c r="J50" t="s" s="5">
        <v>66</v>
      </c>
      <c r="K50" s="16"/>
      <c r="L50" t="s" s="5">
        <v>204</v>
      </c>
      <c r="M50" t="s" s="5">
        <v>462</v>
      </c>
      <c r="N50" s="13"/>
      <c r="O50" t="s" s="5">
        <v>206</v>
      </c>
      <c r="P50" t="s" s="5">
        <v>463</v>
      </c>
      <c r="Q50" s="13"/>
      <c r="R50" s="13"/>
      <c r="S50" s="13"/>
      <c r="T50" s="17"/>
      <c r="U50" s="13"/>
      <c r="V50" s="13"/>
      <c r="W50" s="18"/>
      <c r="X50" s="17"/>
      <c r="Y50" s="17"/>
      <c r="Z50" t="s" s="14">
        <v>464</v>
      </c>
      <c r="AA50" t="s" s="14">
        <v>465</v>
      </c>
      <c r="AB50" t="s" s="14">
        <v>465</v>
      </c>
      <c r="AC50" t="s" s="5">
        <v>466</v>
      </c>
      <c r="AD50" t="s" s="5">
        <v>74</v>
      </c>
      <c r="AE50" t="s" s="5">
        <v>101</v>
      </c>
      <c r="AF50" t="s" s="5">
        <v>102</v>
      </c>
      <c r="AG50" t="s" s="5">
        <v>362</v>
      </c>
      <c r="AH50" t="s" s="5">
        <v>338</v>
      </c>
      <c r="AI50" t="s" s="5">
        <v>234</v>
      </c>
      <c r="AJ50" t="s" s="5">
        <v>339</v>
      </c>
      <c r="AK50" t="s" s="5">
        <v>81</v>
      </c>
      <c r="AL50" s="19">
        <v>85</v>
      </c>
      <c r="AM50" s="19">
        <v>20</v>
      </c>
      <c r="AN50" s="19">
        <v>0</v>
      </c>
      <c r="AO50" s="19">
        <v>40</v>
      </c>
      <c r="AP50" s="19"/>
      <c r="AQ50" s="19"/>
      <c r="AR50" s="20"/>
      <c r="AS50" s="21">
        <v>0</v>
      </c>
      <c r="AT50" s="20"/>
      <c r="AU50" s="21">
        <v>0</v>
      </c>
      <c r="AV50" s="20"/>
      <c r="AW50" s="21">
        <v>0</v>
      </c>
      <c r="AX50" s="20"/>
      <c r="AY50" s="21">
        <v>0</v>
      </c>
      <c r="AZ50" s="20"/>
      <c r="BA50" s="19"/>
      <c r="BB50" s="20"/>
      <c r="BC50" s="24">
        <v>116.6666666666667</v>
      </c>
      <c r="BD50" t="s" s="14">
        <v>387</v>
      </c>
      <c r="BE50" s="21"/>
      <c r="BF50" s="20"/>
      <c r="BG50" s="22">
        <v>15</v>
      </c>
      <c r="BH50" s="20"/>
      <c r="BI50" s="20"/>
      <c r="BJ50" s="23">
        <v>43871</v>
      </c>
      <c r="BK50" s="23"/>
    </row>
    <row r="51" ht="38.25" customHeight="1">
      <c r="A51" t="s" s="5">
        <v>166</v>
      </c>
      <c r="B51" s="13">
        <v>2313</v>
      </c>
      <c r="C51" s="13">
        <v>23131</v>
      </c>
      <c r="D51" t="s" s="14">
        <v>467</v>
      </c>
      <c r="E51" t="s" s="14">
        <f>MID(D51,1,SEARCH(",",D51)-1)</f>
        <v>468</v>
      </c>
      <c r="F51" t="s" s="14">
        <f>MID(D51,SEARCH(",",D51)+2,50)</f>
        <v>469</v>
      </c>
      <c r="G51" s="15">
        <v>35638</v>
      </c>
      <c r="H51" s="13">
        <f>YEAR(G51)</f>
        <v>1997</v>
      </c>
      <c r="I51" s="13">
        <f>INT((TODAY()-G51)/365)</f>
        <v>22</v>
      </c>
      <c r="J51" t="s" s="5">
        <v>66</v>
      </c>
      <c r="K51" s="16"/>
      <c r="L51" t="s" s="5">
        <v>67</v>
      </c>
      <c r="M51" t="s" s="5">
        <v>470</v>
      </c>
      <c r="N51" s="13"/>
      <c r="O51" t="s" s="5">
        <v>70</v>
      </c>
      <c r="P51" t="s" s="5">
        <v>471</v>
      </c>
      <c r="Q51" s="13"/>
      <c r="R51" s="13"/>
      <c r="S51" s="13"/>
      <c r="T51" s="17"/>
      <c r="U51" s="13"/>
      <c r="V51" s="13"/>
      <c r="W51" s="18"/>
      <c r="X51" s="17"/>
      <c r="Y51" s="17"/>
      <c r="Z51" s="17"/>
      <c r="AA51" s="17"/>
      <c r="AB51" t="s" s="14">
        <v>472</v>
      </c>
      <c r="AC51" t="s" s="5">
        <v>473</v>
      </c>
      <c r="AD51" t="s" s="5">
        <v>74</v>
      </c>
      <c r="AE51" t="s" s="5">
        <v>101</v>
      </c>
      <c r="AF51" t="s" s="5">
        <v>102</v>
      </c>
      <c r="AG51" t="s" s="5">
        <v>77</v>
      </c>
      <c r="AH51" t="s" s="5">
        <v>78</v>
      </c>
      <c r="AI51" t="s" s="5">
        <v>79</v>
      </c>
      <c r="AJ51" t="s" s="5">
        <v>80</v>
      </c>
      <c r="AK51" t="s" s="5">
        <v>81</v>
      </c>
      <c r="AL51" s="19">
        <v>100</v>
      </c>
      <c r="AM51" s="19">
        <v>20</v>
      </c>
      <c r="AN51" s="19">
        <v>0</v>
      </c>
      <c r="AO51" s="19">
        <v>40</v>
      </c>
      <c r="AP51" s="19"/>
      <c r="AQ51" s="19"/>
      <c r="AR51" t="s" s="14">
        <v>474</v>
      </c>
      <c r="AS51" s="21"/>
      <c r="AT51" s="20"/>
      <c r="AU51" s="21"/>
      <c r="AV51" s="20"/>
      <c r="AW51" s="21"/>
      <c r="AX51" s="20"/>
      <c r="AY51" s="21"/>
      <c r="AZ51" s="20"/>
      <c r="BA51" s="19"/>
      <c r="BB51" s="20"/>
      <c r="BC51" s="58"/>
      <c r="BD51" t="s" s="14">
        <v>474</v>
      </c>
      <c r="BE51" s="22">
        <v>15</v>
      </c>
      <c r="BF51" s="20"/>
      <c r="BG51" s="22">
        <v>33</v>
      </c>
      <c r="BH51" s="20"/>
      <c r="BI51" s="20"/>
      <c r="BJ51" s="23">
        <v>43864</v>
      </c>
      <c r="BK51" s="23"/>
    </row>
    <row r="52" ht="38.25" customHeight="1">
      <c r="A52" t="s" s="5">
        <v>166</v>
      </c>
      <c r="B52" s="13">
        <v>2314</v>
      </c>
      <c r="C52" s="13">
        <v>23141</v>
      </c>
      <c r="D52" t="s" s="14">
        <v>475</v>
      </c>
      <c r="E52" t="s" s="14">
        <f>MID(D52,1,SEARCH(",",D52)-1)</f>
        <v>476</v>
      </c>
      <c r="F52" t="s" s="14">
        <f>MID(D52,SEARCH(",",D52)+2,50)</f>
        <v>477</v>
      </c>
      <c r="G52" s="15">
        <v>38945</v>
      </c>
      <c r="H52" s="13">
        <f>YEAR(G52)</f>
        <v>2006</v>
      </c>
      <c r="I52" s="13">
        <f>INT((TODAY()-G52)/365)</f>
        <v>13</v>
      </c>
      <c r="J52" t="s" s="5">
        <v>85</v>
      </c>
      <c r="K52" s="16"/>
      <c r="L52" t="s" s="5">
        <v>176</v>
      </c>
      <c r="M52" t="s" s="5">
        <v>230</v>
      </c>
      <c r="N52" s="13"/>
      <c r="O52" s="13"/>
      <c r="P52" s="13"/>
      <c r="Q52" s="13"/>
      <c r="R52" s="13"/>
      <c r="S52" s="13"/>
      <c r="T52" s="17"/>
      <c r="U52" s="13"/>
      <c r="V52" s="13"/>
      <c r="W52" s="18"/>
      <c r="X52" s="17"/>
      <c r="Y52" s="17"/>
      <c r="Z52" t="s" s="14">
        <v>478</v>
      </c>
      <c r="AA52" t="s" s="14">
        <v>479</v>
      </c>
      <c r="AB52" t="s" s="14">
        <v>478</v>
      </c>
      <c r="AC52" t="s" s="5">
        <v>480</v>
      </c>
      <c r="AD52" t="s" s="5">
        <v>74</v>
      </c>
      <c r="AE52" t="s" s="5">
        <v>101</v>
      </c>
      <c r="AF52" t="s" s="5">
        <v>102</v>
      </c>
      <c r="AG52" t="s" s="5">
        <v>337</v>
      </c>
      <c r="AH52" t="s" s="5">
        <v>338</v>
      </c>
      <c r="AI52" t="s" s="5">
        <v>234</v>
      </c>
      <c r="AJ52" t="s" s="5">
        <v>339</v>
      </c>
      <c r="AK52" t="s" s="5">
        <v>81</v>
      </c>
      <c r="AL52" s="19">
        <v>50</v>
      </c>
      <c r="AM52" s="19">
        <v>20</v>
      </c>
      <c r="AN52" s="19">
        <v>0</v>
      </c>
      <c r="AO52" s="19">
        <v>40</v>
      </c>
      <c r="AP52" s="19"/>
      <c r="AQ52" s="19"/>
      <c r="AR52" t="s" s="14">
        <v>481</v>
      </c>
      <c r="AS52" s="21"/>
      <c r="AT52" s="20"/>
      <c r="AU52" s="21"/>
      <c r="AV52" s="20"/>
      <c r="AW52" s="21"/>
      <c r="AX52" s="20"/>
      <c r="AY52" s="21"/>
      <c r="AZ52" s="20"/>
      <c r="BA52" s="19"/>
      <c r="BB52" s="20"/>
      <c r="BC52" s="58"/>
      <c r="BD52" t="s" s="14">
        <v>481</v>
      </c>
      <c r="BE52" s="21"/>
      <c r="BF52" s="20"/>
      <c r="BG52" s="21"/>
      <c r="BH52" s="20"/>
      <c r="BI52" s="20"/>
      <c r="BJ52" s="23">
        <v>43894</v>
      </c>
      <c r="BK52" s="23"/>
    </row>
    <row r="53" ht="38.25" customHeight="1">
      <c r="A53" t="s" s="5">
        <v>166</v>
      </c>
      <c r="B53" s="13">
        <v>2314</v>
      </c>
      <c r="C53" s="13">
        <v>23142</v>
      </c>
      <c r="D53" t="s" s="14">
        <v>482</v>
      </c>
      <c r="E53" t="s" s="14">
        <f>MID(D53,1,SEARCH(",",D53)-1)</f>
        <v>476</v>
      </c>
      <c r="F53" t="s" s="14">
        <f>MID(D53,SEARCH(",",D53)+2,50)</f>
        <v>483</v>
      </c>
      <c r="G53" s="15">
        <v>40600</v>
      </c>
      <c r="H53" s="13">
        <f>YEAR(G53)</f>
        <v>2011</v>
      </c>
      <c r="I53" s="13">
        <f>INT((TODAY()-G53)/365)</f>
        <v>9</v>
      </c>
      <c r="J53" t="s" s="5">
        <v>66</v>
      </c>
      <c r="K53" s="16"/>
      <c r="L53" t="s" s="5">
        <v>286</v>
      </c>
      <c r="M53" t="s" s="5">
        <v>230</v>
      </c>
      <c r="N53" s="13"/>
      <c r="O53" s="13"/>
      <c r="P53" s="13"/>
      <c r="Q53" s="13"/>
      <c r="R53" s="13"/>
      <c r="S53" s="13"/>
      <c r="T53" s="17"/>
      <c r="U53" s="13"/>
      <c r="V53" s="13"/>
      <c r="W53" s="18"/>
      <c r="X53" s="17"/>
      <c r="Y53" s="17"/>
      <c r="Z53" t="s" s="14">
        <v>478</v>
      </c>
      <c r="AA53" t="s" s="14">
        <v>479</v>
      </c>
      <c r="AB53" t="s" s="14">
        <v>478</v>
      </c>
      <c r="AC53" t="s" s="5">
        <v>480</v>
      </c>
      <c r="AD53" t="s" s="5">
        <v>74</v>
      </c>
      <c r="AE53" t="s" s="5">
        <v>101</v>
      </c>
      <c r="AF53" t="s" s="5">
        <v>102</v>
      </c>
      <c r="AG53" t="s" s="5">
        <v>484</v>
      </c>
      <c r="AH53" t="s" s="5">
        <v>363</v>
      </c>
      <c r="AI53" t="s" s="5">
        <v>295</v>
      </c>
      <c r="AJ53" t="s" s="5">
        <v>321</v>
      </c>
      <c r="AK53" t="s" s="5">
        <v>137</v>
      </c>
      <c r="AL53" s="19">
        <v>50</v>
      </c>
      <c r="AM53" s="19">
        <v>20</v>
      </c>
      <c r="AN53" s="19">
        <v>0</v>
      </c>
      <c r="AO53" s="19">
        <v>20</v>
      </c>
      <c r="AP53" s="19"/>
      <c r="AQ53" s="19"/>
      <c r="AR53" t="s" s="14">
        <v>481</v>
      </c>
      <c r="AS53" s="21"/>
      <c r="AT53" s="20"/>
      <c r="AU53" s="21"/>
      <c r="AV53" s="20"/>
      <c r="AW53" s="21"/>
      <c r="AX53" s="20"/>
      <c r="AY53" s="21"/>
      <c r="AZ53" s="20"/>
      <c r="BA53" s="19"/>
      <c r="BB53" s="20"/>
      <c r="BC53" s="58"/>
      <c r="BD53" t="s" s="14">
        <v>481</v>
      </c>
      <c r="BE53" s="21"/>
      <c r="BF53" s="20"/>
      <c r="BG53" s="21"/>
      <c r="BH53" s="20"/>
      <c r="BI53" s="20"/>
      <c r="BJ53" s="23">
        <v>43894</v>
      </c>
      <c r="BK53" s="23"/>
    </row>
    <row r="54" ht="25.5" customHeight="1">
      <c r="A54" s="13"/>
      <c r="B54" s="13">
        <v>2317</v>
      </c>
      <c r="C54" s="13">
        <v>23171</v>
      </c>
      <c r="D54" t="s" s="14">
        <v>485</v>
      </c>
      <c r="E54" t="s" s="14">
        <f>MID(D54,1,SEARCH(",",D54)-1)</f>
        <v>486</v>
      </c>
      <c r="F54" t="s" s="14">
        <f>MID(D54,SEARCH(",",D54)+2,50)</f>
        <v>487</v>
      </c>
      <c r="G54" s="15">
        <v>32573</v>
      </c>
      <c r="H54" s="13">
        <f>YEAR(G54)</f>
        <v>1989</v>
      </c>
      <c r="I54" s="13">
        <f>INT((TODAY()-G54)/365)</f>
        <v>31</v>
      </c>
      <c r="J54" t="s" s="5">
        <v>66</v>
      </c>
      <c r="K54" s="16"/>
      <c r="L54" t="s" s="5">
        <v>67</v>
      </c>
      <c r="M54" t="s" s="5">
        <v>230</v>
      </c>
      <c r="N54" s="13"/>
      <c r="O54" s="13"/>
      <c r="P54" s="13"/>
      <c r="Q54" s="13"/>
      <c r="R54" s="13"/>
      <c r="S54" s="13"/>
      <c r="T54" s="17"/>
      <c r="U54" s="13"/>
      <c r="V54" s="13"/>
      <c r="W54" s="18"/>
      <c r="X54" s="17"/>
      <c r="Y54" s="17"/>
      <c r="Z54" s="17"/>
      <c r="AA54" s="17"/>
      <c r="AB54" t="s" s="14">
        <v>488</v>
      </c>
      <c r="AC54" t="s" s="5">
        <v>489</v>
      </c>
      <c r="AD54" t="s" s="5">
        <v>74</v>
      </c>
      <c r="AE54" t="s" s="5">
        <v>101</v>
      </c>
      <c r="AF54" t="s" s="5">
        <v>102</v>
      </c>
      <c r="AG54" t="s" s="5">
        <v>77</v>
      </c>
      <c r="AH54" t="s" s="5">
        <v>78</v>
      </c>
      <c r="AI54" t="s" s="5">
        <v>79</v>
      </c>
      <c r="AJ54" t="s" s="5">
        <v>80</v>
      </c>
      <c r="AK54" t="s" s="5">
        <v>81</v>
      </c>
      <c r="AL54" s="19">
        <v>100</v>
      </c>
      <c r="AM54" s="19">
        <v>20</v>
      </c>
      <c r="AN54" s="19"/>
      <c r="AO54" s="19">
        <v>40</v>
      </c>
      <c r="AP54" s="19"/>
      <c r="AQ54" s="19"/>
      <c r="AR54" t="s" s="14">
        <v>490</v>
      </c>
      <c r="AS54" s="21"/>
      <c r="AT54" s="20"/>
      <c r="AU54" s="21"/>
      <c r="AV54" s="20"/>
      <c r="AW54" s="21"/>
      <c r="AX54" s="20"/>
      <c r="AY54" s="21"/>
      <c r="AZ54" s="20"/>
      <c r="BA54" s="19"/>
      <c r="BB54" s="20"/>
      <c r="BC54" s="19"/>
      <c r="BD54" s="20"/>
      <c r="BE54" s="21"/>
      <c r="BF54" s="20"/>
      <c r="BG54" s="22">
        <v>33</v>
      </c>
      <c r="BH54" s="20"/>
      <c r="BI54" s="20"/>
      <c r="BJ54" s="23">
        <v>43992</v>
      </c>
      <c r="BK54" s="23"/>
    </row>
    <row r="55" ht="25.5" customHeight="1">
      <c r="A55" s="13"/>
      <c r="B55" s="13">
        <v>2318</v>
      </c>
      <c r="C55" s="13">
        <v>23181</v>
      </c>
      <c r="D55" t="s" s="14">
        <v>491</v>
      </c>
      <c r="E55" t="s" s="14">
        <f>MID(D55,1,SEARCH(",",D55)-1)</f>
        <v>492</v>
      </c>
      <c r="F55" t="s" s="14">
        <f>MID(D55,SEARCH(",",D55)+2,50)</f>
        <v>366</v>
      </c>
      <c r="G55" s="15">
        <v>38512</v>
      </c>
      <c r="H55" s="13">
        <f>YEAR(G55)</f>
        <v>2005</v>
      </c>
      <c r="I55" s="13">
        <f>INT((TODAY()-G55)/365)</f>
        <v>15</v>
      </c>
      <c r="J55" t="s" s="5">
        <v>85</v>
      </c>
      <c r="K55" s="16"/>
      <c r="L55" t="s" s="5">
        <v>176</v>
      </c>
      <c r="M55" t="s" s="5">
        <v>230</v>
      </c>
      <c r="N55" s="13"/>
      <c r="O55" s="13"/>
      <c r="P55" s="13"/>
      <c r="Q55" s="13"/>
      <c r="R55" s="13"/>
      <c r="S55" s="13"/>
      <c r="T55" s="17"/>
      <c r="U55" s="13"/>
      <c r="V55" s="13"/>
      <c r="W55" s="18"/>
      <c r="X55" s="17"/>
      <c r="Y55" s="17"/>
      <c r="Z55" t="s" s="14">
        <v>493</v>
      </c>
      <c r="AA55" t="s" s="14">
        <v>494</v>
      </c>
      <c r="AB55" t="s" s="14">
        <v>494</v>
      </c>
      <c r="AC55" t="s" s="5">
        <v>495</v>
      </c>
      <c r="AD55" t="s" s="5">
        <v>74</v>
      </c>
      <c r="AE55" t="s" s="5">
        <v>101</v>
      </c>
      <c r="AF55" t="s" s="5">
        <v>102</v>
      </c>
      <c r="AG55" t="s" s="5">
        <v>337</v>
      </c>
      <c r="AH55" t="s" s="5">
        <v>338</v>
      </c>
      <c r="AI55" t="s" s="5">
        <v>234</v>
      </c>
      <c r="AJ55" t="s" s="5">
        <v>339</v>
      </c>
      <c r="AK55" t="s" s="5">
        <v>81</v>
      </c>
      <c r="AL55" s="19">
        <v>85</v>
      </c>
      <c r="AM55" s="19">
        <v>20</v>
      </c>
      <c r="AN55" s="19"/>
      <c r="AO55" s="19">
        <v>40</v>
      </c>
      <c r="AP55" s="19"/>
      <c r="AQ55" s="19"/>
      <c r="AR55" t="s" s="14">
        <v>490</v>
      </c>
      <c r="AS55" s="21"/>
      <c r="AT55" s="20"/>
      <c r="AU55" s="21"/>
      <c r="AV55" s="20"/>
      <c r="AW55" s="21"/>
      <c r="AX55" s="20"/>
      <c r="AY55" s="21"/>
      <c r="AZ55" s="20"/>
      <c r="BA55" s="19"/>
      <c r="BB55" s="20"/>
      <c r="BC55" s="19"/>
      <c r="BD55" s="20"/>
      <c r="BE55" s="21"/>
      <c r="BF55" s="20"/>
      <c r="BG55" s="22">
        <v>28</v>
      </c>
      <c r="BH55" s="20"/>
      <c r="BI55" s="20"/>
      <c r="BJ55" s="23">
        <v>43862</v>
      </c>
      <c r="BK55" s="23"/>
    </row>
    <row r="56" ht="25.5" customHeight="1">
      <c r="A56" t="s" s="37">
        <v>225</v>
      </c>
      <c r="B56" s="38">
        <v>2320</v>
      </c>
      <c r="C56" s="38">
        <v>23201</v>
      </c>
      <c r="D56" t="s" s="39">
        <v>496</v>
      </c>
      <c r="E56" t="s" s="39">
        <f>MID(D56,1,SEARCH(",",D56)-1)</f>
        <v>497</v>
      </c>
      <c r="F56" t="s" s="39">
        <f>MID(D56,SEARCH(",",D56)+2,50)</f>
        <v>498</v>
      </c>
      <c r="G56" s="40">
        <v>40542</v>
      </c>
      <c r="H56" s="38">
        <f>YEAR(G56)</f>
        <v>2010</v>
      </c>
      <c r="I56" s="38">
        <f>INT((TODAY()-G56)/365)</f>
        <v>9</v>
      </c>
      <c r="J56" t="s" s="37">
        <v>85</v>
      </c>
      <c r="K56" s="41"/>
      <c r="L56" t="s" s="37">
        <v>229</v>
      </c>
      <c r="M56" t="s" s="37">
        <v>230</v>
      </c>
      <c r="N56" s="38"/>
      <c r="O56" s="38"/>
      <c r="P56" s="38"/>
      <c r="Q56" s="38"/>
      <c r="R56" s="38"/>
      <c r="S56" s="38"/>
      <c r="T56" s="42"/>
      <c r="U56" s="38"/>
      <c r="V56" s="38"/>
      <c r="W56" s="43"/>
      <c r="X56" s="42"/>
      <c r="Y56" s="42"/>
      <c r="Z56" t="s" s="39">
        <v>499</v>
      </c>
      <c r="AA56" t="s" s="39">
        <v>500</v>
      </c>
      <c r="AB56" t="s" s="39">
        <v>500</v>
      </c>
      <c r="AC56" t="s" s="37">
        <v>501</v>
      </c>
      <c r="AD56" t="s" s="5">
        <v>74</v>
      </c>
      <c r="AE56" t="s" s="37">
        <v>101</v>
      </c>
      <c r="AF56" t="s" s="37">
        <v>102</v>
      </c>
      <c r="AG56" s="38"/>
      <c r="AH56" t="s" s="37">
        <v>211</v>
      </c>
      <c r="AI56" t="s" s="37">
        <v>234</v>
      </c>
      <c r="AJ56" t="s" s="37">
        <v>349</v>
      </c>
      <c r="AK56" t="s" s="37">
        <v>81</v>
      </c>
      <c r="AL56" s="44">
        <v>85</v>
      </c>
      <c r="AM56" s="44">
        <v>20</v>
      </c>
      <c r="AN56" s="44"/>
      <c r="AO56" s="44">
        <v>40</v>
      </c>
      <c r="AP56" s="44"/>
      <c r="AQ56" s="44"/>
      <c r="AR56" t="s" s="39">
        <v>235</v>
      </c>
      <c r="AS56" s="45"/>
      <c r="AT56" s="46"/>
      <c r="AU56" s="45"/>
      <c r="AV56" s="46"/>
      <c r="AW56" s="45"/>
      <c r="AX56" s="46"/>
      <c r="AY56" s="45"/>
      <c r="AZ56" s="46"/>
      <c r="BA56" s="44"/>
      <c r="BB56" s="46"/>
      <c r="BC56" s="44"/>
      <c r="BD56" s="46"/>
      <c r="BE56" s="45"/>
      <c r="BF56" s="46"/>
      <c r="BG56" s="45"/>
      <c r="BH56" s="46"/>
      <c r="BI56" s="46"/>
      <c r="BJ56" s="47">
        <v>44000</v>
      </c>
      <c r="BK56" s="47"/>
    </row>
    <row r="57" ht="25.5" customHeight="1">
      <c r="A57" t="s" s="37">
        <v>225</v>
      </c>
      <c r="B57" s="38">
        <v>2320</v>
      </c>
      <c r="C57" s="38">
        <v>23202</v>
      </c>
      <c r="D57" t="s" s="39">
        <v>502</v>
      </c>
      <c r="E57" t="s" s="39">
        <f>MID(D57,1,SEARCH(",",D57)-1)</f>
        <v>497</v>
      </c>
      <c r="F57" t="s" s="39">
        <f>MID(D57,SEARCH(",",D57)+2,50)</f>
        <v>503</v>
      </c>
      <c r="G57" s="40">
        <v>41182</v>
      </c>
      <c r="H57" s="38">
        <f>YEAR(G57)</f>
        <v>2012</v>
      </c>
      <c r="I57" s="38">
        <f>INT((TODAY()-G57)/365)</f>
        <v>7</v>
      </c>
      <c r="J57" t="s" s="37">
        <v>85</v>
      </c>
      <c r="K57" s="41"/>
      <c r="L57" t="s" s="37">
        <v>286</v>
      </c>
      <c r="M57" t="s" s="37">
        <v>230</v>
      </c>
      <c r="N57" s="38"/>
      <c r="O57" s="38"/>
      <c r="P57" s="38"/>
      <c r="Q57" s="38"/>
      <c r="R57" s="38"/>
      <c r="S57" s="38"/>
      <c r="T57" s="42"/>
      <c r="U57" s="38"/>
      <c r="V57" s="38"/>
      <c r="W57" s="43"/>
      <c r="X57" s="42"/>
      <c r="Y57" s="42"/>
      <c r="Z57" t="s" s="39">
        <v>499</v>
      </c>
      <c r="AA57" t="s" s="39">
        <v>500</v>
      </c>
      <c r="AB57" t="s" s="39">
        <v>500</v>
      </c>
      <c r="AC57" t="s" s="37">
        <v>501</v>
      </c>
      <c r="AD57" t="s" s="5">
        <v>74</v>
      </c>
      <c r="AE57" t="s" s="37">
        <v>101</v>
      </c>
      <c r="AF57" t="s" s="37">
        <v>102</v>
      </c>
      <c r="AG57" s="38"/>
      <c r="AH57" t="s" s="37">
        <v>211</v>
      </c>
      <c r="AI57" t="s" s="37">
        <v>234</v>
      </c>
      <c r="AJ57" t="s" s="37">
        <v>395</v>
      </c>
      <c r="AK57" t="s" s="37">
        <v>137</v>
      </c>
      <c r="AL57" s="44">
        <v>85</v>
      </c>
      <c r="AM57" s="44">
        <v>20</v>
      </c>
      <c r="AN57" s="44"/>
      <c r="AO57" s="44">
        <v>20</v>
      </c>
      <c r="AP57" s="44"/>
      <c r="AQ57" s="44"/>
      <c r="AR57" t="s" s="39">
        <v>235</v>
      </c>
      <c r="AS57" s="45"/>
      <c r="AT57" s="46"/>
      <c r="AU57" s="45"/>
      <c r="AV57" s="46"/>
      <c r="AW57" s="45"/>
      <c r="AX57" s="46"/>
      <c r="AY57" s="45"/>
      <c r="AZ57" s="46"/>
      <c r="BA57" s="44"/>
      <c r="BB57" s="46"/>
      <c r="BC57" s="44"/>
      <c r="BD57" s="46"/>
      <c r="BE57" s="45"/>
      <c r="BF57" s="46"/>
      <c r="BG57" s="45"/>
      <c r="BH57" s="46"/>
      <c r="BI57" s="46"/>
      <c r="BJ57" s="47">
        <v>44000</v>
      </c>
      <c r="BK57" s="47"/>
    </row>
    <row r="58" ht="25.5" customHeight="1">
      <c r="A58" t="s" s="37">
        <v>166</v>
      </c>
      <c r="B58" s="38">
        <v>2321</v>
      </c>
      <c r="C58" s="38">
        <v>23211</v>
      </c>
      <c r="D58" t="s" s="39">
        <v>504</v>
      </c>
      <c r="E58" t="s" s="39">
        <f>MID(D58,1,SEARCH(",",D58)-1)</f>
        <v>505</v>
      </c>
      <c r="F58" t="s" s="39">
        <f>MID(D58,SEARCH(",",D58)+2,50)</f>
        <v>506</v>
      </c>
      <c r="G58" s="40">
        <v>39639</v>
      </c>
      <c r="H58" s="38">
        <f>YEAR(G58)</f>
        <v>2008</v>
      </c>
      <c r="I58" s="38">
        <f>INT((TODAY()-G58)/365)</f>
        <v>11</v>
      </c>
      <c r="J58" t="s" s="37">
        <v>85</v>
      </c>
      <c r="K58" s="41"/>
      <c r="L58" t="s" s="37">
        <v>204</v>
      </c>
      <c r="M58" t="s" s="37">
        <v>230</v>
      </c>
      <c r="N58" s="38"/>
      <c r="O58" s="38"/>
      <c r="P58" s="38"/>
      <c r="Q58" s="38"/>
      <c r="R58" s="38"/>
      <c r="S58" s="38"/>
      <c r="T58" s="42"/>
      <c r="U58" s="38"/>
      <c r="V58" s="38"/>
      <c r="W58" s="43"/>
      <c r="X58" s="42"/>
      <c r="Y58" s="42"/>
      <c r="Z58" t="s" s="39">
        <v>507</v>
      </c>
      <c r="AA58" t="s" s="39">
        <v>508</v>
      </c>
      <c r="AB58" t="s" s="39">
        <v>507</v>
      </c>
      <c r="AC58" t="s" s="37">
        <v>509</v>
      </c>
      <c r="AD58" t="s" s="5">
        <v>74</v>
      </c>
      <c r="AE58" t="s" s="37">
        <v>101</v>
      </c>
      <c r="AF58" t="s" s="37">
        <v>102</v>
      </c>
      <c r="AG58" s="38"/>
      <c r="AH58" t="s" s="37">
        <v>510</v>
      </c>
      <c r="AI58" t="s" s="37">
        <v>295</v>
      </c>
      <c r="AJ58" t="s" s="37">
        <v>339</v>
      </c>
      <c r="AK58" t="s" s="37">
        <v>81</v>
      </c>
      <c r="AL58" s="44">
        <v>50</v>
      </c>
      <c r="AM58" s="44">
        <v>20</v>
      </c>
      <c r="AN58" s="44"/>
      <c r="AO58" s="44">
        <v>40</v>
      </c>
      <c r="AP58" s="44"/>
      <c r="AQ58" s="44"/>
      <c r="AR58" t="s" s="39">
        <v>235</v>
      </c>
      <c r="AS58" s="45"/>
      <c r="AT58" s="46"/>
      <c r="AU58" s="45"/>
      <c r="AV58" s="46"/>
      <c r="AW58" s="45"/>
      <c r="AX58" s="46"/>
      <c r="AY58" s="45"/>
      <c r="AZ58" s="46"/>
      <c r="BA58" s="44"/>
      <c r="BB58" s="46"/>
      <c r="BC58" s="44"/>
      <c r="BD58" s="46"/>
      <c r="BE58" s="45"/>
      <c r="BF58" s="46"/>
      <c r="BG58" s="45"/>
      <c r="BH58" s="46"/>
      <c r="BI58" s="46"/>
      <c r="BJ58" s="47">
        <v>43998</v>
      </c>
      <c r="BK58" s="47"/>
    </row>
    <row r="59" ht="25.5" customHeight="1">
      <c r="A59" t="s" s="37">
        <v>166</v>
      </c>
      <c r="B59" s="38">
        <v>2321</v>
      </c>
      <c r="C59" s="38">
        <v>23212</v>
      </c>
      <c r="D59" t="s" s="39">
        <v>511</v>
      </c>
      <c r="E59" t="s" s="39">
        <f>MID(D59,1,SEARCH(",",D59)-1)</f>
        <v>505</v>
      </c>
      <c r="F59" t="s" s="39">
        <f>MID(D59,SEARCH(",",D59)+2,50)</f>
        <v>512</v>
      </c>
      <c r="G59" s="40">
        <v>40013</v>
      </c>
      <c r="H59" s="38">
        <f>YEAR(G59)</f>
        <v>2009</v>
      </c>
      <c r="I59" s="38">
        <f>INT((TODAY()-G59)/365)</f>
        <v>10</v>
      </c>
      <c r="J59" t="s" s="37">
        <v>85</v>
      </c>
      <c r="K59" s="41"/>
      <c r="L59" t="s" s="37">
        <v>229</v>
      </c>
      <c r="M59" t="s" s="37">
        <v>230</v>
      </c>
      <c r="N59" s="38"/>
      <c r="O59" s="38"/>
      <c r="P59" s="38"/>
      <c r="Q59" s="38"/>
      <c r="R59" s="38"/>
      <c r="S59" s="38"/>
      <c r="T59" s="42"/>
      <c r="U59" s="38"/>
      <c r="V59" s="38"/>
      <c r="W59" s="43"/>
      <c r="X59" s="42"/>
      <c r="Y59" s="42"/>
      <c r="Z59" t="s" s="39">
        <v>507</v>
      </c>
      <c r="AA59" t="s" s="39">
        <v>508</v>
      </c>
      <c r="AB59" t="s" s="39">
        <v>507</v>
      </c>
      <c r="AC59" t="s" s="37">
        <v>509</v>
      </c>
      <c r="AD59" t="s" s="5">
        <v>74</v>
      </c>
      <c r="AE59" t="s" s="37">
        <v>101</v>
      </c>
      <c r="AF59" t="s" s="37">
        <v>102</v>
      </c>
      <c r="AG59" s="38"/>
      <c r="AH59" t="s" s="37">
        <v>510</v>
      </c>
      <c r="AI59" s="38"/>
      <c r="AJ59" t="s" s="37">
        <v>339</v>
      </c>
      <c r="AK59" t="s" s="37">
        <v>137</v>
      </c>
      <c r="AL59" s="44">
        <v>50</v>
      </c>
      <c r="AM59" s="44">
        <v>20</v>
      </c>
      <c r="AN59" s="44"/>
      <c r="AO59" s="44">
        <v>20</v>
      </c>
      <c r="AP59" s="44"/>
      <c r="AQ59" s="44"/>
      <c r="AR59" t="s" s="39">
        <v>235</v>
      </c>
      <c r="AS59" s="45"/>
      <c r="AT59" s="46"/>
      <c r="AU59" s="45"/>
      <c r="AV59" s="46"/>
      <c r="AW59" s="45"/>
      <c r="AX59" s="46"/>
      <c r="AY59" s="45"/>
      <c r="AZ59" s="46"/>
      <c r="BA59" s="44"/>
      <c r="BB59" s="46"/>
      <c r="BC59" s="44"/>
      <c r="BD59" s="46"/>
      <c r="BE59" s="45"/>
      <c r="BF59" s="46"/>
      <c r="BG59" s="45"/>
      <c r="BH59" s="46"/>
      <c r="BI59" s="46"/>
      <c r="BJ59" s="47">
        <v>43998</v>
      </c>
      <c r="BK59" s="47"/>
    </row>
  </sheetData>
  <conditionalFormatting sqref="AL2:AR2 AT2 AV2 AX2 AZ2:BB2 BD2 BF2 BH2:BI2 AL3:AR3 AT3 AV3 AX3 AZ3:BB3 BD3 BF3 BH3:BI3 AL4:AR4 AT4 AV4 AX4 AZ4:BD4 BF4 BH4:BI4 AL5:AR5 AT5 AV5 AX5 AZ5:BB5 BD5 BF5 BH5:BI5 AL6:AR6 AT6 AV6 AX6 AZ6:BD6 BF6 BH6:BI6 AL7:AR7 AT7 AV7 AX7 AZ7:BD7 BF7 BH7:BI7 AL8:AR8 AT8 AV8 AX8 AZ8:BD8 BF8 BH8:BI8 AL9:AR9 AT9 AV9 AX9 AZ9:BD9 BF9 BH9:BI9 AL10:AR10 AT10 AV10 AX10 AZ10:BD10 BF10 BH10:BI10 AL11:AR11 AT11 AV11 AX11 AZ11:BD11 BF11 BH11:BI11 AL12:AR12 AT12 AV12 AX12 AZ12:BD12 BF12 BH12:BI12 AL13:AR13 AT13 AV13 AX13 AZ13:BD13 BF13 BH13:BI13 AL14:AR14 AT14 AV14 AX14 AZ14:BD14 BF14 BH14:BI14 AL15:AR15 AT15 AV15 AX15 AZ15:BD15 BF15 BH15:BI15 AL16:AR16 AT16 AV16 AX16 AZ16:BD16 BF16 BH16:BI16 AL17:AQ17 AS17 AU17 AW17 AY17 BA17 BC17 BE17 AL18:AR18 AT18 AV18 AX18 AZ18:BD18 BF18 BH18:BI18 AL19:AR19 AT19 AV19 AX19 AZ19:BD19 BF19 BH19:BI19 AL20:AR20 AT20 AV20 AX20 AZ20:BD20 BF20 BH20:BI20 AL21:AR21 AT21 AV21 AX21 AZ21:BD21 BF21 BH21:BI21 AL22:AR22 AT22 AV22 AX22 AZ22:BD22 BF22 BH22:BI22 AL23:AR23 AT23 AV23 AX23 AZ23:BD23 BF23 BH23:BI23 AL24:AR24 AT24 AV24 AX24 AZ24:BB24 BD24 BF24 BH24:BI24 AL25:AR25 AT25 AV25 AX25 AZ25:BD25 BF25 BH25:BI25 AL26:AR26 AT26 AV26 AX26 AZ26:BD26 BF26 BH26:BI26 AL27:AR27 AT27 AV27 AX27 AZ27:BD27 BF27 BH27:BI27 AL28:AR28 AT28 AV28 AX28 AZ28:BD28 BF28 BH28:BI28 AL29:AR29 AT29 AV29 AX29 AZ29:BD29 BF29 BH29:BI29 AL30:AR30 AT30 AV30 AX30 AZ30:BD30 BF30 BH30:BI30 AL31:AR31 AT31 AV31 AX31 AZ31:BD31 BF31 BH31:BI31 AL32:AR32 AT32 AV32 AX32 AZ32:BD32 BF32 BH32:BI32 AL33:AR33 AT33 AV33 AX33 AZ33:BD33 BF33 BH33:BI33 AL34:AR34 AT34 AV34 AX34 AZ34:BD34 BF34 BH34:BI34 AL35:AR35 AT35 AV35 AX35 AZ35:BD35 BF35 BH35:BI35 AL36:AR36 AT36 AV36 AX36 AZ36:BD36 BF36 BH36:BI36 AL37:AR37 AT37 AV37 AX37 AZ37:BD37 BF37 BH37:BI37 AL38:AR38 AT38 AV38 AX38 AZ38:BD38 BF38 BH38:BI38 AL39:AR39 AT39 AV39 AX39 AZ39:BD39 BF39 BH39:BI39 AL40:AR40 AT40 AV40 AX40 AZ40:BD40 BF40 BH40:BI40 AL41:AR41 AT41 AV41 AX41 AZ41:BD41 BF41 BH41:BI41 AL42:AR42 AT42 AV42 AX42 AZ42:BD42 BF42 BH42:BI42 AL43:AR43 AT43 AV43 AX43 AZ43:BD43 BF43 BH43:BI43 AL44:AR44 AT44 AV44 AX44 AZ44:BD44 BF44 BH44:BI44 AL45:AR45 AT45 AV45 AX45 AZ45:BD45 BF45 BH45:BI45 AL46:AR46 AT46 AV46 AX46 AZ46:BD46 BF46 BH46:BI46 AL47:AR47 AT47 AV47 AX47 AZ47:BD47 BF47 BH47:BI47 AL48:AR48 AT48 AV48 AX48 AZ48:BD48 BF48 BH48 AL49:AR49 AT49 AV49 AX49 AZ49:BD49 BF49 BH49:BI49 AL50:AR50 AT50 AV50 AX50 AZ50:BD50 BF50 BH50:BI50 AL51:AR51 AT51 AV51 AX51 AZ51:BD51 BF51 BH51:BI51 AL52:AR52 AT52 AV52 AX52 AZ52:BD52 BF52 BH52:BI52 AL53:AR53 AT53 AV53 AX53 AZ53:BD53 BF53 BH53:BI53 AL54:AR54 AT54 AV54 AX54 AZ54:BD54 BF54 BH54:BI54 AL55:AR55 AT55 AV55 AX55 AZ55:BD55 BF55 BH55:BI55 AL56:AR56 AT56 AV56 AX56 AZ56:BD56 BF56 BH56:BI56 AL57:AR57 AT57 AV57 AX57 AZ57:BD57 BF57 BH57:BI57 AL58:AR58 AT58 AV58 AX58 AZ58:BD58 BF58 BH58:BI58 AL59:AR59 AT59 AV59 AX59 AZ59:BD59 BF59 BH59:BI59">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47"/>
  <sheetViews>
    <sheetView workbookViewId="0" showGridLines="0" defaultGridColor="1"/>
  </sheetViews>
  <sheetFormatPr defaultColWidth="10.8333" defaultRowHeight="15" customHeight="1" outlineLevelRow="0" outlineLevelCol="0"/>
  <cols>
    <col min="1" max="1" width="22.3516" style="60" customWidth="1"/>
    <col min="2" max="2" width="77.5" style="60" customWidth="1"/>
    <col min="3" max="3" width="10.8516" style="60" customWidth="1"/>
    <col min="4" max="4" width="10.8516" style="60" customWidth="1"/>
    <col min="5" max="5" width="10.8516" style="60" customWidth="1"/>
    <col min="6" max="256" width="10.8516" style="60" customWidth="1"/>
  </cols>
  <sheetData>
    <row r="1" ht="15" customHeight="1">
      <c r="A1" s="61"/>
      <c r="B1" s="62"/>
      <c r="C1" s="63"/>
      <c r="D1" s="63"/>
      <c r="E1" s="63"/>
    </row>
    <row r="2" ht="15" customHeight="1">
      <c r="A2" t="s" s="2">
        <v>513</v>
      </c>
      <c r="B2" t="s" s="64">
        <v>514</v>
      </c>
      <c r="C2" s="63"/>
      <c r="D2" s="63"/>
      <c r="E2" s="63"/>
    </row>
    <row r="3" ht="15" customHeight="1">
      <c r="A3" t="s" s="2">
        <v>0</v>
      </c>
      <c r="B3" t="s" s="64">
        <v>515</v>
      </c>
      <c r="C3" s="63"/>
      <c r="D3" s="63"/>
      <c r="E3" s="63"/>
    </row>
    <row r="4" ht="15" customHeight="1">
      <c r="A4" t="s" s="2">
        <v>1</v>
      </c>
      <c r="B4" t="s" s="64">
        <v>516</v>
      </c>
      <c r="C4" s="63"/>
      <c r="D4" s="63"/>
      <c r="E4" s="63"/>
    </row>
    <row r="5" ht="45" customHeight="1">
      <c r="A5" t="s" s="2">
        <v>2</v>
      </c>
      <c r="B5" t="s" s="64">
        <v>517</v>
      </c>
      <c r="C5" s="63"/>
      <c r="D5" s="63"/>
      <c r="E5" s="63"/>
    </row>
    <row r="6" ht="30" customHeight="1">
      <c r="A6" t="s" s="2">
        <v>3</v>
      </c>
      <c r="B6" t="s" s="64">
        <v>518</v>
      </c>
      <c r="C6" s="63"/>
      <c r="D6" s="63"/>
      <c r="E6" s="63"/>
    </row>
    <row r="7" ht="15" customHeight="1">
      <c r="A7" t="s" s="2">
        <v>9</v>
      </c>
      <c r="B7" t="s" s="64">
        <v>519</v>
      </c>
      <c r="C7" s="63"/>
      <c r="D7" s="63"/>
      <c r="E7" s="63"/>
    </row>
    <row r="8" ht="15" customHeight="1">
      <c r="A8" t="s" s="2">
        <v>10</v>
      </c>
      <c r="B8" t="s" s="64">
        <v>520</v>
      </c>
      <c r="C8" s="63"/>
      <c r="D8" s="63"/>
      <c r="E8" s="63"/>
    </row>
    <row r="9" ht="30" customHeight="1">
      <c r="A9" t="s" s="3">
        <v>11</v>
      </c>
      <c r="B9" t="s" s="64">
        <v>521</v>
      </c>
      <c r="C9" s="63"/>
      <c r="D9" s="63"/>
      <c r="E9" s="63"/>
    </row>
    <row r="10" ht="15" customHeight="1">
      <c r="A10" t="s" s="3">
        <v>12</v>
      </c>
      <c r="B10" t="s" s="64">
        <v>522</v>
      </c>
      <c r="C10" s="63"/>
      <c r="D10" s="63"/>
      <c r="E10" s="63"/>
    </row>
    <row r="11" ht="15" customHeight="1">
      <c r="A11" t="s" s="3">
        <v>13</v>
      </c>
      <c r="B11" t="s" s="64">
        <v>522</v>
      </c>
      <c r="C11" s="63"/>
      <c r="D11" s="63"/>
      <c r="E11" s="63"/>
    </row>
    <row r="12" ht="15" customHeight="1">
      <c r="A12" t="s" s="3">
        <v>14</v>
      </c>
      <c r="B12" t="s" s="64">
        <v>522</v>
      </c>
      <c r="C12" s="63"/>
      <c r="D12" s="63"/>
      <c r="E12" s="63"/>
    </row>
    <row r="13" ht="15" customHeight="1">
      <c r="A13" t="s" s="3">
        <v>15</v>
      </c>
      <c r="B13" t="s" s="64">
        <v>522</v>
      </c>
      <c r="C13" s="63"/>
      <c r="D13" s="63"/>
      <c r="E13" s="63"/>
    </row>
    <row r="14" ht="15" customHeight="1">
      <c r="A14" t="s" s="2">
        <v>16</v>
      </c>
      <c r="B14" s="65"/>
      <c r="C14" s="63"/>
      <c r="D14" s="63"/>
      <c r="E14" s="63"/>
    </row>
    <row r="15" ht="15" customHeight="1">
      <c r="A15" t="s" s="2">
        <v>17</v>
      </c>
      <c r="B15" s="65"/>
      <c r="C15" s="63"/>
      <c r="D15" s="63"/>
      <c r="E15" s="63"/>
    </row>
    <row r="16" ht="15" customHeight="1">
      <c r="A16" t="s" s="2">
        <v>18</v>
      </c>
      <c r="B16" s="65"/>
      <c r="C16" s="63"/>
      <c r="D16" s="63"/>
      <c r="E16" s="63"/>
    </row>
    <row r="17" ht="15" customHeight="1">
      <c r="A17" t="s" s="2">
        <v>19</v>
      </c>
      <c r="B17" s="65"/>
      <c r="C17" s="63"/>
      <c r="D17" s="63"/>
      <c r="E17" s="63"/>
    </row>
    <row r="18" ht="15" customHeight="1">
      <c r="A18" t="s" s="2">
        <v>20</v>
      </c>
      <c r="B18" s="65"/>
      <c r="C18" s="63"/>
      <c r="D18" s="63"/>
      <c r="E18" s="63"/>
    </row>
    <row r="19" ht="15" customHeight="1">
      <c r="A19" t="s" s="2">
        <v>21</v>
      </c>
      <c r="B19" s="65"/>
      <c r="C19" s="63"/>
      <c r="D19" s="63"/>
      <c r="E19" s="63"/>
    </row>
    <row r="20" ht="15" customHeight="1">
      <c r="A20" t="s" s="2">
        <v>22</v>
      </c>
      <c r="B20" s="65"/>
      <c r="C20" s="63"/>
      <c r="D20" s="63"/>
      <c r="E20" s="63"/>
    </row>
    <row r="21" ht="15" customHeight="1">
      <c r="A21" t="s" s="2">
        <v>23</v>
      </c>
      <c r="B21" s="65"/>
      <c r="C21" s="63"/>
      <c r="D21" s="63"/>
      <c r="E21" s="63"/>
    </row>
    <row r="22" ht="15" customHeight="1">
      <c r="A22" t="s" s="2">
        <v>24</v>
      </c>
      <c r="B22" s="65"/>
      <c r="C22" s="63"/>
      <c r="D22" s="63"/>
      <c r="E22" s="63"/>
    </row>
    <row r="23" ht="75" customHeight="1">
      <c r="A23" t="s" s="2">
        <v>25</v>
      </c>
      <c r="B23" t="s" s="64">
        <v>523</v>
      </c>
      <c r="C23" s="63"/>
      <c r="D23" s="63"/>
      <c r="E23" s="63"/>
    </row>
    <row r="24" ht="15" customHeight="1">
      <c r="A24" t="s" s="2">
        <v>524</v>
      </c>
      <c r="B24" s="65"/>
      <c r="C24" s="63"/>
      <c r="D24" s="63"/>
      <c r="E24" s="63"/>
    </row>
    <row r="25" ht="25.5" customHeight="1">
      <c r="A25" t="s" s="2">
        <v>26</v>
      </c>
      <c r="B25" s="65"/>
      <c r="C25" s="63"/>
      <c r="D25" s="63"/>
      <c r="E25" s="63"/>
    </row>
    <row r="26" ht="15" customHeight="1">
      <c r="A26" t="s" s="2">
        <v>525</v>
      </c>
      <c r="B26" s="65"/>
      <c r="C26" s="63"/>
      <c r="D26" s="63"/>
      <c r="E26" s="63"/>
    </row>
    <row r="27" ht="25.5" customHeight="1">
      <c r="A27" t="s" s="2">
        <v>27</v>
      </c>
      <c r="B27" s="65"/>
      <c r="C27" s="63"/>
      <c r="D27" s="63"/>
      <c r="E27" s="63"/>
    </row>
    <row r="28" ht="30" customHeight="1">
      <c r="A28" t="s" s="2">
        <v>29</v>
      </c>
      <c r="B28" t="s" s="64">
        <v>526</v>
      </c>
      <c r="C28" s="63"/>
      <c r="D28" s="63"/>
      <c r="E28" s="63"/>
    </row>
    <row r="29" ht="15" customHeight="1">
      <c r="A29" t="s" s="4">
        <v>30</v>
      </c>
      <c r="B29" t="s" s="64">
        <v>527</v>
      </c>
      <c r="C29" s="63"/>
      <c r="D29" s="63"/>
      <c r="E29" s="63"/>
    </row>
    <row r="30" ht="15" customHeight="1">
      <c r="A30" t="s" s="4">
        <v>31</v>
      </c>
      <c r="B30" t="s" s="64">
        <v>528</v>
      </c>
      <c r="C30" s="63"/>
      <c r="D30" s="63"/>
      <c r="E30" s="63"/>
    </row>
    <row r="31" ht="25.5" customHeight="1">
      <c r="A31" t="s" s="3">
        <v>32</v>
      </c>
      <c r="B31" t="s" s="64">
        <v>529</v>
      </c>
      <c r="C31" s="63"/>
      <c r="D31" s="63"/>
      <c r="E31" s="63"/>
    </row>
    <row r="32" ht="15" customHeight="1">
      <c r="A32" t="s" s="3">
        <v>33</v>
      </c>
      <c r="B32" t="s" s="64">
        <v>530</v>
      </c>
      <c r="C32" s="63"/>
      <c r="D32" s="63"/>
      <c r="E32" s="63"/>
    </row>
    <row r="33" ht="15" customHeight="1">
      <c r="A33" t="s" s="3">
        <v>34</v>
      </c>
      <c r="B33" t="s" s="64">
        <v>531</v>
      </c>
      <c r="C33" s="63"/>
      <c r="D33" s="63"/>
      <c r="E33" s="63"/>
    </row>
    <row r="34" ht="90" customHeight="1">
      <c r="A34" t="s" s="3">
        <v>35</v>
      </c>
      <c r="B34" t="s" s="64">
        <v>532</v>
      </c>
      <c r="C34" s="63"/>
      <c r="D34" s="63"/>
      <c r="E34" s="63"/>
    </row>
    <row r="35" ht="15" customHeight="1">
      <c r="A35" t="s" s="4">
        <v>36</v>
      </c>
      <c r="B35" t="s" s="64">
        <v>533</v>
      </c>
      <c r="C35" s="63"/>
      <c r="D35" s="63"/>
      <c r="E35" s="63"/>
    </row>
    <row r="36" ht="15" customHeight="1">
      <c r="A36" t="s" s="4">
        <v>37</v>
      </c>
      <c r="B36" t="s" s="64">
        <v>534</v>
      </c>
      <c r="C36" s="63"/>
      <c r="D36" s="63"/>
      <c r="E36" s="63"/>
    </row>
    <row r="37" ht="15" customHeight="1">
      <c r="A37" t="s" s="4">
        <v>38</v>
      </c>
      <c r="B37" s="65"/>
      <c r="C37" s="63"/>
      <c r="D37" s="63"/>
      <c r="E37" s="63"/>
    </row>
    <row r="38" ht="15" customHeight="1">
      <c r="A38" t="s" s="4">
        <v>39</v>
      </c>
      <c r="B38" t="s" s="64">
        <v>535</v>
      </c>
      <c r="C38" s="63"/>
      <c r="D38" s="63"/>
      <c r="E38" s="63"/>
    </row>
    <row r="39" ht="25.5" customHeight="1">
      <c r="A39" t="s" s="4">
        <v>40</v>
      </c>
      <c r="B39" s="65"/>
      <c r="C39" s="63"/>
      <c r="D39" s="63"/>
      <c r="E39" s="63"/>
    </row>
    <row r="40" ht="15" customHeight="1">
      <c r="A40" t="s" s="4">
        <v>41</v>
      </c>
      <c r="B40" t="s" s="64">
        <v>536</v>
      </c>
      <c r="C40" s="63"/>
      <c r="D40" s="63"/>
      <c r="E40" s="63"/>
    </row>
    <row r="41" ht="15" customHeight="1">
      <c r="A41" t="s" s="4">
        <v>42</v>
      </c>
      <c r="B41" t="s" s="64">
        <v>537</v>
      </c>
      <c r="C41" s="63"/>
      <c r="D41" s="63"/>
      <c r="E41" s="63"/>
    </row>
    <row r="42" ht="25.5" customHeight="1">
      <c r="A42" t="s" s="5">
        <v>43</v>
      </c>
      <c r="B42" s="65"/>
      <c r="C42" s="63"/>
      <c r="D42" s="63"/>
      <c r="E42" s="63"/>
    </row>
    <row r="43" ht="45" customHeight="1">
      <c r="A43" t="s" s="6">
        <v>538</v>
      </c>
      <c r="B43" t="s" s="64">
        <v>539</v>
      </c>
      <c r="C43" s="63"/>
      <c r="D43" s="63"/>
      <c r="E43" s="63"/>
    </row>
    <row r="44" ht="38.25" customHeight="1">
      <c r="A44" t="s" s="5">
        <v>540</v>
      </c>
      <c r="B44" t="s" s="64">
        <v>541</v>
      </c>
      <c r="C44" s="63"/>
      <c r="D44" s="63"/>
      <c r="E44" s="63"/>
    </row>
    <row r="45" ht="25.5" customHeight="1">
      <c r="A45" t="s" s="5">
        <v>60</v>
      </c>
      <c r="B45" s="65"/>
      <c r="C45" s="63"/>
      <c r="D45" s="63"/>
      <c r="E45" s="63"/>
    </row>
    <row r="46" ht="15" customHeight="1">
      <c r="A46" t="s" s="2">
        <v>542</v>
      </c>
      <c r="B46" s="65"/>
      <c r="C46" s="63"/>
      <c r="D46" s="63"/>
      <c r="E46" s="63"/>
    </row>
    <row r="47" ht="15" customHeight="1">
      <c r="A47" t="s" s="2">
        <v>543</v>
      </c>
      <c r="B47" s="65"/>
      <c r="C47" s="63"/>
      <c r="D47" s="63"/>
      <c r="E47" s="6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0.8333" defaultRowHeight="15" customHeight="1" outlineLevelRow="0" outlineLevelCol="0"/>
  <cols>
    <col min="1" max="1" width="10.8516" style="66" customWidth="1"/>
    <col min="2" max="2" width="10.8516" style="66" customWidth="1"/>
    <col min="3" max="3" width="10.8516" style="66" customWidth="1"/>
    <col min="4" max="4" width="10.8516" style="66" customWidth="1"/>
    <col min="5" max="5" width="10.8516" style="66" customWidth="1"/>
    <col min="6" max="256" width="10.8516" style="66" customWidth="1"/>
  </cols>
  <sheetData>
    <row r="1" ht="15" customHeight="1">
      <c r="A1" t="s" s="67">
        <v>544</v>
      </c>
      <c r="B1" s="68"/>
      <c r="C1" s="63"/>
      <c r="D1" s="63"/>
      <c r="E1" s="63"/>
    </row>
    <row r="2" ht="15" customHeight="1">
      <c r="A2" t="s" s="69">
        <v>367</v>
      </c>
      <c r="B2" s="63"/>
      <c r="C2" s="63"/>
      <c r="D2" s="63"/>
      <c r="E2" s="63"/>
    </row>
    <row r="3" ht="15" customHeight="1">
      <c r="A3" t="s" s="70">
        <v>286</v>
      </c>
      <c r="B3" s="63"/>
      <c r="C3" s="63"/>
      <c r="D3" s="63"/>
      <c r="E3" s="63"/>
    </row>
    <row r="4" ht="15" customHeight="1">
      <c r="A4" t="s" s="70">
        <v>229</v>
      </c>
      <c r="B4" s="63"/>
      <c r="C4" s="63"/>
      <c r="D4" s="63"/>
      <c r="E4" s="63"/>
    </row>
    <row r="5" ht="15" customHeight="1">
      <c r="A5" t="s" s="70">
        <v>204</v>
      </c>
      <c r="B5" s="63"/>
      <c r="C5" s="63"/>
      <c r="D5" s="63"/>
      <c r="E5" s="63"/>
    </row>
    <row r="6" ht="15" customHeight="1">
      <c r="A6" t="s" s="70">
        <v>176</v>
      </c>
      <c r="B6" s="63"/>
      <c r="C6" s="63"/>
      <c r="D6" s="63"/>
      <c r="E6" s="63"/>
    </row>
    <row r="7" ht="15" customHeight="1">
      <c r="A7" t="s" s="70">
        <v>129</v>
      </c>
      <c r="B7" s="63"/>
      <c r="C7" s="63"/>
      <c r="D7" s="63"/>
      <c r="E7" s="63"/>
    </row>
    <row r="8" ht="15" customHeight="1">
      <c r="A8" t="s" s="70">
        <v>117</v>
      </c>
      <c r="B8" s="63"/>
      <c r="C8" s="63"/>
      <c r="D8" s="63"/>
      <c r="E8" s="63"/>
    </row>
    <row r="9" ht="15" customHeight="1">
      <c r="A9" t="s" s="70">
        <v>96</v>
      </c>
      <c r="B9" s="63"/>
      <c r="C9" s="63"/>
      <c r="D9" s="63"/>
      <c r="E9" s="63"/>
    </row>
    <row r="10" ht="15" customHeight="1">
      <c r="A10" t="s" s="70">
        <v>67</v>
      </c>
      <c r="B10" s="63"/>
      <c r="C10" s="63"/>
      <c r="D10" s="63"/>
      <c r="E10" s="63"/>
    </row>
    <row r="11" ht="15" customHeight="1">
      <c r="A11" t="s" s="70">
        <v>545</v>
      </c>
      <c r="B11" s="63"/>
      <c r="C11" s="63"/>
      <c r="D11" s="63"/>
      <c r="E11" s="6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1:E33"/>
  <sheetViews>
    <sheetView workbookViewId="0" showGridLines="0" defaultGridColor="1"/>
  </sheetViews>
  <sheetFormatPr defaultColWidth="10.8333" defaultRowHeight="15" customHeight="1" outlineLevelRow="0" outlineLevelCol="0"/>
  <cols>
    <col min="1" max="1" width="29.5" style="71" customWidth="1"/>
    <col min="2" max="2" width="11.5" style="71" customWidth="1"/>
    <col min="3" max="3" width="11.5" style="71" customWidth="1"/>
    <col min="4" max="4" width="11.5" style="71" customWidth="1"/>
    <col min="5" max="5" width="11.5" style="71" customWidth="1"/>
    <col min="6" max="256" width="10.8516" style="71" customWidth="1"/>
  </cols>
  <sheetData>
    <row r="1" ht="15" customHeight="1">
      <c r="A1" t="s" s="72">
        <v>546</v>
      </c>
      <c r="B1" s="73"/>
      <c r="C1" s="74"/>
      <c r="D1" s="74"/>
      <c r="E1" s="74"/>
    </row>
    <row r="2" ht="15" customHeight="1">
      <c r="A2" t="s" s="75">
        <v>123</v>
      </c>
      <c r="B2" s="74"/>
      <c r="C2" s="74"/>
      <c r="D2" s="74"/>
      <c r="E2" s="74"/>
    </row>
    <row r="3" ht="15" customHeight="1">
      <c r="A3" t="s" s="76">
        <v>267</v>
      </c>
      <c r="B3" s="74"/>
      <c r="C3" s="74"/>
      <c r="D3" s="74"/>
      <c r="E3" s="74"/>
    </row>
    <row r="4" ht="15" customHeight="1">
      <c r="A4" t="s" s="76">
        <v>484</v>
      </c>
      <c r="B4" s="74"/>
      <c r="C4" s="74"/>
      <c r="D4" s="74"/>
      <c r="E4" s="74"/>
    </row>
    <row r="5" ht="15" customHeight="1">
      <c r="A5" t="s" s="76">
        <v>293</v>
      </c>
      <c r="B5" s="74"/>
      <c r="C5" s="74"/>
      <c r="D5" s="74"/>
      <c r="E5" s="74"/>
    </row>
    <row r="6" ht="15" customHeight="1">
      <c r="A6" t="s" s="76">
        <v>371</v>
      </c>
      <c r="B6" s="74"/>
      <c r="C6" s="74"/>
      <c r="D6" s="74"/>
      <c r="E6" s="74"/>
    </row>
    <row r="7" ht="15" customHeight="1">
      <c r="A7" t="s" s="76">
        <v>547</v>
      </c>
      <c r="B7" s="74"/>
      <c r="C7" s="74"/>
      <c r="D7" s="74"/>
      <c r="E7" s="74"/>
    </row>
    <row r="8" ht="15" customHeight="1">
      <c r="A8" t="s" s="76">
        <v>348</v>
      </c>
      <c r="B8" s="74"/>
      <c r="C8" s="74"/>
      <c r="D8" s="74"/>
      <c r="E8" s="74"/>
    </row>
    <row r="9" ht="15" customHeight="1">
      <c r="A9" t="s" s="76">
        <v>548</v>
      </c>
      <c r="B9" s="74"/>
      <c r="C9" s="74"/>
      <c r="D9" s="74"/>
      <c r="E9" s="74"/>
    </row>
    <row r="10" ht="15" customHeight="1">
      <c r="A10" t="s" s="76">
        <v>549</v>
      </c>
      <c r="B10" s="74"/>
      <c r="C10" s="74"/>
      <c r="D10" s="74"/>
      <c r="E10" s="74"/>
    </row>
    <row r="11" ht="15" customHeight="1">
      <c r="A11" t="s" s="76">
        <v>337</v>
      </c>
      <c r="B11" s="74"/>
      <c r="C11" s="74"/>
      <c r="D11" s="74"/>
      <c r="E11" s="74"/>
    </row>
    <row r="12" ht="15" customHeight="1">
      <c r="A12" t="s" s="76">
        <v>164</v>
      </c>
      <c r="B12" s="74"/>
      <c r="C12" s="74"/>
      <c r="D12" s="74"/>
      <c r="E12" s="74"/>
    </row>
    <row r="13" ht="15" customHeight="1">
      <c r="A13" t="s" s="76">
        <v>550</v>
      </c>
      <c r="B13" s="74"/>
      <c r="C13" s="74"/>
      <c r="D13" s="74"/>
      <c r="E13" s="74"/>
    </row>
    <row r="14" ht="15" customHeight="1">
      <c r="A14" t="s" s="76">
        <v>551</v>
      </c>
      <c r="B14" s="74"/>
      <c r="C14" s="74"/>
      <c r="D14" s="74"/>
      <c r="E14" s="74"/>
    </row>
    <row r="15" ht="15" customHeight="1">
      <c r="A15" t="s" s="76">
        <v>103</v>
      </c>
      <c r="B15" s="74"/>
      <c r="C15" s="74"/>
      <c r="D15" s="74"/>
      <c r="E15" s="74"/>
    </row>
    <row r="16" ht="15" customHeight="1">
      <c r="A16" t="s" s="76">
        <v>77</v>
      </c>
      <c r="B16" s="74"/>
      <c r="C16" s="74"/>
      <c r="D16" s="74"/>
      <c r="E16" s="74"/>
    </row>
    <row r="17" ht="15" customHeight="1">
      <c r="A17" t="s" s="76">
        <v>210</v>
      </c>
      <c r="B17" s="74"/>
      <c r="C17" s="74"/>
      <c r="D17" s="74"/>
      <c r="E17" s="74"/>
    </row>
    <row r="18" ht="15" customHeight="1">
      <c r="A18" t="s" s="76">
        <v>134</v>
      </c>
      <c r="B18" s="74"/>
      <c r="C18" s="74"/>
      <c r="D18" s="74"/>
      <c r="E18" s="74"/>
    </row>
    <row r="19" ht="15" customHeight="1">
      <c r="A19" t="s" s="76">
        <v>91</v>
      </c>
      <c r="B19" s="74"/>
      <c r="C19" s="74"/>
      <c r="D19" s="74"/>
      <c r="E19" s="74"/>
    </row>
    <row r="20" ht="15" customHeight="1">
      <c r="A20" t="s" s="76">
        <v>319</v>
      </c>
      <c r="B20" s="74"/>
      <c r="C20" s="74"/>
      <c r="D20" s="74"/>
      <c r="E20" s="74"/>
    </row>
    <row r="21" ht="15" customHeight="1">
      <c r="A21" t="s" s="76">
        <v>310</v>
      </c>
      <c r="B21" s="74"/>
      <c r="C21" s="74"/>
      <c r="D21" s="74"/>
      <c r="E21" s="74"/>
    </row>
    <row r="22" ht="15" customHeight="1">
      <c r="A22" t="s" s="76">
        <v>552</v>
      </c>
      <c r="B22" s="74"/>
      <c r="C22" s="74"/>
      <c r="D22" s="74"/>
      <c r="E22" s="74"/>
    </row>
    <row r="23" ht="15" customHeight="1">
      <c r="A23" t="s" s="76">
        <v>553</v>
      </c>
      <c r="B23" s="74"/>
      <c r="C23" s="74"/>
      <c r="D23" s="74"/>
      <c r="E23" s="74"/>
    </row>
    <row r="24" ht="15" customHeight="1">
      <c r="A24" t="s" s="76">
        <v>554</v>
      </c>
      <c r="B24" s="74"/>
      <c r="C24" s="74"/>
      <c r="D24" s="74"/>
      <c r="E24" s="74"/>
    </row>
    <row r="25" ht="15" customHeight="1">
      <c r="A25" t="s" s="76">
        <v>555</v>
      </c>
      <c r="B25" s="74"/>
      <c r="C25" s="74"/>
      <c r="D25" s="74"/>
      <c r="E25" s="74"/>
    </row>
    <row r="26" ht="15" customHeight="1">
      <c r="A26" t="s" s="76">
        <v>556</v>
      </c>
      <c r="B26" s="74"/>
      <c r="C26" s="74"/>
      <c r="D26" s="74"/>
      <c r="E26" s="74"/>
    </row>
    <row r="27" ht="15" customHeight="1">
      <c r="A27" t="s" s="76">
        <v>249</v>
      </c>
      <c r="B27" s="74"/>
      <c r="C27" s="74"/>
      <c r="D27" s="74"/>
      <c r="E27" s="74"/>
    </row>
    <row r="28" ht="15" customHeight="1">
      <c r="A28" t="s" s="76">
        <v>557</v>
      </c>
      <c r="B28" s="74"/>
      <c r="C28" s="74"/>
      <c r="D28" s="74"/>
      <c r="E28" s="74"/>
    </row>
    <row r="29" ht="15" customHeight="1">
      <c r="A29" t="s" s="76">
        <v>362</v>
      </c>
      <c r="B29" s="74"/>
      <c r="C29" s="74"/>
      <c r="D29" s="74"/>
      <c r="E29" s="74"/>
    </row>
    <row r="30" ht="15" customHeight="1">
      <c r="A30" t="s" s="76">
        <v>307</v>
      </c>
      <c r="B30" s="74"/>
      <c r="C30" s="74"/>
      <c r="D30" s="74"/>
      <c r="E30" s="74"/>
    </row>
    <row r="31" ht="15" customHeight="1">
      <c r="A31" t="s" s="76">
        <v>558</v>
      </c>
      <c r="B31" s="74"/>
      <c r="C31" s="74"/>
      <c r="D31" s="74"/>
      <c r="E31" s="74"/>
    </row>
    <row r="32" ht="15" customHeight="1">
      <c r="A32" t="s" s="76">
        <v>559</v>
      </c>
      <c r="B32" s="74"/>
      <c r="C32" s="74"/>
      <c r="D32" s="74"/>
      <c r="E32" s="74"/>
    </row>
    <row r="33" ht="15" customHeight="1">
      <c r="A33" t="s" s="76">
        <v>560</v>
      </c>
      <c r="B33" s="74"/>
      <c r="C33" s="74"/>
      <c r="D33" s="74"/>
      <c r="E33" s="74"/>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