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\www\david\graduate school\Winter 20\OC 523\HW\HW1\"/>
    </mc:Choice>
  </mc:AlternateContent>
  <bookViews>
    <workbookView xWindow="0" yWindow="0" windowWidth="25200" windowHeight="11700"/>
  </bookViews>
  <sheets>
    <sheet name="Original Cell" sheetId="1" r:id="rId1"/>
    <sheet name="New Cell" sheetId="8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8" l="1"/>
  <c r="B9" i="8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B6" i="8"/>
  <c r="B7" i="8" s="1"/>
  <c r="B14" i="1"/>
  <c r="B6" i="1"/>
  <c r="B7" i="1" s="1"/>
  <c r="H65" i="8" l="1"/>
  <c r="I65" i="8" s="1"/>
  <c r="J65" i="8" s="1"/>
  <c r="K65" i="8" s="1"/>
  <c r="H17" i="8"/>
  <c r="I17" i="8" s="1"/>
  <c r="J17" i="8" s="1"/>
  <c r="K17" i="8" s="1"/>
  <c r="H19" i="8"/>
  <c r="H34" i="8"/>
  <c r="I34" i="8" s="1"/>
  <c r="J34" i="8" s="1"/>
  <c r="K34" i="8" s="1"/>
  <c r="H76" i="8"/>
  <c r="I76" i="8" s="1"/>
  <c r="J76" i="8" s="1"/>
  <c r="K76" i="8" s="1"/>
  <c r="H72" i="8"/>
  <c r="I72" i="8" s="1"/>
  <c r="J72" i="8" s="1"/>
  <c r="K72" i="8" s="1"/>
  <c r="H68" i="8"/>
  <c r="I68" i="8" s="1"/>
  <c r="J68" i="8" s="1"/>
  <c r="K68" i="8" s="1"/>
  <c r="H64" i="8"/>
  <c r="I64" i="8" s="1"/>
  <c r="J64" i="8" s="1"/>
  <c r="K64" i="8" s="1"/>
  <c r="H60" i="8"/>
  <c r="I60" i="8" s="1"/>
  <c r="J60" i="8" s="1"/>
  <c r="K60" i="8" s="1"/>
  <c r="H56" i="8"/>
  <c r="I56" i="8" s="1"/>
  <c r="J56" i="8" s="1"/>
  <c r="K56" i="8" s="1"/>
  <c r="H52" i="8"/>
  <c r="I52" i="8" s="1"/>
  <c r="J52" i="8" s="1"/>
  <c r="K52" i="8" s="1"/>
  <c r="H48" i="8"/>
  <c r="I48" i="8" s="1"/>
  <c r="J48" i="8" s="1"/>
  <c r="K48" i="8" s="1"/>
  <c r="H44" i="8"/>
  <c r="I44" i="8" s="1"/>
  <c r="J44" i="8" s="1"/>
  <c r="K44" i="8" s="1"/>
  <c r="H40" i="8"/>
  <c r="I40" i="8" s="1"/>
  <c r="J40" i="8" s="1"/>
  <c r="K40" i="8" s="1"/>
  <c r="H36" i="8"/>
  <c r="I36" i="8" s="1"/>
  <c r="J36" i="8" s="1"/>
  <c r="K36" i="8" s="1"/>
  <c r="H32" i="8"/>
  <c r="I32" i="8" s="1"/>
  <c r="J32" i="8" s="1"/>
  <c r="K32" i="8" s="1"/>
  <c r="H28" i="8"/>
  <c r="I28" i="8" s="1"/>
  <c r="J28" i="8" s="1"/>
  <c r="K28" i="8" s="1"/>
  <c r="H24" i="8"/>
  <c r="I24" i="8" s="1"/>
  <c r="J24" i="8" s="1"/>
  <c r="K24" i="8" s="1"/>
  <c r="H20" i="8"/>
  <c r="I20" i="8" s="1"/>
  <c r="J20" i="8" s="1"/>
  <c r="K20" i="8" s="1"/>
  <c r="H16" i="8"/>
  <c r="I16" i="8" s="1"/>
  <c r="J16" i="8" s="1"/>
  <c r="K16" i="8" s="1"/>
  <c r="H13" i="8"/>
  <c r="I13" i="8" s="1"/>
  <c r="J13" i="8" s="1"/>
  <c r="K13" i="8" s="1"/>
  <c r="H79" i="8"/>
  <c r="H78" i="8"/>
  <c r="I78" i="8" s="1"/>
  <c r="J78" i="8" s="1"/>
  <c r="K78" i="8" s="1"/>
  <c r="H77" i="8"/>
  <c r="I77" i="8" s="1"/>
  <c r="J77" i="8" s="1"/>
  <c r="K77" i="8" s="1"/>
  <c r="H71" i="8"/>
  <c r="H70" i="8"/>
  <c r="I70" i="8" s="1"/>
  <c r="J70" i="8" s="1"/>
  <c r="K70" i="8" s="1"/>
  <c r="H69" i="8"/>
  <c r="I69" i="8" s="1"/>
  <c r="J69" i="8" s="1"/>
  <c r="K69" i="8" s="1"/>
  <c r="H55" i="8"/>
  <c r="I55" i="8" s="1"/>
  <c r="J55" i="8" s="1"/>
  <c r="K55" i="8" s="1"/>
  <c r="H54" i="8"/>
  <c r="I54" i="8" s="1"/>
  <c r="J54" i="8" s="1"/>
  <c r="K54" i="8" s="1"/>
  <c r="H53" i="8"/>
  <c r="I53" i="8" s="1"/>
  <c r="J53" i="8" s="1"/>
  <c r="K53" i="8" s="1"/>
  <c r="H39" i="8"/>
  <c r="H38" i="8"/>
  <c r="I38" i="8" s="1"/>
  <c r="J38" i="8" s="1"/>
  <c r="K38" i="8" s="1"/>
  <c r="H37" i="8"/>
  <c r="I37" i="8" s="1"/>
  <c r="J37" i="8" s="1"/>
  <c r="K37" i="8" s="1"/>
  <c r="H23" i="8"/>
  <c r="H22" i="8"/>
  <c r="I22" i="8" s="1"/>
  <c r="J22" i="8" s="1"/>
  <c r="K22" i="8" s="1"/>
  <c r="H21" i="8"/>
  <c r="I21" i="8" s="1"/>
  <c r="J21" i="8" s="1"/>
  <c r="K21" i="8" s="1"/>
  <c r="H10" i="8"/>
  <c r="I10" i="8" s="1"/>
  <c r="J10" i="8" s="1"/>
  <c r="K10" i="8" s="1"/>
  <c r="H7" i="8"/>
  <c r="I7" i="8" s="1"/>
  <c r="J7" i="8" s="1"/>
  <c r="K7" i="8" s="1"/>
  <c r="H5" i="8"/>
  <c r="I5" i="8" s="1"/>
  <c r="J5" i="8" s="1"/>
  <c r="K5" i="8" s="1"/>
  <c r="H4" i="8"/>
  <c r="I4" i="8" s="1"/>
  <c r="J4" i="8" s="1"/>
  <c r="K4" i="8" s="1"/>
  <c r="H75" i="8"/>
  <c r="H74" i="8"/>
  <c r="I74" i="8" s="1"/>
  <c r="J74" i="8" s="1"/>
  <c r="K74" i="8" s="1"/>
  <c r="H73" i="8"/>
  <c r="I73" i="8" s="1"/>
  <c r="J73" i="8" s="1"/>
  <c r="K73" i="8" s="1"/>
  <c r="H59" i="8"/>
  <c r="I59" i="8" s="1"/>
  <c r="J59" i="8" s="1"/>
  <c r="K59" i="8" s="1"/>
  <c r="H58" i="8"/>
  <c r="I58" i="8" s="1"/>
  <c r="J58" i="8" s="1"/>
  <c r="K58" i="8" s="1"/>
  <c r="H57" i="8"/>
  <c r="I57" i="8" s="1"/>
  <c r="J57" i="8" s="1"/>
  <c r="K57" i="8" s="1"/>
  <c r="H43" i="8"/>
  <c r="H42" i="8"/>
  <c r="I42" i="8" s="1"/>
  <c r="J42" i="8" s="1"/>
  <c r="K42" i="8" s="1"/>
  <c r="H41" i="8"/>
  <c r="I41" i="8" s="1"/>
  <c r="J41" i="8" s="1"/>
  <c r="K41" i="8" s="1"/>
  <c r="H27" i="8"/>
  <c r="H26" i="8"/>
  <c r="I26" i="8" s="1"/>
  <c r="J26" i="8" s="1"/>
  <c r="K26" i="8" s="1"/>
  <c r="H25" i="8"/>
  <c r="I25" i="8" s="1"/>
  <c r="J25" i="8" s="1"/>
  <c r="K25" i="8" s="1"/>
  <c r="H9" i="8"/>
  <c r="I9" i="8" s="1"/>
  <c r="J9" i="8" s="1"/>
  <c r="K9" i="8" s="1"/>
  <c r="H63" i="8"/>
  <c r="H62" i="8"/>
  <c r="I62" i="8" s="1"/>
  <c r="J62" i="8" s="1"/>
  <c r="K62" i="8" s="1"/>
  <c r="H61" i="8"/>
  <c r="I61" i="8" s="1"/>
  <c r="J61" i="8" s="1"/>
  <c r="K61" i="8" s="1"/>
  <c r="H47" i="8"/>
  <c r="H46" i="8"/>
  <c r="I46" i="8" s="1"/>
  <c r="J46" i="8" s="1"/>
  <c r="K46" i="8" s="1"/>
  <c r="H45" i="8"/>
  <c r="I45" i="8" s="1"/>
  <c r="J45" i="8" s="1"/>
  <c r="K45" i="8" s="1"/>
  <c r="H12" i="8"/>
  <c r="I12" i="8" s="1"/>
  <c r="J12" i="8" s="1"/>
  <c r="K12" i="8" s="1"/>
  <c r="H15" i="8"/>
  <c r="H30" i="8"/>
  <c r="I30" i="8" s="1"/>
  <c r="J30" i="8" s="1"/>
  <c r="K30" i="8" s="1"/>
  <c r="H49" i="8"/>
  <c r="I49" i="8" s="1"/>
  <c r="J49" i="8" s="1"/>
  <c r="K49" i="8" s="1"/>
  <c r="H66" i="8"/>
  <c r="I66" i="8" s="1"/>
  <c r="J66" i="8" s="1"/>
  <c r="K66" i="8" s="1"/>
  <c r="H6" i="8"/>
  <c r="I6" i="8" s="1"/>
  <c r="J6" i="8" s="1"/>
  <c r="K6" i="8" s="1"/>
  <c r="H18" i="8"/>
  <c r="I18" i="8" s="1"/>
  <c r="J18" i="8" s="1"/>
  <c r="K18" i="8" s="1"/>
  <c r="H33" i="8"/>
  <c r="I33" i="8" s="1"/>
  <c r="J33" i="8" s="1"/>
  <c r="K33" i="8" s="1"/>
  <c r="H35" i="8"/>
  <c r="I35" i="8" s="1"/>
  <c r="J35" i="8" s="1"/>
  <c r="K35" i="8" s="1"/>
  <c r="H50" i="8"/>
  <c r="I50" i="8" s="1"/>
  <c r="J50" i="8" s="1"/>
  <c r="K50" i="8" s="1"/>
  <c r="H67" i="8"/>
  <c r="I67" i="8" s="1"/>
  <c r="J67" i="8" s="1"/>
  <c r="K67" i="8" s="1"/>
  <c r="H8" i="8"/>
  <c r="I8" i="8" s="1"/>
  <c r="J8" i="8" s="1"/>
  <c r="K8" i="8" s="1"/>
  <c r="H11" i="8"/>
  <c r="I11" i="8" s="1"/>
  <c r="J11" i="8" s="1"/>
  <c r="K11" i="8" s="1"/>
  <c r="H14" i="8"/>
  <c r="I14" i="8" s="1"/>
  <c r="J14" i="8" s="1"/>
  <c r="K14" i="8" s="1"/>
  <c r="H29" i="8"/>
  <c r="I29" i="8" s="1"/>
  <c r="J29" i="8" s="1"/>
  <c r="K29" i="8" s="1"/>
  <c r="H31" i="8"/>
  <c r="I31" i="8" s="1"/>
  <c r="J31" i="8" s="1"/>
  <c r="K31" i="8" s="1"/>
  <c r="H51" i="8"/>
  <c r="I51" i="8" s="1"/>
  <c r="J51" i="8" s="1"/>
  <c r="K51" i="8" s="1"/>
  <c r="I79" i="8"/>
  <c r="J79" i="8" s="1"/>
  <c r="K79" i="8" s="1"/>
  <c r="I15" i="8"/>
  <c r="J15" i="8" s="1"/>
  <c r="K15" i="8" s="1"/>
  <c r="I19" i="8"/>
  <c r="J19" i="8" s="1"/>
  <c r="K19" i="8" s="1"/>
  <c r="I23" i="8"/>
  <c r="J23" i="8" s="1"/>
  <c r="K23" i="8" s="1"/>
  <c r="I27" i="8"/>
  <c r="J27" i="8" s="1"/>
  <c r="K27" i="8" s="1"/>
  <c r="I39" i="8"/>
  <c r="J39" i="8" s="1"/>
  <c r="K39" i="8" s="1"/>
  <c r="I43" i="8"/>
  <c r="J43" i="8" s="1"/>
  <c r="K43" i="8" s="1"/>
  <c r="I47" i="8"/>
  <c r="J47" i="8" s="1"/>
  <c r="K47" i="8" s="1"/>
  <c r="I63" i="8"/>
  <c r="J63" i="8" s="1"/>
  <c r="K63" i="8" s="1"/>
  <c r="I71" i="8"/>
  <c r="J71" i="8" s="1"/>
  <c r="K71" i="8" s="1"/>
  <c r="I75" i="8"/>
  <c r="J75" i="8" s="1"/>
  <c r="K75" i="8" s="1"/>
  <c r="G6" i="1"/>
  <c r="G7" i="1" s="1"/>
  <c r="B9" i="1"/>
  <c r="H5" i="1" s="1"/>
  <c r="I5" i="1" s="1"/>
  <c r="J5" i="1" s="1"/>
  <c r="K5" i="1" s="1"/>
  <c r="H4" i="1" l="1"/>
  <c r="I4" i="1" s="1"/>
  <c r="J4" i="1" s="1"/>
  <c r="K4" i="1" s="1"/>
  <c r="G8" i="1"/>
  <c r="H7" i="1"/>
  <c r="I7" i="1" s="1"/>
  <c r="J7" i="1" s="1"/>
  <c r="K7" i="1" s="1"/>
  <c r="H6" i="1"/>
  <c r="I6" i="1" s="1"/>
  <c r="J6" i="1" s="1"/>
  <c r="K6" i="1" s="1"/>
  <c r="G9" i="1" l="1"/>
  <c r="H8" i="1"/>
  <c r="I8" i="1" s="1"/>
  <c r="J8" i="1" l="1"/>
  <c r="K8" i="1" s="1"/>
  <c r="G10" i="1"/>
  <c r="H9" i="1"/>
  <c r="I9" i="1" s="1"/>
  <c r="J9" i="1" s="1"/>
  <c r="K9" i="1" s="1"/>
  <c r="G11" i="1" l="1"/>
  <c r="H10" i="1"/>
  <c r="I10" i="1" s="1"/>
  <c r="J10" i="1" s="1"/>
  <c r="K10" i="1" s="1"/>
  <c r="G12" i="1" l="1"/>
  <c r="H11" i="1"/>
  <c r="I11" i="1" s="1"/>
  <c r="J11" i="1" s="1"/>
  <c r="K11" i="1" s="1"/>
  <c r="G13" i="1" l="1"/>
  <c r="H12" i="1"/>
  <c r="I12" i="1" s="1"/>
  <c r="J12" i="1" s="1"/>
  <c r="K12" i="1" s="1"/>
  <c r="G14" i="1" l="1"/>
  <c r="H13" i="1"/>
  <c r="I13" i="1" s="1"/>
  <c r="J13" i="1" s="1"/>
  <c r="K13" i="1" s="1"/>
  <c r="G15" i="1" l="1"/>
  <c r="H14" i="1"/>
  <c r="I14" i="1" s="1"/>
  <c r="J14" i="1" s="1"/>
  <c r="K14" i="1" s="1"/>
  <c r="G16" i="1" l="1"/>
  <c r="H15" i="1"/>
  <c r="I15" i="1" s="1"/>
  <c r="J15" i="1" s="1"/>
  <c r="K15" i="1" s="1"/>
  <c r="G17" i="1" l="1"/>
  <c r="H16" i="1"/>
  <c r="I16" i="1" s="1"/>
  <c r="J16" i="1" s="1"/>
  <c r="K16" i="1" s="1"/>
  <c r="G18" i="1" l="1"/>
  <c r="H17" i="1"/>
  <c r="I17" i="1" s="1"/>
  <c r="J17" i="1" s="1"/>
  <c r="K17" i="1" s="1"/>
  <c r="G19" i="1" l="1"/>
  <c r="H18" i="1"/>
  <c r="I18" i="1" s="1"/>
  <c r="J18" i="1" s="1"/>
  <c r="K18" i="1" s="1"/>
  <c r="G20" i="1" l="1"/>
  <c r="H19" i="1"/>
  <c r="I19" i="1" s="1"/>
  <c r="J19" i="1" s="1"/>
  <c r="K19" i="1" s="1"/>
  <c r="G21" i="1" l="1"/>
  <c r="H20" i="1"/>
  <c r="I20" i="1" s="1"/>
  <c r="J20" i="1" s="1"/>
  <c r="K20" i="1" s="1"/>
  <c r="G22" i="1" l="1"/>
  <c r="H21" i="1"/>
  <c r="I21" i="1" s="1"/>
  <c r="J21" i="1" s="1"/>
  <c r="K21" i="1" s="1"/>
  <c r="G23" i="1" l="1"/>
  <c r="H22" i="1"/>
  <c r="I22" i="1" s="1"/>
  <c r="J22" i="1" s="1"/>
  <c r="K22" i="1" s="1"/>
  <c r="G24" i="1" l="1"/>
  <c r="H23" i="1"/>
  <c r="I23" i="1" s="1"/>
  <c r="J23" i="1" s="1"/>
  <c r="K23" i="1" s="1"/>
  <c r="G25" i="1" l="1"/>
  <c r="H24" i="1"/>
  <c r="I24" i="1" s="1"/>
  <c r="J24" i="1" s="1"/>
  <c r="K24" i="1" s="1"/>
  <c r="G26" i="1" l="1"/>
  <c r="H25" i="1"/>
  <c r="I25" i="1" s="1"/>
  <c r="J25" i="1" s="1"/>
  <c r="K25" i="1" s="1"/>
  <c r="G27" i="1" l="1"/>
  <c r="H26" i="1"/>
  <c r="I26" i="1" s="1"/>
  <c r="J26" i="1" s="1"/>
  <c r="K26" i="1" s="1"/>
  <c r="G28" i="1" l="1"/>
  <c r="H27" i="1"/>
  <c r="I27" i="1" s="1"/>
  <c r="J27" i="1" s="1"/>
  <c r="K27" i="1" s="1"/>
  <c r="G29" i="1" l="1"/>
  <c r="H28" i="1"/>
  <c r="I28" i="1" s="1"/>
  <c r="J28" i="1" s="1"/>
  <c r="K28" i="1" s="1"/>
  <c r="G30" i="1" l="1"/>
  <c r="H29" i="1"/>
  <c r="I29" i="1" s="1"/>
  <c r="J29" i="1" s="1"/>
  <c r="K29" i="1" s="1"/>
  <c r="G31" i="1" l="1"/>
  <c r="H30" i="1"/>
  <c r="I30" i="1" s="1"/>
  <c r="J30" i="1" s="1"/>
  <c r="K30" i="1" s="1"/>
  <c r="G32" i="1" l="1"/>
  <c r="H31" i="1"/>
  <c r="I31" i="1" s="1"/>
  <c r="J31" i="1" s="1"/>
  <c r="K31" i="1" s="1"/>
  <c r="G33" i="1" l="1"/>
  <c r="H32" i="1"/>
  <c r="I32" i="1" s="1"/>
  <c r="J32" i="1" s="1"/>
  <c r="K32" i="1" s="1"/>
  <c r="G34" i="1" l="1"/>
  <c r="H33" i="1"/>
  <c r="I33" i="1" s="1"/>
  <c r="J33" i="1" s="1"/>
  <c r="K33" i="1" s="1"/>
  <c r="G35" i="1" l="1"/>
  <c r="H34" i="1"/>
  <c r="I34" i="1" s="1"/>
  <c r="J34" i="1" s="1"/>
  <c r="K34" i="1" s="1"/>
  <c r="G36" i="1" l="1"/>
  <c r="H35" i="1"/>
  <c r="I35" i="1" s="1"/>
  <c r="J35" i="1" s="1"/>
  <c r="K35" i="1" s="1"/>
  <c r="G37" i="1" l="1"/>
  <c r="H36" i="1"/>
  <c r="I36" i="1" s="1"/>
  <c r="J36" i="1" s="1"/>
  <c r="K36" i="1" s="1"/>
  <c r="G38" i="1" l="1"/>
  <c r="H37" i="1"/>
  <c r="I37" i="1" s="1"/>
  <c r="J37" i="1" s="1"/>
  <c r="K37" i="1" s="1"/>
  <c r="G39" i="1" l="1"/>
  <c r="H38" i="1"/>
  <c r="I38" i="1" s="1"/>
  <c r="J38" i="1" s="1"/>
  <c r="K38" i="1" s="1"/>
  <c r="G40" i="1" l="1"/>
  <c r="H39" i="1"/>
  <c r="I39" i="1" s="1"/>
  <c r="J39" i="1" s="1"/>
  <c r="K39" i="1" s="1"/>
  <c r="G41" i="1" l="1"/>
  <c r="H40" i="1"/>
  <c r="I40" i="1" s="1"/>
  <c r="J40" i="1" s="1"/>
  <c r="K40" i="1" s="1"/>
  <c r="G42" i="1" l="1"/>
  <c r="H41" i="1"/>
  <c r="I41" i="1" s="1"/>
  <c r="J41" i="1" s="1"/>
  <c r="K41" i="1" s="1"/>
  <c r="G43" i="1" l="1"/>
  <c r="H42" i="1"/>
  <c r="I42" i="1" s="1"/>
  <c r="J42" i="1" s="1"/>
  <c r="K42" i="1" s="1"/>
  <c r="G44" i="1" l="1"/>
  <c r="H43" i="1"/>
  <c r="I43" i="1" s="1"/>
  <c r="J43" i="1" s="1"/>
  <c r="K43" i="1" s="1"/>
  <c r="G45" i="1" l="1"/>
  <c r="H44" i="1"/>
  <c r="I44" i="1" s="1"/>
  <c r="J44" i="1" s="1"/>
  <c r="K44" i="1" s="1"/>
  <c r="G46" i="1" l="1"/>
  <c r="H45" i="1"/>
  <c r="I45" i="1" s="1"/>
  <c r="J45" i="1" s="1"/>
  <c r="K45" i="1" s="1"/>
  <c r="G47" i="1" l="1"/>
  <c r="H46" i="1"/>
  <c r="I46" i="1" s="1"/>
  <c r="J46" i="1" s="1"/>
  <c r="K46" i="1" s="1"/>
  <c r="G48" i="1" l="1"/>
  <c r="H47" i="1"/>
  <c r="I47" i="1" s="1"/>
  <c r="J47" i="1" s="1"/>
  <c r="K47" i="1" s="1"/>
  <c r="H48" i="1" l="1"/>
  <c r="I48" i="1" s="1"/>
  <c r="J48" i="1" s="1"/>
  <c r="K48" i="1" s="1"/>
  <c r="G49" i="1"/>
  <c r="G50" i="1" l="1"/>
  <c r="H49" i="1"/>
  <c r="I49" i="1" s="1"/>
  <c r="J49" i="1" s="1"/>
  <c r="K49" i="1" s="1"/>
  <c r="G51" i="1" l="1"/>
  <c r="H50" i="1"/>
  <c r="I50" i="1" s="1"/>
  <c r="J50" i="1" s="1"/>
  <c r="K50" i="1" s="1"/>
  <c r="G52" i="1" l="1"/>
  <c r="H51" i="1"/>
  <c r="I51" i="1" s="1"/>
  <c r="J51" i="1" s="1"/>
  <c r="K51" i="1" s="1"/>
  <c r="G53" i="1" l="1"/>
  <c r="H52" i="1"/>
  <c r="I52" i="1" s="1"/>
  <c r="J52" i="1" s="1"/>
  <c r="K52" i="1" s="1"/>
  <c r="G54" i="1" l="1"/>
  <c r="H53" i="1"/>
  <c r="I53" i="1" s="1"/>
  <c r="J53" i="1" s="1"/>
  <c r="K53" i="1" s="1"/>
  <c r="G55" i="1" l="1"/>
  <c r="H54" i="1"/>
  <c r="I54" i="1" s="1"/>
  <c r="J54" i="1" s="1"/>
  <c r="K54" i="1" s="1"/>
  <c r="G56" i="1" l="1"/>
  <c r="H55" i="1"/>
  <c r="I55" i="1" s="1"/>
  <c r="J55" i="1" s="1"/>
  <c r="K55" i="1" s="1"/>
  <c r="G57" i="1" l="1"/>
  <c r="H56" i="1"/>
  <c r="I56" i="1" s="1"/>
  <c r="J56" i="1" s="1"/>
  <c r="K56" i="1" s="1"/>
  <c r="G58" i="1" l="1"/>
  <c r="H57" i="1"/>
  <c r="I57" i="1" s="1"/>
  <c r="J57" i="1" s="1"/>
  <c r="K57" i="1" s="1"/>
  <c r="G59" i="1" l="1"/>
  <c r="H58" i="1"/>
  <c r="I58" i="1" s="1"/>
  <c r="J58" i="1" s="1"/>
  <c r="K58" i="1" s="1"/>
  <c r="G60" i="1" l="1"/>
  <c r="H59" i="1"/>
  <c r="I59" i="1" s="1"/>
  <c r="J59" i="1" s="1"/>
  <c r="K59" i="1" s="1"/>
  <c r="G61" i="1" l="1"/>
  <c r="H60" i="1"/>
  <c r="I60" i="1" s="1"/>
  <c r="J60" i="1" s="1"/>
  <c r="K60" i="1" s="1"/>
  <c r="G62" i="1" l="1"/>
  <c r="H61" i="1"/>
  <c r="I61" i="1" s="1"/>
  <c r="J61" i="1" s="1"/>
  <c r="K61" i="1" s="1"/>
  <c r="G63" i="1" l="1"/>
  <c r="H62" i="1"/>
  <c r="I62" i="1" s="1"/>
  <c r="J62" i="1" s="1"/>
  <c r="K62" i="1" s="1"/>
  <c r="G64" i="1" l="1"/>
  <c r="H63" i="1"/>
  <c r="I63" i="1" s="1"/>
  <c r="J63" i="1" s="1"/>
  <c r="K63" i="1" s="1"/>
  <c r="G65" i="1" l="1"/>
  <c r="H64" i="1"/>
  <c r="I64" i="1" s="1"/>
  <c r="J64" i="1" s="1"/>
  <c r="K64" i="1" s="1"/>
  <c r="G66" i="1" l="1"/>
  <c r="H65" i="1"/>
  <c r="I65" i="1" s="1"/>
  <c r="J65" i="1" s="1"/>
  <c r="K65" i="1" s="1"/>
  <c r="G67" i="1" l="1"/>
  <c r="H66" i="1"/>
  <c r="I66" i="1" s="1"/>
  <c r="J66" i="1" s="1"/>
  <c r="K66" i="1" s="1"/>
  <c r="G68" i="1" l="1"/>
  <c r="H67" i="1"/>
  <c r="I67" i="1" s="1"/>
  <c r="J67" i="1" s="1"/>
  <c r="K67" i="1" s="1"/>
  <c r="G69" i="1" l="1"/>
  <c r="H68" i="1"/>
  <c r="I68" i="1" s="1"/>
  <c r="J68" i="1" l="1"/>
  <c r="K68" i="1" s="1"/>
  <c r="G70" i="1"/>
  <c r="H69" i="1"/>
  <c r="I69" i="1" s="1"/>
  <c r="J69" i="1" s="1"/>
  <c r="K69" i="1" s="1"/>
  <c r="G71" i="1" l="1"/>
  <c r="H70" i="1"/>
  <c r="I70" i="1" s="1"/>
  <c r="J70" i="1" s="1"/>
  <c r="K70" i="1" s="1"/>
  <c r="G72" i="1" l="1"/>
  <c r="H71" i="1"/>
  <c r="I71" i="1" s="1"/>
  <c r="J71" i="1" s="1"/>
  <c r="K71" i="1" s="1"/>
  <c r="G73" i="1" l="1"/>
  <c r="H72" i="1"/>
  <c r="I72" i="1" s="1"/>
  <c r="J72" i="1" s="1"/>
  <c r="K72" i="1" s="1"/>
  <c r="G74" i="1" l="1"/>
  <c r="H73" i="1"/>
  <c r="I73" i="1" s="1"/>
  <c r="J73" i="1" s="1"/>
  <c r="K73" i="1" s="1"/>
  <c r="G75" i="1" l="1"/>
  <c r="H74" i="1"/>
  <c r="I74" i="1" s="1"/>
  <c r="J74" i="1" s="1"/>
  <c r="K74" i="1" s="1"/>
  <c r="G76" i="1" l="1"/>
  <c r="H75" i="1"/>
  <c r="I75" i="1" s="1"/>
  <c r="J75" i="1" s="1"/>
  <c r="K75" i="1" s="1"/>
  <c r="G77" i="1" l="1"/>
  <c r="H76" i="1"/>
  <c r="I76" i="1" s="1"/>
  <c r="J76" i="1" s="1"/>
  <c r="K76" i="1" s="1"/>
  <c r="G78" i="1" l="1"/>
  <c r="H77" i="1"/>
  <c r="I77" i="1" s="1"/>
  <c r="J77" i="1" s="1"/>
  <c r="K77" i="1" s="1"/>
  <c r="H78" i="1" l="1"/>
  <c r="I78" i="1" s="1"/>
  <c r="J78" i="1" s="1"/>
  <c r="K78" i="1" s="1"/>
  <c r="G79" i="1"/>
  <c r="H79" i="1" s="1"/>
  <c r="I79" i="1" s="1"/>
  <c r="J79" i="1" s="1"/>
  <c r="K79" i="1" s="1"/>
</calcChain>
</file>

<file path=xl/sharedStrings.xml><?xml version="1.0" encoding="utf-8"?>
<sst xmlns="http://schemas.openxmlformats.org/spreadsheetml/2006/main" count="70" uniqueCount="30">
  <si>
    <t>Variables</t>
  </si>
  <si>
    <t>Cell Diameter Size</t>
  </si>
  <si>
    <t>µm</t>
  </si>
  <si>
    <t>Amount</t>
  </si>
  <si>
    <t>Units</t>
  </si>
  <si>
    <t>Name</t>
  </si>
  <si>
    <t>cm^2/s</t>
  </si>
  <si>
    <t>Growth Rate</t>
  </si>
  <si>
    <t>1/s</t>
  </si>
  <si>
    <t>mol*N/cell*s</t>
  </si>
  <si>
    <t>Cell Surface Area</t>
  </si>
  <si>
    <t>cm^2</t>
  </si>
  <si>
    <t>Distance</t>
  </si>
  <si>
    <r>
      <t>4</t>
    </r>
    <r>
      <rPr>
        <sz val="11"/>
        <color theme="1"/>
        <rFont val="Calibri"/>
        <family val="2"/>
      </rPr>
      <t>π</t>
    </r>
  </si>
  <si>
    <t>cm</t>
  </si>
  <si>
    <t>Total Spheres Away</t>
  </si>
  <si>
    <t>Cell Surface Area (cm^2)</t>
  </si>
  <si>
    <t xml:space="preserve">dX </t>
  </si>
  <si>
    <t>mol*N/cm^4</t>
  </si>
  <si>
    <t>NH4</t>
  </si>
  <si>
    <t>d[NH4]/dX gradient (mol N)</t>
  </si>
  <si>
    <t xml:space="preserve">Cell Radius </t>
  </si>
  <si>
    <t>Minimum Gradient</t>
  </si>
  <si>
    <t>EQ6</t>
  </si>
  <si>
    <t>Minimum Flux Rate of NH4+  (mol*N/cm^2s)</t>
  </si>
  <si>
    <t>Distance of Spheres</t>
  </si>
  <si>
    <t>Molecular Diffusion Coefficient</t>
  </si>
  <si>
    <t>Minimum Cell Quota</t>
  </si>
  <si>
    <t>N/cell</t>
  </si>
  <si>
    <t>Minimum Uptake Rate*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</si>
</sst>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  <xf numFmtId="0" fontId="1" fillId="0" borderId="0" xfId="0" applyFont="1" applyAlignmen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NH4 as a Function of Distance from Cell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6359067921387874"/>
          <c:y val="1.6528925619834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'Original Cell'!$K$3</c:f>
              <c:strCache>
                <c:ptCount val="1"/>
                <c:pt idx="0">
                  <c:v>NH4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Cell'!$G$5:$G$79</c:f>
              <c:numCache>
                <c:formatCode>0.00E+00</c:formatCode>
                <c:ptCount val="75"/>
                <c:pt idx="0">
                  <c:v>2.0000000000000002E-5</c:v>
                </c:pt>
                <c:pt idx="1">
                  <c:v>4.0000000000000003E-5</c:v>
                </c:pt>
                <c:pt idx="2">
                  <c:v>6.0000000000000008E-5</c:v>
                </c:pt>
                <c:pt idx="3">
                  <c:v>8.0000000000000007E-5</c:v>
                </c:pt>
                <c:pt idx="4">
                  <c:v>1E-4</c:v>
                </c:pt>
                <c:pt idx="5">
                  <c:v>1.2E-4</c:v>
                </c:pt>
                <c:pt idx="6">
                  <c:v>1.4000000000000001E-4</c:v>
                </c:pt>
                <c:pt idx="7">
                  <c:v>1.6000000000000001E-4</c:v>
                </c:pt>
                <c:pt idx="8">
                  <c:v>1.8000000000000001E-4</c:v>
                </c:pt>
                <c:pt idx="9">
                  <c:v>2.0000000000000001E-4</c:v>
                </c:pt>
                <c:pt idx="10">
                  <c:v>2.2000000000000001E-4</c:v>
                </c:pt>
                <c:pt idx="11">
                  <c:v>2.4000000000000001E-4</c:v>
                </c:pt>
                <c:pt idx="12">
                  <c:v>2.6000000000000003E-4</c:v>
                </c:pt>
                <c:pt idx="13">
                  <c:v>2.8000000000000003E-4</c:v>
                </c:pt>
                <c:pt idx="14">
                  <c:v>3.0000000000000003E-4</c:v>
                </c:pt>
                <c:pt idx="15">
                  <c:v>3.2000000000000003E-4</c:v>
                </c:pt>
                <c:pt idx="16">
                  <c:v>3.4000000000000002E-4</c:v>
                </c:pt>
                <c:pt idx="17">
                  <c:v>3.6000000000000002E-4</c:v>
                </c:pt>
                <c:pt idx="18">
                  <c:v>3.8000000000000002E-4</c:v>
                </c:pt>
                <c:pt idx="19">
                  <c:v>4.0000000000000002E-4</c:v>
                </c:pt>
                <c:pt idx="20">
                  <c:v>4.2000000000000002E-4</c:v>
                </c:pt>
                <c:pt idx="21">
                  <c:v>4.4000000000000002E-4</c:v>
                </c:pt>
                <c:pt idx="22">
                  <c:v>4.6000000000000001E-4</c:v>
                </c:pt>
                <c:pt idx="23">
                  <c:v>4.8000000000000001E-4</c:v>
                </c:pt>
                <c:pt idx="24">
                  <c:v>5.0000000000000001E-4</c:v>
                </c:pt>
                <c:pt idx="25">
                  <c:v>5.2000000000000006E-4</c:v>
                </c:pt>
                <c:pt idx="26">
                  <c:v>5.4000000000000012E-4</c:v>
                </c:pt>
                <c:pt idx="27">
                  <c:v>5.6000000000000017E-4</c:v>
                </c:pt>
                <c:pt idx="28">
                  <c:v>5.8000000000000022E-4</c:v>
                </c:pt>
                <c:pt idx="29">
                  <c:v>6.0000000000000027E-4</c:v>
                </c:pt>
                <c:pt idx="30">
                  <c:v>6.2000000000000033E-4</c:v>
                </c:pt>
                <c:pt idx="31">
                  <c:v>6.4000000000000038E-4</c:v>
                </c:pt>
                <c:pt idx="32">
                  <c:v>6.6000000000000043E-4</c:v>
                </c:pt>
                <c:pt idx="33">
                  <c:v>6.8000000000000048E-4</c:v>
                </c:pt>
                <c:pt idx="34">
                  <c:v>7.0000000000000053E-4</c:v>
                </c:pt>
                <c:pt idx="35">
                  <c:v>7.2000000000000059E-4</c:v>
                </c:pt>
                <c:pt idx="36">
                  <c:v>7.4000000000000064E-4</c:v>
                </c:pt>
                <c:pt idx="37">
                  <c:v>7.6000000000000069E-4</c:v>
                </c:pt>
                <c:pt idx="38">
                  <c:v>7.8000000000000074E-4</c:v>
                </c:pt>
                <c:pt idx="39">
                  <c:v>8.000000000000008E-4</c:v>
                </c:pt>
                <c:pt idx="40">
                  <c:v>8.2000000000000085E-4</c:v>
                </c:pt>
                <c:pt idx="41">
                  <c:v>8.400000000000009E-4</c:v>
                </c:pt>
                <c:pt idx="42">
                  <c:v>8.6000000000000095E-4</c:v>
                </c:pt>
                <c:pt idx="43">
                  <c:v>8.8000000000000101E-4</c:v>
                </c:pt>
                <c:pt idx="44">
                  <c:v>9.0000000000000106E-4</c:v>
                </c:pt>
                <c:pt idx="45">
                  <c:v>9.2000000000000111E-4</c:v>
                </c:pt>
                <c:pt idx="46">
                  <c:v>9.4000000000000116E-4</c:v>
                </c:pt>
                <c:pt idx="47">
                  <c:v>9.6000000000000122E-4</c:v>
                </c:pt>
                <c:pt idx="48">
                  <c:v>9.8000000000000127E-4</c:v>
                </c:pt>
                <c:pt idx="49">
                  <c:v>1.0000000000000013E-3</c:v>
                </c:pt>
                <c:pt idx="50">
                  <c:v>1.0200000000000014E-3</c:v>
                </c:pt>
                <c:pt idx="51">
                  <c:v>1.0400000000000014E-3</c:v>
                </c:pt>
                <c:pt idx="52">
                  <c:v>1.0600000000000015E-3</c:v>
                </c:pt>
                <c:pt idx="53">
                  <c:v>1.0800000000000015E-3</c:v>
                </c:pt>
                <c:pt idx="54">
                  <c:v>1.1000000000000016E-3</c:v>
                </c:pt>
                <c:pt idx="55">
                  <c:v>1.1200000000000016E-3</c:v>
                </c:pt>
                <c:pt idx="56">
                  <c:v>1.1400000000000017E-3</c:v>
                </c:pt>
                <c:pt idx="57">
                  <c:v>1.1600000000000017E-3</c:v>
                </c:pt>
                <c:pt idx="58">
                  <c:v>1.1800000000000018E-3</c:v>
                </c:pt>
                <c:pt idx="59">
                  <c:v>1.2000000000000018E-3</c:v>
                </c:pt>
                <c:pt idx="60">
                  <c:v>1.2200000000000019E-3</c:v>
                </c:pt>
                <c:pt idx="61">
                  <c:v>1.240000000000002E-3</c:v>
                </c:pt>
                <c:pt idx="62">
                  <c:v>1.260000000000002E-3</c:v>
                </c:pt>
                <c:pt idx="63">
                  <c:v>1.2800000000000021E-3</c:v>
                </c:pt>
                <c:pt idx="64">
                  <c:v>1.3000000000000021E-3</c:v>
                </c:pt>
                <c:pt idx="65">
                  <c:v>1.3200000000000022E-3</c:v>
                </c:pt>
                <c:pt idx="66">
                  <c:v>1.3400000000000022E-3</c:v>
                </c:pt>
                <c:pt idx="67">
                  <c:v>1.3600000000000023E-3</c:v>
                </c:pt>
                <c:pt idx="68">
                  <c:v>1.3800000000000023E-3</c:v>
                </c:pt>
                <c:pt idx="69">
                  <c:v>1.4000000000000024E-3</c:v>
                </c:pt>
                <c:pt idx="70">
                  <c:v>1.4200000000000024E-3</c:v>
                </c:pt>
                <c:pt idx="71">
                  <c:v>1.4400000000000025E-3</c:v>
                </c:pt>
                <c:pt idx="72">
                  <c:v>1.4600000000000025E-3</c:v>
                </c:pt>
                <c:pt idx="73">
                  <c:v>1.4800000000000026E-3</c:v>
                </c:pt>
                <c:pt idx="74">
                  <c:v>1.5000000000000026E-3</c:v>
                </c:pt>
              </c:numCache>
            </c:numRef>
          </c:xVal>
          <c:yVal>
            <c:numRef>
              <c:f>'Original Cell'!$K$5:$K$79</c:f>
              <c:numCache>
                <c:formatCode>0.00E+00</c:formatCode>
                <c:ptCount val="75"/>
                <c:pt idx="0">
                  <c:v>6.0314571688548014E-8</c:v>
                </c:pt>
                <c:pt idx="1">
                  <c:v>8.5135383083012207E-8</c:v>
                </c:pt>
                <c:pt idx="2">
                  <c:v>9.769963678475547E-8</c:v>
                </c:pt>
                <c:pt idx="3">
                  <c:v>1.0492594128066932E-7</c:v>
                </c:pt>
                <c:pt idx="4">
                  <c:v>1.0945977824958714E-7</c:v>
                </c:pt>
                <c:pt idx="5">
                  <c:v>1.1248980671324353E-7</c:v>
                </c:pt>
                <c:pt idx="6">
                  <c:v>1.1461439384582809E-7</c:v>
                </c:pt>
                <c:pt idx="7">
                  <c:v>1.1616139732609248E-7</c:v>
                </c:pt>
                <c:pt idx="8">
                  <c:v>1.1732267347356505E-7</c:v>
                </c:pt>
                <c:pt idx="9">
                  <c:v>1.1821656050955411E-7</c:v>
                </c:pt>
                <c:pt idx="10">
                  <c:v>1.1891926525881072E-7</c:v>
                </c:pt>
                <c:pt idx="11">
                  <c:v>1.1948166044366349E-7</c:v>
                </c:pt>
                <c:pt idx="12">
                  <c:v>1.1993875806120215E-7</c:v>
                </c:pt>
                <c:pt idx="13">
                  <c:v>1.2031529344789329E-7</c:v>
                </c:pt>
                <c:pt idx="14">
                  <c:v>1.2062914337709603E-7</c:v>
                </c:pt>
                <c:pt idx="15">
                  <c:v>1.2089348773803928E-7</c:v>
                </c:pt>
                <c:pt idx="16">
                  <c:v>1.2111821616966152E-7</c:v>
                </c:pt>
                <c:pt idx="17">
                  <c:v>1.2131086667399217E-7</c:v>
                </c:pt>
                <c:pt idx="18">
                  <c:v>1.2147726607255426E-7</c:v>
                </c:pt>
                <c:pt idx="19">
                  <c:v>1.216219758328746E-7</c:v>
                </c:pt>
                <c:pt idx="20">
                  <c:v>1.21748608039491E-7</c:v>
                </c:pt>
                <c:pt idx="21">
                  <c:v>1.2186005300339294E-7</c:v>
                </c:pt>
                <c:pt idx="22">
                  <c:v>1.2195864566216975E-7</c:v>
                </c:pt>
                <c:pt idx="23">
                  <c:v>1.2204628888490812E-7</c:v>
                </c:pt>
                <c:pt idx="24">
                  <c:v>1.2212454598094434E-7</c:v>
                </c:pt>
                <c:pt idx="25">
                  <c:v>1.2219471089912359E-7</c:v>
                </c:pt>
                <c:pt idx="26">
                  <c:v>1.2225786206101545E-7</c:v>
                </c:pt>
                <c:pt idx="27">
                  <c:v>1.2231490404777837E-7</c:v>
                </c:pt>
                <c:pt idx="28">
                  <c:v>1.2236660017470852E-7</c:v>
                </c:pt>
                <c:pt idx="29">
                  <c:v>1.2241359816078088E-7</c:v>
                </c:pt>
                <c:pt idx="30">
                  <c:v>1.2245645051669117E-7</c:v>
                </c:pt>
                <c:pt idx="31">
                  <c:v>1.2249563085776104E-7</c:v>
                </c:pt>
                <c:pt idx="32">
                  <c:v>1.2253154704670111E-7</c:v>
                </c:pt>
                <c:pt idx="33">
                  <c:v>1.2256455185124535E-7</c:v>
                </c:pt>
                <c:pt idx="34">
                  <c:v>1.2259495163953759E-7</c:v>
                </c:pt>
                <c:pt idx="35">
                  <c:v>1.2262301351556044E-7</c:v>
                </c:pt>
                <c:pt idx="36">
                  <c:v>1.2264897120643533E-7</c:v>
                </c:pt>
                <c:pt idx="37">
                  <c:v>1.2267302994501055E-7</c:v>
                </c:pt>
                <c:pt idx="38">
                  <c:v>1.2269537053902045E-7</c:v>
                </c:pt>
                <c:pt idx="39">
                  <c:v>1.2271615277808385E-7</c:v>
                </c:pt>
                <c:pt idx="40">
                  <c:v>1.2273551829888309E-7</c:v>
                </c:pt>
                <c:pt idx="41">
                  <c:v>1.2275359300480781E-7</c:v>
                </c:pt>
                <c:pt idx="42">
                  <c:v>1.2277048911751786E-7</c:v>
                </c:pt>
                <c:pt idx="43">
                  <c:v>1.2278630692305405E-7</c:v>
                </c:pt>
                <c:pt idx="44">
                  <c:v>1.2280113626338723E-7</c:v>
                </c:pt>
                <c:pt idx="45">
                  <c:v>1.2281505781495284E-7</c:v>
                </c:pt>
                <c:pt idx="46">
                  <c:v>1.2282814418824194E-7</c:v>
                </c:pt>
                <c:pt idx="47">
                  <c:v>1.2284046087650952E-7</c:v>
                </c:pt>
                <c:pt idx="48">
                  <c:v>1.2285206707680593E-7</c:v>
                </c:pt>
                <c:pt idx="49">
                  <c:v>1.2286301640259782E-7</c:v>
                </c:pt>
                <c:pt idx="50">
                  <c:v>1.2287335750403475E-7</c:v>
                </c:pt>
                <c:pt idx="51">
                  <c:v>1.2288313460929159E-7</c:v>
                </c:pt>
                <c:pt idx="52">
                  <c:v>1.2289238799825817E-7</c:v>
                </c:pt>
                <c:pt idx="53">
                  <c:v>1.229011544180696E-7</c:v>
                </c:pt>
                <c:pt idx="54">
                  <c:v>1.2290946744849672E-7</c:v>
                </c:pt>
                <c:pt idx="55">
                  <c:v>1.2291735782399398E-7</c:v>
                </c:pt>
                <c:pt idx="56">
                  <c:v>1.2292485371818263E-7</c:v>
                </c:pt>
                <c:pt idx="57">
                  <c:v>1.2293198099569436E-7</c:v>
                </c:pt>
                <c:pt idx="58">
                  <c:v>1.2293876343558627E-7</c:v>
                </c:pt>
                <c:pt idx="59">
                  <c:v>1.2294522292993628E-7</c:v>
                </c:pt>
                <c:pt idx="60">
                  <c:v>1.2295137966072109E-7</c:v>
                </c:pt>
                <c:pt idx="61">
                  <c:v>1.2295725225764873E-7</c:v>
                </c:pt>
                <c:pt idx="62">
                  <c:v>1.2296285793925419E-7</c:v>
                </c:pt>
                <c:pt idx="63">
                  <c:v>1.2296821263925579E-7</c:v>
                </c:pt>
                <c:pt idx="64">
                  <c:v>1.2297333111990655E-7</c:v>
                </c:pt>
                <c:pt idx="65">
                  <c:v>1.2297822707384752E-7</c:v>
                </c:pt>
                <c:pt idx="66">
                  <c:v>1.2298291321577753E-7</c:v>
                </c:pt>
                <c:pt idx="67">
                  <c:v>1.2298740136508614E-7</c:v>
                </c:pt>
                <c:pt idx="68">
                  <c:v>1.2299170252045399E-7</c:v>
                </c:pt>
                <c:pt idx="69">
                  <c:v>1.2299582692730065E-7</c:v>
                </c:pt>
                <c:pt idx="70">
                  <c:v>1.2299978413885301E-7</c:v>
                </c:pt>
                <c:pt idx="71">
                  <c:v>1.2300358307151478E-7</c:v>
                </c:pt>
                <c:pt idx="72">
                  <c:v>1.2300723205513666E-7</c:v>
                </c:pt>
                <c:pt idx="73">
                  <c:v>1.2301073887871711E-7</c:v>
                </c:pt>
                <c:pt idx="74">
                  <c:v>1.2301411083200221E-7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B6-4460-8DD4-7F1D57299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93624"/>
        <c:axId val="475988376"/>
      </c:scatterChart>
      <c:valAx>
        <c:axId val="475993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(µm)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88376"/>
        <c:crosses val="autoZero"/>
        <c:crossBetween val="midCat"/>
      </c:valAx>
      <c:valAx>
        <c:axId val="47598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NH4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9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NH4 as a Function of Distance from Cell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0126005590764568"/>
          <c:y val="1.6528925619834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'New Cell'!$K$3</c:f>
              <c:strCache>
                <c:ptCount val="1"/>
                <c:pt idx="0">
                  <c:v>NH4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Cell'!$G$9:$G$83</c:f>
              <c:numCache>
                <c:formatCode>0.00E+00</c:formatCode>
                <c:ptCount val="75"/>
                <c:pt idx="0">
                  <c:v>1E-4</c:v>
                </c:pt>
                <c:pt idx="1">
                  <c:v>1.2E-4</c:v>
                </c:pt>
                <c:pt idx="2">
                  <c:v>1.4000000000000001E-4</c:v>
                </c:pt>
                <c:pt idx="3">
                  <c:v>1.6000000000000001E-4</c:v>
                </c:pt>
                <c:pt idx="4">
                  <c:v>1.8000000000000001E-4</c:v>
                </c:pt>
                <c:pt idx="5">
                  <c:v>2.0000000000000001E-4</c:v>
                </c:pt>
                <c:pt idx="6">
                  <c:v>2.2000000000000001E-4</c:v>
                </c:pt>
                <c:pt idx="7">
                  <c:v>2.4000000000000001E-4</c:v>
                </c:pt>
                <c:pt idx="8">
                  <c:v>2.6000000000000003E-4</c:v>
                </c:pt>
                <c:pt idx="9">
                  <c:v>2.8000000000000003E-4</c:v>
                </c:pt>
                <c:pt idx="10">
                  <c:v>3.0000000000000003E-4</c:v>
                </c:pt>
                <c:pt idx="11">
                  <c:v>3.2000000000000003E-4</c:v>
                </c:pt>
                <c:pt idx="12">
                  <c:v>3.4000000000000002E-4</c:v>
                </c:pt>
                <c:pt idx="13">
                  <c:v>3.6000000000000002E-4</c:v>
                </c:pt>
                <c:pt idx="14">
                  <c:v>3.8000000000000002E-4</c:v>
                </c:pt>
                <c:pt idx="15">
                  <c:v>4.0000000000000002E-4</c:v>
                </c:pt>
                <c:pt idx="16">
                  <c:v>4.2000000000000002E-4</c:v>
                </c:pt>
                <c:pt idx="17">
                  <c:v>4.4000000000000002E-4</c:v>
                </c:pt>
                <c:pt idx="18">
                  <c:v>4.6000000000000001E-4</c:v>
                </c:pt>
                <c:pt idx="19">
                  <c:v>4.8000000000000001E-4</c:v>
                </c:pt>
                <c:pt idx="20">
                  <c:v>5.0000000000000001E-4</c:v>
                </c:pt>
                <c:pt idx="21">
                  <c:v>5.2000000000000006E-4</c:v>
                </c:pt>
                <c:pt idx="22">
                  <c:v>5.4000000000000012E-4</c:v>
                </c:pt>
                <c:pt idx="23">
                  <c:v>5.6000000000000017E-4</c:v>
                </c:pt>
                <c:pt idx="24">
                  <c:v>5.8000000000000022E-4</c:v>
                </c:pt>
                <c:pt idx="25">
                  <c:v>6.0000000000000027E-4</c:v>
                </c:pt>
                <c:pt idx="26">
                  <c:v>6.2000000000000033E-4</c:v>
                </c:pt>
                <c:pt idx="27">
                  <c:v>6.4000000000000038E-4</c:v>
                </c:pt>
                <c:pt idx="28">
                  <c:v>6.6000000000000043E-4</c:v>
                </c:pt>
                <c:pt idx="29">
                  <c:v>6.8000000000000048E-4</c:v>
                </c:pt>
                <c:pt idx="30">
                  <c:v>7.0000000000000053E-4</c:v>
                </c:pt>
                <c:pt idx="31">
                  <c:v>7.2000000000000059E-4</c:v>
                </c:pt>
                <c:pt idx="32">
                  <c:v>7.4000000000000064E-4</c:v>
                </c:pt>
                <c:pt idx="33">
                  <c:v>7.6000000000000069E-4</c:v>
                </c:pt>
                <c:pt idx="34">
                  <c:v>7.8000000000000074E-4</c:v>
                </c:pt>
                <c:pt idx="35">
                  <c:v>8.000000000000008E-4</c:v>
                </c:pt>
                <c:pt idx="36">
                  <c:v>8.2000000000000085E-4</c:v>
                </c:pt>
                <c:pt idx="37">
                  <c:v>8.400000000000009E-4</c:v>
                </c:pt>
                <c:pt idx="38">
                  <c:v>8.6000000000000095E-4</c:v>
                </c:pt>
                <c:pt idx="39">
                  <c:v>8.8000000000000101E-4</c:v>
                </c:pt>
                <c:pt idx="40">
                  <c:v>9.0000000000000106E-4</c:v>
                </c:pt>
                <c:pt idx="41">
                  <c:v>9.2000000000000111E-4</c:v>
                </c:pt>
                <c:pt idx="42">
                  <c:v>9.4000000000000116E-4</c:v>
                </c:pt>
                <c:pt idx="43">
                  <c:v>9.6000000000000122E-4</c:v>
                </c:pt>
                <c:pt idx="44">
                  <c:v>9.8000000000000127E-4</c:v>
                </c:pt>
                <c:pt idx="45">
                  <c:v>1.0000000000000013E-3</c:v>
                </c:pt>
                <c:pt idx="46">
                  <c:v>1.0200000000000014E-3</c:v>
                </c:pt>
                <c:pt idx="47">
                  <c:v>1.0400000000000014E-3</c:v>
                </c:pt>
                <c:pt idx="48">
                  <c:v>1.0600000000000015E-3</c:v>
                </c:pt>
                <c:pt idx="49">
                  <c:v>1.0800000000000015E-3</c:v>
                </c:pt>
                <c:pt idx="50">
                  <c:v>1.1000000000000016E-3</c:v>
                </c:pt>
                <c:pt idx="51">
                  <c:v>1.1200000000000016E-3</c:v>
                </c:pt>
                <c:pt idx="52">
                  <c:v>1.1400000000000017E-3</c:v>
                </c:pt>
                <c:pt idx="53">
                  <c:v>1.1600000000000017E-3</c:v>
                </c:pt>
                <c:pt idx="54">
                  <c:v>1.1800000000000018E-3</c:v>
                </c:pt>
                <c:pt idx="55">
                  <c:v>1.2000000000000018E-3</c:v>
                </c:pt>
                <c:pt idx="56">
                  <c:v>1.2200000000000019E-3</c:v>
                </c:pt>
                <c:pt idx="57">
                  <c:v>1.240000000000002E-3</c:v>
                </c:pt>
                <c:pt idx="58">
                  <c:v>1.260000000000002E-3</c:v>
                </c:pt>
                <c:pt idx="59">
                  <c:v>1.2800000000000021E-3</c:v>
                </c:pt>
                <c:pt idx="60">
                  <c:v>1.3000000000000021E-3</c:v>
                </c:pt>
                <c:pt idx="61">
                  <c:v>1.3200000000000022E-3</c:v>
                </c:pt>
                <c:pt idx="62">
                  <c:v>1.3400000000000022E-3</c:v>
                </c:pt>
                <c:pt idx="63">
                  <c:v>1.3600000000000023E-3</c:v>
                </c:pt>
                <c:pt idx="64">
                  <c:v>1.3800000000000023E-3</c:v>
                </c:pt>
                <c:pt idx="65">
                  <c:v>1.4000000000000024E-3</c:v>
                </c:pt>
                <c:pt idx="66">
                  <c:v>1.4200000000000024E-3</c:v>
                </c:pt>
                <c:pt idx="67">
                  <c:v>1.4400000000000025E-3</c:v>
                </c:pt>
                <c:pt idx="68">
                  <c:v>1.4600000000000025E-3</c:v>
                </c:pt>
                <c:pt idx="69">
                  <c:v>1.4800000000000026E-3</c:v>
                </c:pt>
                <c:pt idx="70">
                  <c:v>1.5000000000000026E-3</c:v>
                </c:pt>
              </c:numCache>
            </c:numRef>
          </c:xVal>
          <c:yVal>
            <c:numRef>
              <c:f>'New Cell'!$K$9:$K$83</c:f>
              <c:numCache>
                <c:formatCode>0.00E+00</c:formatCode>
                <c:ptCount val="75"/>
                <c:pt idx="0">
                  <c:v>3.5326433121019098E-7</c:v>
                </c:pt>
                <c:pt idx="1">
                  <c:v>4.006449515697433E-7</c:v>
                </c:pt>
                <c:pt idx="2">
                  <c:v>4.4285918674040854E-7</c:v>
                </c:pt>
                <c:pt idx="3">
                  <c:v>4.8063174314311708E-7</c:v>
                </c:pt>
                <c:pt idx="4">
                  <c:v>5.1456457280913673E-7</c:v>
                </c:pt>
                <c:pt idx="5">
                  <c:v>5.4516100495399847E-7</c:v>
                </c:pt>
                <c:pt idx="6">
                  <c:v>5.7284451904531485E-7</c:v>
                </c:pt>
                <c:pt idx="7">
                  <c:v>5.9797347730891711E-7</c:v>
                </c:pt>
                <c:pt idx="8">
                  <c:v>6.2085278084843783E-7</c:v>
                </c:pt>
                <c:pt idx="9">
                  <c:v>6.4174316223304588E-7</c:v>
                </c:pt>
                <c:pt idx="10">
                  <c:v>6.6086864682178594E-7</c:v>
                </c:pt>
                <c:pt idx="11">
                  <c:v>6.7842258394275361E-7</c:v>
                </c:pt>
                <c:pt idx="12">
                  <c:v>6.9457255284204821E-7</c:v>
                </c:pt>
                <c:pt idx="13">
                  <c:v>7.0946437708417866E-7</c:v>
                </c:pt>
                <c:pt idx="14">
                  <c:v>7.2322542787388445E-7</c:v>
                </c:pt>
                <c:pt idx="15">
                  <c:v>7.3596735668789789E-7</c:v>
                </c:pt>
                <c:pt idx="16">
                  <c:v>7.4778836717604384E-7</c:v>
                </c:pt>
                <c:pt idx="17">
                  <c:v>7.5877511301760609E-7</c:v>
                </c:pt>
                <c:pt idx="18">
                  <c:v>7.6900429049270897E-7</c:v>
                </c:pt>
                <c:pt idx="19">
                  <c:v>7.7854398062852017E-7</c:v>
                </c:pt>
                <c:pt idx="20">
                  <c:v>7.874547849335533E-7</c:v>
                </c:pt>
                <c:pt idx="21">
                  <c:v>7.9579079021829417E-7</c:v>
                </c:pt>
                <c:pt idx="22">
                  <c:v>8.0360039127714342E-7</c:v>
                </c:pt>
                <c:pt idx="23">
                  <c:v>8.1092699486907277E-7</c:v>
                </c:pt>
                <c:pt idx="24">
                  <c:v>8.1780962417464051E-7</c:v>
                </c:pt>
                <c:pt idx="25">
                  <c:v>8.2428343949044568E-7</c:v>
                </c:pt>
                <c:pt idx="26">
                  <c:v>8.303801881686856E-7</c:v>
                </c:pt>
                <c:pt idx="27">
                  <c:v>8.3612859458033382E-7</c:v>
                </c:pt>
                <c:pt idx="28">
                  <c:v>8.4155469906782787E-7</c:v>
                </c:pt>
                <c:pt idx="29">
                  <c:v>8.4668215337300021E-7</c:v>
                </c:pt>
                <c:pt idx="30">
                  <c:v>8.5153247881244403E-7</c:v>
                </c:pt>
                <c:pt idx="31">
                  <c:v>8.5612529247367734E-7</c:v>
                </c:pt>
                <c:pt idx="32">
                  <c:v>8.6047850588030018E-7</c:v>
                </c:pt>
                <c:pt idx="33">
                  <c:v>8.6460849989018225E-7</c:v>
                </c:pt>
                <c:pt idx="34">
                  <c:v>8.6853027902151259E-7</c:v>
                </c:pt>
                <c:pt idx="35">
                  <c:v>8.7225760792639766E-7</c:v>
                </c:pt>
                <c:pt idx="36">
                  <c:v>8.7580313233378464E-7</c:v>
                </c:pt>
                <c:pt idx="37">
                  <c:v>8.7917848644922676E-7</c:v>
                </c:pt>
                <c:pt idx="38">
                  <c:v>8.8239438851737904E-7</c:v>
                </c:pt>
                <c:pt idx="39">
                  <c:v>8.8546072601512735E-7</c:v>
                </c:pt>
                <c:pt idx="40">
                  <c:v>8.8838663174160481E-7</c:v>
                </c:pt>
                <c:pt idx="41">
                  <c:v>8.9118055190000756E-7</c:v>
                </c:pt>
                <c:pt idx="42">
                  <c:v>8.9385030712016483E-7</c:v>
                </c:pt>
                <c:pt idx="43">
                  <c:v>8.9640314724615951E-7</c:v>
                </c:pt>
                <c:pt idx="44">
                  <c:v>8.9884580060657384E-7</c:v>
                </c:pt>
                <c:pt idx="45">
                  <c:v>9.0118451839334453E-7</c:v>
                </c:pt>
                <c:pt idx="46">
                  <c:v>9.0342511469643191E-7</c:v>
                </c:pt>
                <c:pt idx="47">
                  <c:v>9.055730026735865E-7</c:v>
                </c:pt>
                <c:pt idx="48">
                  <c:v>9.0763322727582393E-7</c:v>
                </c:pt>
                <c:pt idx="49">
                  <c:v>9.0961049489841015E-7</c:v>
                </c:pt>
                <c:pt idx="50">
                  <c:v>9.1150920028308561E-7</c:v>
                </c:pt>
                <c:pt idx="51">
                  <c:v>9.1333345095894274E-7</c:v>
                </c:pt>
                <c:pt idx="52">
                  <c:v>9.1508708947599673E-7</c:v>
                </c:pt>
                <c:pt idx="53">
                  <c:v>9.1677371365636921E-7</c:v>
                </c:pt>
                <c:pt idx="54">
                  <c:v>9.1839669506254612E-7</c:v>
                </c:pt>
                <c:pt idx="55">
                  <c:v>9.1995919585987257E-7</c:v>
                </c:pt>
                <c:pt idx="56">
                  <c:v>9.214641842308875E-7</c:v>
                </c:pt>
                <c:pt idx="57">
                  <c:v>9.22914448481909E-7</c:v>
                </c:pt>
                <c:pt idx="58">
                  <c:v>9.2431260996714961E-7</c:v>
                </c:pt>
                <c:pt idx="59">
                  <c:v>9.2566113494229962E-7</c:v>
                </c:pt>
                <c:pt idx="60">
                  <c:v>9.2696234544773322E-7</c:v>
                </c:pt>
                <c:pt idx="61">
                  <c:v>9.2821842931107529E-7</c:v>
                </c:pt>
                <c:pt idx="62">
                  <c:v>9.2943144934963508E-7</c:v>
                </c:pt>
                <c:pt idx="63">
                  <c:v>9.3060335184502803E-7</c:v>
                </c:pt>
                <c:pt idx="64">
                  <c:v>9.3173597435503615E-7</c:v>
                </c:pt>
                <c:pt idx="65">
                  <c:v>9.3283105292128637E-7</c:v>
                </c:pt>
                <c:pt idx="66">
                  <c:v>9.3389022872556852E-7</c:v>
                </c:pt>
                <c:pt idx="67">
                  <c:v>9.3491505424247156E-7</c:v>
                </c:pt>
                <c:pt idx="68">
                  <c:v>9.3590699893143267E-7</c:v>
                </c:pt>
                <c:pt idx="69">
                  <c:v>9.3686745450718393E-7</c:v>
                </c:pt>
                <c:pt idx="70">
                  <c:v>9.3779773982391434E-7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18-4C80-8E3C-9004FB2F4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93624"/>
        <c:axId val="475988376"/>
      </c:scatterChart>
      <c:valAx>
        <c:axId val="475993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(µm)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88376"/>
        <c:crosses val="autoZero"/>
        <c:crossBetween val="midCat"/>
      </c:valAx>
      <c:valAx>
        <c:axId val="47598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NH4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9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361948</xdr:colOff>
      <xdr:row>2</xdr:row>
      <xdr:rowOff>447675</xdr:rowOff>
    </xdr:from>
    <xdr:to>
      <xdr:col>13</xdr:col>
      <xdr:colOff>19049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1028699</xdr:colOff>
      <xdr:row>1</xdr:row>
      <xdr:rowOff>95249</xdr:rowOff>
    </xdr:from>
    <xdr:to>
      <xdr:col>15</xdr:col>
      <xdr:colOff>333375</xdr:colOff>
      <xdr:row>34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9"/>
  <sheetViews>
    <sheetView tabSelected="1" zoomScaleNormal="100" workbookViewId="0">
      <selection activeCell="B25" sqref="B25"/>
    </sheetView>
  </sheetViews>
  <sheetFormatPr defaultRowHeight="15" x14ac:dyDescent="0.25"/>
  <cols>
    <col min="1" max="1" width="28.42578125" customWidth="1"/>
    <col min="2" max="3" width="14.140625" customWidth="1"/>
    <col min="6" max="11" width="17.42578125" customWidth="1"/>
  </cols>
  <sheetData>
    <row r="2" spans="1:11" x14ac:dyDescent="0.25">
      <c r="E2" s="10"/>
      <c r="F2" s="10"/>
      <c r="G2" s="10"/>
      <c r="H2" s="10"/>
      <c r="I2" s="4"/>
      <c r="J2" s="12" t="s">
        <v>23</v>
      </c>
    </row>
    <row r="3" spans="1:11" ht="45" x14ac:dyDescent="0.25">
      <c r="A3" s="10" t="s">
        <v>0</v>
      </c>
      <c r="B3" s="10"/>
      <c r="C3" s="10"/>
      <c r="D3" s="5"/>
      <c r="E3" s="1"/>
      <c r="F3" s="8" t="s">
        <v>15</v>
      </c>
      <c r="G3" s="8" t="s">
        <v>12</v>
      </c>
      <c r="H3" s="8" t="s">
        <v>16</v>
      </c>
      <c r="I3" s="8" t="s">
        <v>24</v>
      </c>
      <c r="J3" s="8" t="s">
        <v>20</v>
      </c>
      <c r="K3" s="8" t="s">
        <v>19</v>
      </c>
    </row>
    <row r="4" spans="1:11" ht="15" customHeight="1" x14ac:dyDescent="0.25">
      <c r="A4" s="1" t="s">
        <v>5</v>
      </c>
      <c r="B4" s="1" t="s">
        <v>3</v>
      </c>
      <c r="C4" s="1" t="s">
        <v>4</v>
      </c>
      <c r="D4" s="2" t="s">
        <v>3</v>
      </c>
      <c r="E4" s="5"/>
      <c r="F4" s="9">
        <v>1</v>
      </c>
      <c r="G4" s="6">
        <v>0</v>
      </c>
      <c r="H4" s="6">
        <f>$B$9*(($B$7+G4))^2</f>
        <v>3.1400000000000003E-8</v>
      </c>
      <c r="I4" s="6">
        <f>$B$14/H4</f>
        <v>7.3885350318471328E-12</v>
      </c>
      <c r="J4" s="3">
        <f>I4/$B$15</f>
        <v>1.2314225053078553E-7</v>
      </c>
      <c r="K4" s="3">
        <f>$B$16-J4</f>
        <v>0</v>
      </c>
    </row>
    <row r="5" spans="1:11" ht="15" customHeight="1" x14ac:dyDescent="0.25">
      <c r="A5" s="5" t="s">
        <v>1</v>
      </c>
      <c r="B5" s="5">
        <v>1</v>
      </c>
      <c r="C5" s="11" t="s">
        <v>2</v>
      </c>
      <c r="D5" s="5">
        <v>1</v>
      </c>
      <c r="E5" s="5"/>
      <c r="F5" s="9">
        <v>2</v>
      </c>
      <c r="G5" s="6">
        <v>2.0000000000000002E-5</v>
      </c>
      <c r="H5" s="6">
        <f>$B$9*(($B$7+G5))^2</f>
        <v>6.1544000000000012E-8</v>
      </c>
      <c r="I5" s="6">
        <f>$B$14/H5</f>
        <v>3.769660730534251E-12</v>
      </c>
      <c r="J5" s="3">
        <f>I5/$B$15</f>
        <v>6.2827678842237518E-8</v>
      </c>
      <c r="K5" s="3">
        <f>$B$16-J5</f>
        <v>6.0314571688548014E-8</v>
      </c>
    </row>
    <row r="6" spans="1:11" x14ac:dyDescent="0.25">
      <c r="A6" s="5" t="s">
        <v>1</v>
      </c>
      <c r="B6" s="5">
        <f>B5*0.0001</f>
        <v>1E-4</v>
      </c>
      <c r="C6" s="5" t="s">
        <v>14</v>
      </c>
      <c r="D6" s="5">
        <v>1E-4</v>
      </c>
      <c r="E6" s="5"/>
      <c r="F6" s="9">
        <v>3</v>
      </c>
      <c r="G6" s="6">
        <f>G5+$B$10</f>
        <v>4.0000000000000003E-5</v>
      </c>
      <c r="H6" s="6">
        <f>$B$9*(($B$7+G6))^2</f>
        <v>1.0173600000000002E-7</v>
      </c>
      <c r="I6" s="6">
        <f>$B$14/H6</f>
        <v>2.2804120468663991E-12</v>
      </c>
      <c r="J6" s="3">
        <f>I6/$B$15</f>
        <v>3.8006867447773318E-8</v>
      </c>
      <c r="K6" s="3">
        <f>$B$16-J6</f>
        <v>8.5135383083012207E-8</v>
      </c>
    </row>
    <row r="7" spans="1:11" x14ac:dyDescent="0.25">
      <c r="A7" s="5" t="s">
        <v>21</v>
      </c>
      <c r="B7" s="6">
        <f>B6/2</f>
        <v>5.0000000000000002E-5</v>
      </c>
      <c r="C7" s="5" t="s">
        <v>14</v>
      </c>
      <c r="D7" s="5">
        <v>5.0000000000000002E-5</v>
      </c>
      <c r="E7" s="5"/>
      <c r="F7" s="9">
        <v>4</v>
      </c>
      <c r="G7" s="6">
        <f>G6+$B$10</f>
        <v>6.0000000000000008E-5</v>
      </c>
      <c r="H7" s="6">
        <f>$B$9*(($B$7+G7))^2</f>
        <v>1.5197600000000006E-7</v>
      </c>
      <c r="I7" s="6">
        <f>$B$14/H7</f>
        <v>1.5265568247618038E-12</v>
      </c>
      <c r="J7" s="3">
        <f>I7/$B$15</f>
        <v>2.5442613746030063E-8</v>
      </c>
      <c r="K7" s="3">
        <f>$B$16-J7</f>
        <v>9.769963678475547E-8</v>
      </c>
    </row>
    <row r="8" spans="1:11" x14ac:dyDescent="0.25">
      <c r="A8" s="7" t="s">
        <v>10</v>
      </c>
      <c r="B8" s="6">
        <v>3.1400000000000003E-8</v>
      </c>
      <c r="C8" s="5" t="s">
        <v>11</v>
      </c>
      <c r="D8" s="5">
        <v>3.1400000000000003E-8</v>
      </c>
      <c r="E8" s="5"/>
      <c r="F8" s="9">
        <v>5</v>
      </c>
      <c r="G8" s="6">
        <f>G7+$B$10</f>
        <v>8.0000000000000007E-5</v>
      </c>
      <c r="H8" s="6">
        <f>$B$9*(($B$7+G8))^2</f>
        <v>2.1226400000000003E-7</v>
      </c>
      <c r="I8" s="6">
        <f>$B$14/H8</f>
        <v>1.0929785550069723E-12</v>
      </c>
      <c r="J8" s="3">
        <f>I8/$B$15</f>
        <v>1.8216309250116205E-8</v>
      </c>
      <c r="K8" s="3">
        <f>$B$16-J8</f>
        <v>1.0492594128066932E-7</v>
      </c>
    </row>
    <row r="9" spans="1:11" x14ac:dyDescent="0.25">
      <c r="A9" s="7" t="s">
        <v>13</v>
      </c>
      <c r="B9" s="5">
        <f>4*3.14</f>
        <v>12.56</v>
      </c>
      <c r="C9" s="5" t="s">
        <v>11</v>
      </c>
      <c r="D9" s="5">
        <v>12.56</v>
      </c>
      <c r="E9" s="5"/>
      <c r="F9" s="9">
        <v>6</v>
      </c>
      <c r="G9" s="6">
        <f>G8+$B$10</f>
        <v>1E-4</v>
      </c>
      <c r="H9" s="6">
        <f>$B$9*(($B$7+G9))^2</f>
        <v>2.8260000000000006E-7</v>
      </c>
      <c r="I9" s="6">
        <f>$B$14/H9</f>
        <v>8.2094833687190355E-13</v>
      </c>
      <c r="J9" s="3">
        <f>I9/$B$15</f>
        <v>1.3682472281198393E-8</v>
      </c>
      <c r="K9" s="3">
        <f>$B$16-J9</f>
        <v>1.0945977824958714E-7</v>
      </c>
    </row>
    <row r="10" spans="1:11" x14ac:dyDescent="0.25">
      <c r="A10" s="7" t="s">
        <v>25</v>
      </c>
      <c r="B10" s="6">
        <v>2.0000000000000002E-5</v>
      </c>
      <c r="C10" s="5" t="s">
        <v>11</v>
      </c>
      <c r="D10" s="5">
        <v>2.0000000000000002E-5</v>
      </c>
      <c r="E10" s="5"/>
      <c r="F10" s="9">
        <v>7</v>
      </c>
      <c r="G10" s="6">
        <f>G9+$B$10</f>
        <v>1.2E-4</v>
      </c>
      <c r="H10" s="6">
        <f>$B$9*(($B$7+G10))^2</f>
        <v>3.6298400000000004E-7</v>
      </c>
      <c r="I10" s="6">
        <f>$B$14/H10</f>
        <v>6.3914662905252012E-13</v>
      </c>
      <c r="J10" s="3">
        <f>I10/$B$15</f>
        <v>1.0652443817542002E-8</v>
      </c>
      <c r="K10" s="3">
        <f>$B$16-J10</f>
        <v>1.1248980671324353E-7</v>
      </c>
    </row>
    <row r="11" spans="1:11" x14ac:dyDescent="0.25">
      <c r="A11" s="5" t="s">
        <v>26</v>
      </c>
      <c r="B11" s="6">
        <v>6.0000000000000002E-5</v>
      </c>
      <c r="C11" s="5" t="s">
        <v>6</v>
      </c>
      <c r="D11" s="5">
        <v>6.0000000000000002E-5</v>
      </c>
      <c r="E11" s="5"/>
      <c r="F11" s="9">
        <v>8</v>
      </c>
      <c r="G11" s="6">
        <f>G10+$B$10</f>
        <v>1.4000000000000001E-4</v>
      </c>
      <c r="H11" s="6">
        <f>$B$9*(($B$7+G11))^2</f>
        <v>4.5341600000000009E-7</v>
      </c>
      <c r="I11" s="6">
        <f>$B$14/H11</f>
        <v>5.1167140109744681E-13</v>
      </c>
      <c r="J11" s="3">
        <f>I11/$B$15</f>
        <v>8.5278566849574469E-9</v>
      </c>
      <c r="K11" s="3">
        <f>$B$16-J11</f>
        <v>1.1461439384582809E-7</v>
      </c>
    </row>
    <row r="12" spans="1:11" x14ac:dyDescent="0.25">
      <c r="A12" s="5" t="s">
        <v>7</v>
      </c>
      <c r="B12" s="6">
        <v>2.3200000000000001E-5</v>
      </c>
      <c r="C12" s="5" t="s">
        <v>8</v>
      </c>
      <c r="D12" s="5">
        <v>2.3200000000000001E-5</v>
      </c>
      <c r="E12" s="5"/>
      <c r="F12" s="9">
        <v>9</v>
      </c>
      <c r="G12" s="6">
        <f>G11+$B$10</f>
        <v>1.6000000000000001E-4</v>
      </c>
      <c r="H12" s="6">
        <f>$B$9*(($B$7+G12))^2</f>
        <v>5.538960000000001E-7</v>
      </c>
      <c r="I12" s="6">
        <f>$B$14/H12</f>
        <v>4.1885119228158347E-13</v>
      </c>
      <c r="J12" s="3">
        <f>I12/$B$15</f>
        <v>6.9808532046930573E-9</v>
      </c>
      <c r="K12" s="3">
        <f>$B$16-J12</f>
        <v>1.1616139732609248E-7</v>
      </c>
    </row>
    <row r="13" spans="1:11" x14ac:dyDescent="0.25">
      <c r="A13" s="5" t="s">
        <v>27</v>
      </c>
      <c r="B13" s="6">
        <v>1E-14</v>
      </c>
      <c r="C13" s="5" t="s">
        <v>28</v>
      </c>
      <c r="E13" s="5"/>
      <c r="F13" s="9">
        <v>10</v>
      </c>
      <c r="G13" s="6">
        <f>G12+$B$10</f>
        <v>1.8000000000000001E-4</v>
      </c>
      <c r="H13" s="6">
        <f>$B$9*(($B$7+G13))^2</f>
        <v>6.6442400000000007E-7</v>
      </c>
      <c r="I13" s="6">
        <f>$B$14/H13</f>
        <v>3.4917462343322936E-13</v>
      </c>
      <c r="J13" s="3">
        <f>I13/$B$15</f>
        <v>5.8195770572204895E-9</v>
      </c>
      <c r="K13" s="3">
        <f>$B$16-J13</f>
        <v>1.1732267347356505E-7</v>
      </c>
    </row>
    <row r="14" spans="1:11" x14ac:dyDescent="0.25">
      <c r="A14" s="5" t="s">
        <v>29</v>
      </c>
      <c r="B14" s="6">
        <f>B12*B13</f>
        <v>2.32E-19</v>
      </c>
      <c r="C14" s="5" t="s">
        <v>9</v>
      </c>
      <c r="D14" s="5">
        <v>2.32E-19</v>
      </c>
      <c r="E14" s="5"/>
      <c r="F14" s="9">
        <v>11</v>
      </c>
      <c r="G14" s="6">
        <f>G13+$B$10</f>
        <v>2.0000000000000001E-4</v>
      </c>
      <c r="H14" s="6">
        <f>$B$9*(($B$7+G14))^2</f>
        <v>7.85E-7</v>
      </c>
      <c r="I14" s="6">
        <f>$B$14/H14</f>
        <v>2.9554140127388533E-13</v>
      </c>
      <c r="J14" s="3">
        <f>I14/$B$15</f>
        <v>4.925690021231422E-9</v>
      </c>
      <c r="K14" s="3">
        <f>$B$16-J14</f>
        <v>1.1821656050955411E-7</v>
      </c>
    </row>
    <row r="15" spans="1:11" x14ac:dyDescent="0.25">
      <c r="A15" s="5" t="s">
        <v>17</v>
      </c>
      <c r="B15" s="6">
        <v>6.0000000000000002E-5</v>
      </c>
      <c r="C15" s="5" t="s">
        <v>18</v>
      </c>
      <c r="D15" s="5">
        <v>6.0000000000000002E-5</v>
      </c>
      <c r="E15" s="5"/>
      <c r="F15" s="9">
        <v>12</v>
      </c>
      <c r="G15" s="6">
        <f>G14+$B$10</f>
        <v>2.2000000000000001E-4</v>
      </c>
      <c r="H15" s="6">
        <f>$B$9*(($B$7+G15))^2</f>
        <v>9.1562399999999999E-7</v>
      </c>
      <c r="I15" s="6">
        <f>$B$14/H15</f>
        <v>2.5337911631848883E-13</v>
      </c>
      <c r="J15" s="3">
        <f>I15/$B$15</f>
        <v>4.2229852719748134E-9</v>
      </c>
      <c r="K15" s="3">
        <f>$B$16-J15</f>
        <v>1.1891926525881072E-7</v>
      </c>
    </row>
    <row r="16" spans="1:11" x14ac:dyDescent="0.25">
      <c r="A16" s="5" t="s">
        <v>22</v>
      </c>
      <c r="B16" s="6">
        <v>1.2314225053078553E-7</v>
      </c>
      <c r="C16" s="5"/>
      <c r="D16" s="5">
        <v>1.2314225053078553E-7</v>
      </c>
      <c r="E16" s="5"/>
      <c r="F16" s="9">
        <v>13</v>
      </c>
      <c r="G16" s="6">
        <f>G15+$B$10</f>
        <v>2.4000000000000001E-4</v>
      </c>
      <c r="H16" s="6">
        <f>$B$9*(($B$7+G16))^2</f>
        <v>1.0562960000000001E-6</v>
      </c>
      <c r="I16" s="6">
        <f>$B$14/H16</f>
        <v>2.1963540522732263E-13</v>
      </c>
      <c r="J16" s="3">
        <f>I16/$B$15</f>
        <v>3.6605900871220437E-9</v>
      </c>
      <c r="K16" s="3">
        <f>$B$16-J16</f>
        <v>1.1948166044366349E-7</v>
      </c>
    </row>
    <row r="17" spans="4:11" x14ac:dyDescent="0.25">
      <c r="E17" s="5"/>
      <c r="F17" s="9">
        <v>14</v>
      </c>
      <c r="G17" s="6">
        <f>G16+$B$10</f>
        <v>2.6000000000000003E-4</v>
      </c>
      <c r="H17" s="6">
        <f>$B$9*(($B$7+G17))^2</f>
        <v>1.2070160000000005E-6</v>
      </c>
      <c r="I17" s="6">
        <f>$B$14/H17</f>
        <v>1.922095481750034E-13</v>
      </c>
      <c r="J17" s="3">
        <f>I17/$B$15</f>
        <v>3.2034924695833902E-9</v>
      </c>
      <c r="K17" s="3">
        <f>$B$16-J17</f>
        <v>1.1993875806120215E-7</v>
      </c>
    </row>
    <row r="18" spans="4:11" x14ac:dyDescent="0.25">
      <c r="D18" s="5"/>
      <c r="E18" s="5"/>
      <c r="F18" s="9">
        <v>15</v>
      </c>
      <c r="G18" s="6">
        <f>G17+$B$10</f>
        <v>2.8000000000000003E-4</v>
      </c>
      <c r="H18" s="6">
        <f>$B$9*(($B$7+G18))^2</f>
        <v>1.3677840000000005E-6</v>
      </c>
      <c r="I18" s="6">
        <f>$B$14/H18</f>
        <v>1.6961742497353377E-13</v>
      </c>
      <c r="J18" s="3">
        <f>I18/$B$15</f>
        <v>2.8269570828922293E-9</v>
      </c>
      <c r="K18" s="3">
        <f>$B$16-J18</f>
        <v>1.2031529344789329E-7</v>
      </c>
    </row>
    <row r="19" spans="4:11" x14ac:dyDescent="0.25">
      <c r="E19" s="5"/>
      <c r="F19" s="9">
        <v>16</v>
      </c>
      <c r="G19" s="6">
        <f>G18+$B$10</f>
        <v>3.0000000000000003E-4</v>
      </c>
      <c r="H19" s="6">
        <f>$B$9*(($B$7+G19))^2</f>
        <v>1.5386000000000006E-6</v>
      </c>
      <c r="I19" s="6">
        <f>$B$14/H19</f>
        <v>1.5078642922137001E-13</v>
      </c>
      <c r="J19" s="3">
        <f>I19/$B$15</f>
        <v>2.5131071536894999E-9</v>
      </c>
      <c r="K19" s="3">
        <f>$B$16-J19</f>
        <v>1.2062914337709603E-7</v>
      </c>
    </row>
    <row r="20" spans="4:11" x14ac:dyDescent="0.25">
      <c r="E20" s="5"/>
      <c r="F20" s="9">
        <v>17</v>
      </c>
      <c r="G20" s="6">
        <f>G19+$B$10</f>
        <v>3.2000000000000003E-4</v>
      </c>
      <c r="H20" s="6">
        <f>$B$9*(($B$7+G20))^2</f>
        <v>1.7194640000000005E-6</v>
      </c>
      <c r="I20" s="6">
        <f>$B$14/H20</f>
        <v>1.3492576756477596E-13</v>
      </c>
      <c r="J20" s="3">
        <f>I20/$B$15</f>
        <v>2.2487627927462659E-9</v>
      </c>
      <c r="K20" s="3">
        <f>$B$16-J20</f>
        <v>1.2089348773803928E-7</v>
      </c>
    </row>
    <row r="21" spans="4:11" x14ac:dyDescent="0.25">
      <c r="E21" s="5"/>
      <c r="F21" s="9">
        <v>18</v>
      </c>
      <c r="G21" s="6">
        <f>G20+$B$10</f>
        <v>3.4000000000000002E-4</v>
      </c>
      <c r="H21" s="6">
        <f>$B$9*(($B$7+G21))^2</f>
        <v>1.9103760000000006E-6</v>
      </c>
      <c r="I21" s="6">
        <f>$B$14/H21</f>
        <v>1.2144206166744134E-13</v>
      </c>
      <c r="J21" s="3">
        <f>I21/$B$15</f>
        <v>2.0240343611240223E-9</v>
      </c>
      <c r="K21" s="3">
        <f>$B$16-J21</f>
        <v>1.2111821616966152E-7</v>
      </c>
    </row>
    <row r="22" spans="4:11" x14ac:dyDescent="0.25">
      <c r="E22" s="5"/>
      <c r="F22" s="9">
        <v>19</v>
      </c>
      <c r="G22" s="6">
        <f>G21+$B$10</f>
        <v>3.6000000000000002E-4</v>
      </c>
      <c r="H22" s="6">
        <f>$B$9*(($B$7+G22))^2</f>
        <v>2.1113360000000006E-6</v>
      </c>
      <c r="I22" s="6">
        <f>$B$14/H22</f>
        <v>1.098830314076016E-13</v>
      </c>
      <c r="J22" s="3">
        <f>I22/$B$15</f>
        <v>1.8313838567933599E-9</v>
      </c>
      <c r="K22" s="3">
        <f>$B$16-J22</f>
        <v>1.2131086667399217E-7</v>
      </c>
    </row>
    <row r="23" spans="4:11" x14ac:dyDescent="0.25">
      <c r="E23" s="5"/>
      <c r="F23" s="9">
        <v>20</v>
      </c>
      <c r="G23" s="6">
        <f>G22+$B$10</f>
        <v>3.8000000000000002E-4</v>
      </c>
      <c r="H23" s="6">
        <f>$B$9*(($B$7+G23))^2</f>
        <v>2.3223440000000006E-6</v>
      </c>
      <c r="I23" s="6">
        <f>$B$14/H23</f>
        <v>9.9899067493876852E-14</v>
      </c>
      <c r="J23" s="3">
        <f>I23/$B$15</f>
        <v>1.6649844582312808E-9</v>
      </c>
      <c r="K23" s="3">
        <f>$B$16-J23</f>
        <v>1.2147726607255426E-7</v>
      </c>
    </row>
    <row r="24" spans="4:11" x14ac:dyDescent="0.25">
      <c r="E24" s="5"/>
      <c r="F24" s="9">
        <v>21</v>
      </c>
      <c r="G24" s="6">
        <f>G23+$B$10</f>
        <v>4.0000000000000002E-4</v>
      </c>
      <c r="H24" s="6">
        <f>$B$9*(($B$7+G24))^2</f>
        <v>2.5434000000000005E-6</v>
      </c>
      <c r="I24" s="6">
        <f>$B$14/H24</f>
        <v>9.1216481874655951E-14</v>
      </c>
      <c r="J24" s="3">
        <f>I24/$B$15</f>
        <v>1.5202746979109324E-9</v>
      </c>
      <c r="K24" s="3">
        <f>$B$16-J24</f>
        <v>1.216219758328746E-7</v>
      </c>
    </row>
    <row r="25" spans="4:11" x14ac:dyDescent="0.25">
      <c r="E25" s="5"/>
      <c r="F25" s="9">
        <v>22</v>
      </c>
      <c r="G25" s="6">
        <f>G24+$B$10</f>
        <v>4.2000000000000002E-4</v>
      </c>
      <c r="H25" s="6">
        <f>$B$9*(($B$7+G25))^2</f>
        <v>2.7745040000000004E-6</v>
      </c>
      <c r="I25" s="6">
        <f>$B$14/H25</f>
        <v>8.3618549477672397E-14</v>
      </c>
      <c r="J25" s="3">
        <f>I25/$B$15</f>
        <v>1.3936424912945398E-9</v>
      </c>
      <c r="K25" s="3">
        <f>$B$16-J25</f>
        <v>1.21748608039491E-7</v>
      </c>
    </row>
    <row r="26" spans="4:11" x14ac:dyDescent="0.25">
      <c r="E26" s="5"/>
      <c r="F26" s="9">
        <v>23</v>
      </c>
      <c r="G26" s="6">
        <f>G25+$B$10</f>
        <v>4.4000000000000002E-4</v>
      </c>
      <c r="H26" s="6">
        <f>$B$9*(($B$7+G26))^2</f>
        <v>3.0156559999999998E-6</v>
      </c>
      <c r="I26" s="6">
        <f>$B$14/H26</f>
        <v>7.6931851643556167E-14</v>
      </c>
      <c r="J26" s="3">
        <f>I26/$B$15</f>
        <v>1.2821975273926028E-9</v>
      </c>
      <c r="K26" s="3">
        <f>$B$16-J26</f>
        <v>1.2186005300339294E-7</v>
      </c>
    </row>
    <row r="27" spans="4:11" x14ac:dyDescent="0.25">
      <c r="E27" s="5"/>
      <c r="F27" s="9">
        <v>24</v>
      </c>
      <c r="G27" s="6">
        <f>G26+$B$10</f>
        <v>4.6000000000000001E-4</v>
      </c>
      <c r="H27" s="6">
        <f>$B$9*(($B$7+G27))^2</f>
        <v>3.2668560000000009E-6</v>
      </c>
      <c r="I27" s="6">
        <f>$B$14/H27</f>
        <v>7.1016292116946668E-14</v>
      </c>
      <c r="J27" s="3">
        <f>I27/$B$15</f>
        <v>1.1836048686157779E-9</v>
      </c>
      <c r="K27" s="3">
        <f>$B$16-J27</f>
        <v>1.2195864566216975E-7</v>
      </c>
    </row>
    <row r="28" spans="4:11" x14ac:dyDescent="0.25">
      <c r="E28" s="5"/>
      <c r="F28" s="9">
        <v>25</v>
      </c>
      <c r="G28" s="6">
        <f>G27+$B$10</f>
        <v>4.8000000000000001E-4</v>
      </c>
      <c r="H28" s="6">
        <f>$B$9*(($B$7+G28))^2</f>
        <v>3.5281039999999998E-6</v>
      </c>
      <c r="I28" s="6">
        <f>$B$14/H28</f>
        <v>6.5757698752644478E-14</v>
      </c>
      <c r="J28" s="3">
        <f>I28/$B$15</f>
        <v>1.0959616458774078E-9</v>
      </c>
      <c r="K28" s="3">
        <f>$B$16-J28</f>
        <v>1.2204628888490812E-7</v>
      </c>
    </row>
    <row r="29" spans="4:11" x14ac:dyDescent="0.25">
      <c r="E29" s="5"/>
      <c r="F29" s="9">
        <v>26</v>
      </c>
      <c r="G29" s="6">
        <f>G28+$B$10</f>
        <v>5.0000000000000001E-4</v>
      </c>
      <c r="H29" s="6">
        <f>$B$9*(($B$7+G29))^2</f>
        <v>3.7994000000000004E-6</v>
      </c>
      <c r="I29" s="6">
        <f>$B$14/H29</f>
        <v>6.1062272990472171E-14</v>
      </c>
      <c r="J29" s="3">
        <f>I29/$B$15</f>
        <v>1.0177045498412027E-9</v>
      </c>
      <c r="K29" s="3">
        <f>$B$16-J29</f>
        <v>1.2212454598094434E-7</v>
      </c>
    </row>
    <row r="30" spans="4:11" x14ac:dyDescent="0.25">
      <c r="F30" s="9">
        <v>27</v>
      </c>
      <c r="G30" s="6">
        <f>G29+$B$10</f>
        <v>5.2000000000000006E-4</v>
      </c>
      <c r="H30" s="6">
        <f>$B$9*(($B$7+G30))^2</f>
        <v>4.0807440000000018E-6</v>
      </c>
      <c r="I30" s="6">
        <f>$B$14/H30</f>
        <v>5.6852377899716297E-14</v>
      </c>
      <c r="J30" s="3">
        <f>I30/$B$15</f>
        <v>9.4753963166193822E-10</v>
      </c>
      <c r="K30" s="3">
        <f>$B$16-J30</f>
        <v>1.2219471089912359E-7</v>
      </c>
    </row>
    <row r="31" spans="4:11" x14ac:dyDescent="0.25">
      <c r="F31" s="9">
        <v>28</v>
      </c>
      <c r="G31" s="6">
        <f>G30+$B$10</f>
        <v>5.4000000000000012E-4</v>
      </c>
      <c r="H31" s="6">
        <f>$B$9*(($B$7+G31))^2</f>
        <v>4.3721360000000019E-6</v>
      </c>
      <c r="I31" s="6">
        <f>$B$14/H31</f>
        <v>5.3063308186204616E-14</v>
      </c>
      <c r="J31" s="3">
        <f>I31/$B$15</f>
        <v>8.8438846977007687E-10</v>
      </c>
      <c r="K31" s="3">
        <f>$B$16-J31</f>
        <v>1.2225786206101545E-7</v>
      </c>
    </row>
    <row r="32" spans="4:11" x14ac:dyDescent="0.25">
      <c r="F32" s="9">
        <v>29</v>
      </c>
      <c r="G32" s="6">
        <f>G31+$B$10</f>
        <v>5.6000000000000017E-4</v>
      </c>
      <c r="H32" s="6">
        <f>$B$9*(($B$7+G32))^2</f>
        <v>4.6735760000000032E-6</v>
      </c>
      <c r="I32" s="6">
        <f>$B$14/H32</f>
        <v>4.964078898042951E-14</v>
      </c>
      <c r="J32" s="3">
        <f>I32/$B$15</f>
        <v>8.2734648300715843E-10</v>
      </c>
      <c r="K32" s="3">
        <f>$B$16-J32</f>
        <v>1.2231490404777837E-7</v>
      </c>
    </row>
    <row r="33" spans="6:11" x14ac:dyDescent="0.25">
      <c r="F33" s="9">
        <v>30</v>
      </c>
      <c r="G33" s="6">
        <f>G32+$B$10</f>
        <v>5.8000000000000022E-4</v>
      </c>
      <c r="H33" s="6">
        <f>$B$9*(($B$7+G33))^2</f>
        <v>4.985064000000004E-6</v>
      </c>
      <c r="I33" s="6">
        <f>$B$14/H33</f>
        <v>4.6539021364620354E-14</v>
      </c>
      <c r="J33" s="3">
        <f>I33/$B$15</f>
        <v>7.7565035607700584E-10</v>
      </c>
      <c r="K33" s="3">
        <f>$B$16-J33</f>
        <v>1.2236660017470852E-7</v>
      </c>
    </row>
    <row r="34" spans="6:11" x14ac:dyDescent="0.25">
      <c r="F34" s="9">
        <v>31</v>
      </c>
      <c r="G34" s="6">
        <f>G33+$B$10</f>
        <v>6.0000000000000027E-4</v>
      </c>
      <c r="H34" s="6">
        <f>$B$9*(($B$7+G34))^2</f>
        <v>5.3066000000000052E-6</v>
      </c>
      <c r="I34" s="6">
        <f>$B$14/H34</f>
        <v>4.3719142200278852E-14</v>
      </c>
      <c r="J34" s="3">
        <f>I34/$B$15</f>
        <v>7.2865237000464749E-10</v>
      </c>
      <c r="K34" s="3">
        <f>$B$16-J34</f>
        <v>1.2241359816078088E-7</v>
      </c>
    </row>
    <row r="35" spans="6:11" x14ac:dyDescent="0.25">
      <c r="F35" s="9">
        <v>32</v>
      </c>
      <c r="G35" s="6">
        <f>G34+$B$10</f>
        <v>6.2000000000000033E-4</v>
      </c>
      <c r="H35" s="6">
        <f>$B$9*(($B$7+G35))^2</f>
        <v>5.638184000000006E-6</v>
      </c>
      <c r="I35" s="6">
        <f>$B$14/H35</f>
        <v>4.1148000845662318E-14</v>
      </c>
      <c r="J35" s="3">
        <f>I35/$B$15</f>
        <v>6.8580001409437197E-10</v>
      </c>
      <c r="K35" s="3">
        <f>$B$16-J35</f>
        <v>1.2245645051669117E-7</v>
      </c>
    </row>
    <row r="36" spans="6:11" x14ac:dyDescent="0.25">
      <c r="F36" s="9">
        <v>33</v>
      </c>
      <c r="G36" s="6">
        <f>G35+$B$10</f>
        <v>6.4000000000000038E-4</v>
      </c>
      <c r="H36" s="6">
        <f>$B$9*(($B$7+G36))^2</f>
        <v>5.9798160000000071E-6</v>
      </c>
      <c r="I36" s="6">
        <f>$B$14/H36</f>
        <v>3.8797180381469884E-14</v>
      </c>
      <c r="J36" s="3">
        <f>I36/$B$15</f>
        <v>6.4661967302449809E-10</v>
      </c>
      <c r="K36" s="3">
        <f>$B$16-J36</f>
        <v>1.2249563085776104E-7</v>
      </c>
    </row>
    <row r="37" spans="6:11" x14ac:dyDescent="0.25">
      <c r="F37" s="9">
        <v>34</v>
      </c>
      <c r="G37" s="6">
        <f>G36+$B$10</f>
        <v>6.6000000000000043E-4</v>
      </c>
      <c r="H37" s="6">
        <f>$B$9*(($B$7+G37))^2</f>
        <v>6.3314960000000078E-6</v>
      </c>
      <c r="I37" s="6">
        <f>$B$14/H37</f>
        <v>3.6642209045066079E-14</v>
      </c>
      <c r="J37" s="3">
        <f>I37/$B$15</f>
        <v>6.1070348408443461E-10</v>
      </c>
      <c r="K37" s="3">
        <f>$B$16-J37</f>
        <v>1.2253154704670111E-7</v>
      </c>
    </row>
    <row r="38" spans="6:11" x14ac:dyDescent="0.25">
      <c r="F38" s="9">
        <v>35</v>
      </c>
      <c r="G38" s="6">
        <f>G37+$B$10</f>
        <v>6.8000000000000048E-4</v>
      </c>
      <c r="H38" s="6">
        <f>$B$9*(($B$7+G38))^2</f>
        <v>6.6932240000000097E-6</v>
      </c>
      <c r="I38" s="6">
        <f>$B$14/H38</f>
        <v>3.4661920772410974E-14</v>
      </c>
      <c r="J38" s="3">
        <f>I38/$B$15</f>
        <v>5.7769867954018291E-10</v>
      </c>
      <c r="K38" s="3">
        <f>$B$16-J38</f>
        <v>1.2256455185124535E-7</v>
      </c>
    </row>
    <row r="39" spans="6:11" x14ac:dyDescent="0.25">
      <c r="F39" s="9">
        <v>36</v>
      </c>
      <c r="G39" s="6">
        <f>G38+$B$10</f>
        <v>7.0000000000000053E-4</v>
      </c>
      <c r="H39" s="6">
        <f>$B$9*(($B$7+G39))^2</f>
        <v>7.0650000000000111E-6</v>
      </c>
      <c r="I39" s="6">
        <f>$B$14/H39</f>
        <v>3.2837933474876098E-14</v>
      </c>
      <c r="J39" s="3">
        <f>I39/$B$15</f>
        <v>5.472988912479349E-10</v>
      </c>
      <c r="K39" s="3">
        <f>$B$16-J39</f>
        <v>1.2259495163953759E-7</v>
      </c>
    </row>
    <row r="40" spans="6:11" x14ac:dyDescent="0.25">
      <c r="F40" s="9">
        <v>37</v>
      </c>
      <c r="G40" s="6">
        <f>G39+$B$10</f>
        <v>7.2000000000000059E-4</v>
      </c>
      <c r="H40" s="6">
        <f>$B$9*(($B$7+G40))^2</f>
        <v>7.4468240000000121E-6</v>
      </c>
      <c r="I40" s="6">
        <f>$B$14/H40</f>
        <v>3.1154220913506162E-14</v>
      </c>
      <c r="J40" s="3">
        <f>I40/$B$15</f>
        <v>5.1923701522510273E-10</v>
      </c>
      <c r="K40" s="3">
        <f>$B$16-J40</f>
        <v>1.2262301351556044E-7</v>
      </c>
    </row>
    <row r="41" spans="6:11" x14ac:dyDescent="0.25">
      <c r="F41" s="9">
        <v>38</v>
      </c>
      <c r="G41" s="6">
        <f>G40+$B$10</f>
        <v>7.4000000000000064E-4</v>
      </c>
      <c r="H41" s="6">
        <f>$B$9*(($B$7+G41))^2</f>
        <v>7.8386960000000126E-6</v>
      </c>
      <c r="I41" s="6">
        <f>$B$14/H41</f>
        <v>2.9596759461012343E-14</v>
      </c>
      <c r="J41" s="3">
        <f>I41/$B$15</f>
        <v>4.9327932435020576E-10</v>
      </c>
      <c r="K41" s="3">
        <f>$B$16-J41</f>
        <v>1.2264897120643533E-7</v>
      </c>
    </row>
    <row r="42" spans="6:11" x14ac:dyDescent="0.25">
      <c r="F42" s="9">
        <v>39</v>
      </c>
      <c r="G42" s="6">
        <f>G41+$B$10</f>
        <v>7.6000000000000069E-4</v>
      </c>
      <c r="H42" s="6">
        <f>$B$9*(($B$7+G42))^2</f>
        <v>8.2406160000000143E-6</v>
      </c>
      <c r="I42" s="6">
        <f>$B$14/H42</f>
        <v>2.8153235146498709E-14</v>
      </c>
      <c r="J42" s="3">
        <f>I42/$B$15</f>
        <v>4.6922058577497846E-10</v>
      </c>
      <c r="K42" s="3">
        <f>$B$16-J42</f>
        <v>1.2267302994501055E-7</v>
      </c>
    </row>
    <row r="43" spans="6:11" x14ac:dyDescent="0.25">
      <c r="F43" s="9">
        <v>40</v>
      </c>
      <c r="G43" s="6">
        <f>G42+$B$10</f>
        <v>7.8000000000000074E-4</v>
      </c>
      <c r="H43" s="6">
        <f>$B$9*(($B$7+G43))^2</f>
        <v>8.6525840000000156E-6</v>
      </c>
      <c r="I43" s="6">
        <f>$B$14/H43</f>
        <v>2.6812799505904778E-14</v>
      </c>
      <c r="J43" s="3">
        <f>I43/$B$15</f>
        <v>4.4687999176507963E-10</v>
      </c>
      <c r="K43" s="3">
        <f>$B$16-J43</f>
        <v>1.2269537053902045E-7</v>
      </c>
    </row>
    <row r="44" spans="6:11" x14ac:dyDescent="0.25">
      <c r="F44" s="9">
        <v>41</v>
      </c>
      <c r="G44" s="6">
        <f>G43+$B$10</f>
        <v>8.000000000000008E-4</v>
      </c>
      <c r="H44" s="6">
        <f>$B$9*(($B$7+G44))^2</f>
        <v>9.0746000000000164E-6</v>
      </c>
      <c r="I44" s="6">
        <f>$B$14/H44</f>
        <v>2.5565865162100763E-14</v>
      </c>
      <c r="J44" s="3">
        <f>I44/$B$15</f>
        <v>4.2609775270167938E-10</v>
      </c>
      <c r="K44" s="3">
        <f>$B$16-J44</f>
        <v>1.2271615277808385E-7</v>
      </c>
    </row>
    <row r="45" spans="6:11" x14ac:dyDescent="0.25">
      <c r="F45" s="9">
        <v>42</v>
      </c>
      <c r="G45" s="6">
        <f>G44+$B$10</f>
        <v>8.2000000000000085E-4</v>
      </c>
      <c r="H45" s="6">
        <f>$B$9*(($B$7+G45))^2</f>
        <v>9.5066640000000185E-6</v>
      </c>
      <c r="I45" s="6">
        <f>$B$14/H45</f>
        <v>2.4403933914146911E-14</v>
      </c>
      <c r="J45" s="3">
        <f>I45/$B$15</f>
        <v>4.0673223190244852E-10</v>
      </c>
      <c r="K45" s="3">
        <f>$B$16-J45</f>
        <v>1.2273551829888309E-7</v>
      </c>
    </row>
    <row r="46" spans="6:11" x14ac:dyDescent="0.25">
      <c r="F46" s="9">
        <v>43</v>
      </c>
      <c r="G46" s="6">
        <f>G45+$B$10</f>
        <v>8.400000000000009E-4</v>
      </c>
      <c r="H46" s="6">
        <f>$B$9*(($B$7+G46))^2</f>
        <v>9.94877600000002E-6</v>
      </c>
      <c r="I46" s="6">
        <f>$B$14/H46</f>
        <v>2.3319451558664054E-14</v>
      </c>
      <c r="J46" s="3">
        <f>I46/$B$15</f>
        <v>3.8865752597773422E-10</v>
      </c>
      <c r="K46" s="3">
        <f>$B$16-J46</f>
        <v>1.2275359300480781E-7</v>
      </c>
    </row>
    <row r="47" spans="6:11" x14ac:dyDescent="0.25">
      <c r="F47" s="9">
        <v>44</v>
      </c>
      <c r="G47" s="6">
        <f>G46+$B$10</f>
        <v>8.6000000000000095E-4</v>
      </c>
      <c r="H47" s="6">
        <f>$B$9*(($B$7+G47))^2</f>
        <v>1.0400936000000023E-5</v>
      </c>
      <c r="I47" s="6">
        <f>$B$14/H47</f>
        <v>2.2305684796060614E-14</v>
      </c>
      <c r="J47" s="3">
        <f>I47/$B$15</f>
        <v>3.7176141326767691E-10</v>
      </c>
      <c r="K47" s="3">
        <f>$B$16-J47</f>
        <v>1.2277048911751786E-7</v>
      </c>
    </row>
    <row r="48" spans="6:11" x14ac:dyDescent="0.25">
      <c r="F48" s="9">
        <v>45</v>
      </c>
      <c r="G48" s="6">
        <f>G47+$B$10</f>
        <v>8.8000000000000101E-4</v>
      </c>
      <c r="H48" s="6">
        <f>$B$9*(($B$7+G48))^2</f>
        <v>1.0863144000000023E-5</v>
      </c>
      <c r="I48" s="6">
        <f>$B$14/H48</f>
        <v>2.135661646388923E-14</v>
      </c>
      <c r="J48" s="3">
        <f>I48/$B$15</f>
        <v>3.5594360773148717E-10</v>
      </c>
      <c r="K48" s="3">
        <f>$B$16-J48</f>
        <v>1.2278630692305405E-7</v>
      </c>
    </row>
    <row r="49" spans="6:11" x14ac:dyDescent="0.25">
      <c r="F49" s="9">
        <v>46</v>
      </c>
      <c r="G49" s="6">
        <f>G48+$B$10</f>
        <v>9.0000000000000106E-4</v>
      </c>
      <c r="H49" s="6">
        <f>$B$9*(($B$7+G49))^2</f>
        <v>1.1335400000000027E-5</v>
      </c>
      <c r="I49" s="6">
        <f>$B$14/H49</f>
        <v>2.0466856043897829E-14</v>
      </c>
      <c r="J49" s="3">
        <f>I49/$B$15</f>
        <v>3.4111426739829717E-10</v>
      </c>
      <c r="K49" s="3">
        <f>$B$16-J49</f>
        <v>1.2280113626338723E-7</v>
      </c>
    </row>
    <row r="50" spans="6:11" x14ac:dyDescent="0.25">
      <c r="F50" s="9">
        <v>47</v>
      </c>
      <c r="G50" s="6">
        <f>G49+$B$10</f>
        <v>9.2000000000000111E-4</v>
      </c>
      <c r="H50" s="6">
        <f>$B$9*(($B$7+G50))^2</f>
        <v>1.1817704000000028E-5</v>
      </c>
      <c r="I50" s="6">
        <f>$B$14/H50</f>
        <v>1.9631562949960451E-14</v>
      </c>
      <c r="J50" s="3">
        <f>I50/$B$15</f>
        <v>3.2719271583267416E-10</v>
      </c>
      <c r="K50" s="3">
        <f>$B$16-J50</f>
        <v>1.2281505781495284E-7</v>
      </c>
    </row>
    <row r="51" spans="6:11" x14ac:dyDescent="0.25">
      <c r="F51" s="9">
        <v>48</v>
      </c>
      <c r="G51" s="6">
        <f>G50+$B$10</f>
        <v>9.4000000000000116E-4</v>
      </c>
      <c r="H51" s="6">
        <f>$B$9*(($B$7+G51))^2</f>
        <v>1.2310056000000026E-5</v>
      </c>
      <c r="I51" s="6">
        <f>$B$14/H51</f>
        <v>1.8846380552614831E-14</v>
      </c>
      <c r="J51" s="3">
        <f>I51/$B$15</f>
        <v>3.1410634254358048E-10</v>
      </c>
      <c r="K51" s="3">
        <f>$B$16-J51</f>
        <v>1.2282814418824194E-7</v>
      </c>
    </row>
    <row r="52" spans="6:11" x14ac:dyDescent="0.25">
      <c r="F52" s="9">
        <v>49</v>
      </c>
      <c r="G52" s="6">
        <f>G51+$B$10</f>
        <v>9.6000000000000122E-4</v>
      </c>
      <c r="H52" s="6">
        <f>$B$9*(($B$7+G52))^2</f>
        <v>1.281245600000003E-5</v>
      </c>
      <c r="I52" s="6">
        <f>$B$14/H52</f>
        <v>1.8107379256560916E-14</v>
      </c>
      <c r="J52" s="3">
        <f>I52/$B$15</f>
        <v>3.0178965427601525E-10</v>
      </c>
      <c r="K52" s="3">
        <f>$B$16-J52</f>
        <v>1.2284046087650952E-7</v>
      </c>
    </row>
    <row r="53" spans="6:11" x14ac:dyDescent="0.25">
      <c r="F53" s="9">
        <v>50</v>
      </c>
      <c r="G53" s="6">
        <f>G52+$B$10</f>
        <v>9.8000000000000127E-4</v>
      </c>
      <c r="H53" s="6">
        <f>$B$9*(($B$7+G53))^2</f>
        <v>1.3324904000000032E-5</v>
      </c>
      <c r="I53" s="6">
        <f>$B$14/H53</f>
        <v>1.7411007238776313E-14</v>
      </c>
      <c r="J53" s="3">
        <f>I53/$B$15</f>
        <v>2.9018345397960521E-10</v>
      </c>
      <c r="K53" s="3">
        <f>$B$16-J53</f>
        <v>1.2285206707680593E-7</v>
      </c>
    </row>
    <row r="54" spans="6:11" x14ac:dyDescent="0.25">
      <c r="F54" s="9">
        <v>51</v>
      </c>
      <c r="G54" s="6">
        <f>G53+$B$10</f>
        <v>1.0000000000000013E-3</v>
      </c>
      <c r="H54" s="6">
        <f>$B$9*(($B$7+G54))^2</f>
        <v>1.3847400000000033E-5</v>
      </c>
      <c r="I54" s="6">
        <f>$B$14/H54</f>
        <v>1.6754047691263301E-14</v>
      </c>
      <c r="J54" s="3">
        <f>I54/$B$15</f>
        <v>2.7923412818772169E-10</v>
      </c>
      <c r="K54" s="3">
        <f>$B$16-J54</f>
        <v>1.2286301640259782E-7</v>
      </c>
    </row>
    <row r="55" spans="6:11" x14ac:dyDescent="0.25">
      <c r="F55" s="9">
        <v>52</v>
      </c>
      <c r="G55" s="6">
        <f>G54+$B$10</f>
        <v>1.0200000000000014E-3</v>
      </c>
      <c r="H55" s="6">
        <f>$B$9*(($B$7+G55))^2</f>
        <v>1.4379944000000035E-5</v>
      </c>
      <c r="I55" s="6">
        <f>$B$14/H55</f>
        <v>1.6133581605046544E-14</v>
      </c>
      <c r="J55" s="3">
        <f>I55/$B$15</f>
        <v>2.6889302675077571E-10</v>
      </c>
      <c r="K55" s="3">
        <f>$B$16-J55</f>
        <v>1.2287335750403475E-7</v>
      </c>
    </row>
    <row r="56" spans="6:11" x14ac:dyDescent="0.25">
      <c r="F56" s="9">
        <v>53</v>
      </c>
      <c r="G56" s="6">
        <f>G55+$B$10</f>
        <v>1.0400000000000014E-3</v>
      </c>
      <c r="H56" s="6">
        <f>$B$9*(($B$7+G56))^2</f>
        <v>1.4922536000000037E-5</v>
      </c>
      <c r="I56" s="6">
        <f>$B$14/H56</f>
        <v>1.5546955289637059E-14</v>
      </c>
      <c r="J56" s="3">
        <f>I56/$B$15</f>
        <v>2.59115921493951E-10</v>
      </c>
      <c r="K56" s="3">
        <f>$B$16-J56</f>
        <v>1.2288313460929159E-7</v>
      </c>
    </row>
    <row r="57" spans="6:11" x14ac:dyDescent="0.25">
      <c r="F57" s="9">
        <v>54</v>
      </c>
      <c r="G57" s="6">
        <f>G56+$B$10</f>
        <v>1.0600000000000015E-3</v>
      </c>
      <c r="H57" s="6">
        <f>$B$9*(($B$7+G57))^2</f>
        <v>1.5475176000000039E-5</v>
      </c>
      <c r="I57" s="6">
        <f>$B$14/H57</f>
        <v>1.4991751951641739E-14</v>
      </c>
      <c r="J57" s="3">
        <f>I57/$B$15</f>
        <v>2.4986253252736232E-10</v>
      </c>
      <c r="K57" s="3">
        <f>$B$16-J57</f>
        <v>1.2289238799825817E-7</v>
      </c>
    </row>
    <row r="58" spans="6:11" x14ac:dyDescent="0.25">
      <c r="F58" s="9">
        <v>55</v>
      </c>
      <c r="G58" s="6">
        <f>G57+$B$10</f>
        <v>1.0800000000000015E-3</v>
      </c>
      <c r="H58" s="6">
        <f>$B$9*(($B$7+G58))^2</f>
        <v>1.603786400000004E-5</v>
      </c>
      <c r="I58" s="6">
        <f>$B$14/H58</f>
        <v>1.4465766762955428E-14</v>
      </c>
      <c r="J58" s="3">
        <f>I58/$B$15</f>
        <v>2.4109611271592379E-10</v>
      </c>
      <c r="K58" s="3">
        <f>$B$16-J58</f>
        <v>1.229011544180696E-7</v>
      </c>
    </row>
    <row r="59" spans="6:11" x14ac:dyDescent="0.25">
      <c r="F59" s="9">
        <v>56</v>
      </c>
      <c r="G59" s="6">
        <f>G58+$B$10</f>
        <v>1.1000000000000016E-3</v>
      </c>
      <c r="H59" s="6">
        <f>$B$9*(($B$7+G59))^2</f>
        <v>1.6610600000000044E-5</v>
      </c>
      <c r="I59" s="6">
        <f>$B$14/H59</f>
        <v>1.3966984937329139E-14</v>
      </c>
      <c r="J59" s="3">
        <f>I59/$B$15</f>
        <v>2.3278308228881898E-10</v>
      </c>
      <c r="K59" s="3">
        <f>$B$16-J59</f>
        <v>1.2290946744849672E-7</v>
      </c>
    </row>
    <row r="60" spans="6:11" x14ac:dyDescent="0.25">
      <c r="F60" s="9">
        <v>57</v>
      </c>
      <c r="G60" s="6">
        <f>G59+$B$10</f>
        <v>1.1200000000000016E-3</v>
      </c>
      <c r="H60" s="6">
        <f>$B$9*(($B$7+G60))^2</f>
        <v>1.7193384000000044E-5</v>
      </c>
      <c r="I60" s="6">
        <f>$B$14/H60</f>
        <v>1.3493562407493453E-14</v>
      </c>
      <c r="J60" s="3">
        <f>I60/$B$15</f>
        <v>2.2489270679155755E-10</v>
      </c>
      <c r="K60" s="3">
        <f>$B$16-J60</f>
        <v>1.2291735782399398E-7</v>
      </c>
    </row>
    <row r="61" spans="6:11" x14ac:dyDescent="0.25">
      <c r="F61" s="9">
        <v>58</v>
      </c>
      <c r="G61" s="6">
        <f>G60+$B$10</f>
        <v>1.1400000000000017E-3</v>
      </c>
      <c r="H61" s="6">
        <f>$B$9*(($B$7+G61))^2</f>
        <v>1.778621600000005E-5</v>
      </c>
      <c r="I61" s="6">
        <f>$B$14/H61</f>
        <v>1.3043808756173844E-14</v>
      </c>
      <c r="J61" s="3">
        <f>I61/$B$15</f>
        <v>2.173968126028974E-10</v>
      </c>
      <c r="K61" s="3">
        <f>$B$16-J61</f>
        <v>1.2292485371818263E-7</v>
      </c>
    </row>
    <row r="62" spans="6:11" x14ac:dyDescent="0.25">
      <c r="F62" s="9">
        <v>59</v>
      </c>
      <c r="G62" s="6">
        <f>G61+$B$10</f>
        <v>1.1600000000000017E-3</v>
      </c>
      <c r="H62" s="6">
        <f>$B$9*(($B$7+G62))^2</f>
        <v>1.838909600000005E-5</v>
      </c>
      <c r="I62" s="6">
        <f>$B$14/H62</f>
        <v>1.2616172105469424E-14</v>
      </c>
      <c r="J62" s="3">
        <f>I62/$B$15</f>
        <v>2.1026953509115707E-10</v>
      </c>
      <c r="K62" s="3">
        <f>$B$16-J62</f>
        <v>1.2293198099569436E-7</v>
      </c>
    </row>
    <row r="63" spans="6:11" x14ac:dyDescent="0.25">
      <c r="F63" s="9">
        <v>60</v>
      </c>
      <c r="G63" s="6">
        <f>G62+$B$10</f>
        <v>1.1800000000000018E-3</v>
      </c>
      <c r="H63" s="6">
        <f>$B$9*(($B$7+G63))^2</f>
        <v>1.9002024000000052E-5</v>
      </c>
      <c r="I63" s="6">
        <f>$B$14/H63</f>
        <v>1.2209225711955704E-14</v>
      </c>
      <c r="J63" s="3">
        <f>I63/$B$15</f>
        <v>2.0348709519926173E-10</v>
      </c>
      <c r="K63" s="3">
        <f>$B$16-J63</f>
        <v>1.2293876343558627E-7</v>
      </c>
    </row>
    <row r="64" spans="6:11" x14ac:dyDescent="0.25">
      <c r="F64" s="9">
        <v>61</v>
      </c>
      <c r="G64" s="6">
        <f>G63+$B$10</f>
        <v>1.2000000000000018E-3</v>
      </c>
      <c r="H64" s="6">
        <f>$B$9*(($B$7+G64))^2</f>
        <v>1.9625000000000054E-5</v>
      </c>
      <c r="I64" s="6">
        <f>$B$14/H64</f>
        <v>1.1821656050955382E-14</v>
      </c>
      <c r="J64" s="3">
        <f>I64/$B$15</f>
        <v>1.9702760084925636E-10</v>
      </c>
      <c r="K64" s="3">
        <f>$B$16-J64</f>
        <v>1.2294522292993628E-7</v>
      </c>
    </row>
    <row r="65" spans="6:11" x14ac:dyDescent="0.25">
      <c r="F65" s="9">
        <v>62</v>
      </c>
      <c r="G65" s="6">
        <f>G64+$B$10</f>
        <v>1.2200000000000019E-3</v>
      </c>
      <c r="H65" s="6">
        <f>$B$9*(($B$7+G65))^2</f>
        <v>2.0258024000000061E-5</v>
      </c>
      <c r="I65" s="6">
        <f>$B$14/H65</f>
        <v>1.145225220386743E-14</v>
      </c>
      <c r="J65" s="3">
        <f>I65/$B$15</f>
        <v>1.9087087006445715E-10</v>
      </c>
      <c r="K65" s="3">
        <f>$B$16-J65</f>
        <v>1.2295137966072109E-7</v>
      </c>
    </row>
    <row r="66" spans="6:11" x14ac:dyDescent="0.25">
      <c r="F66" s="9">
        <v>63</v>
      </c>
      <c r="G66" s="6">
        <f>G65+$B$10</f>
        <v>1.240000000000002E-3</v>
      </c>
      <c r="H66" s="6">
        <f>$B$9*(($B$7+G66))^2</f>
        <v>2.0901096000000059E-5</v>
      </c>
      <c r="I66" s="6">
        <f>$B$14/H66</f>
        <v>1.1099896388208511E-14</v>
      </c>
      <c r="J66" s="3">
        <f>I66/$B$15</f>
        <v>1.849982731368085E-10</v>
      </c>
      <c r="K66" s="3">
        <f>$B$16-J66</f>
        <v>1.2295725225764873E-7</v>
      </c>
    </row>
    <row r="67" spans="6:11" x14ac:dyDescent="0.25">
      <c r="F67" s="9">
        <v>64</v>
      </c>
      <c r="G67" s="6">
        <f>G66+$B$10</f>
        <v>1.260000000000002E-3</v>
      </c>
      <c r="H67" s="6">
        <f>$B$9*(($B$7+G67))^2</f>
        <v>2.1554216000000066E-5</v>
      </c>
      <c r="I67" s="6">
        <f>$B$14/H67</f>
        <v>1.0763555491881462E-14</v>
      </c>
      <c r="J67" s="3">
        <f>I67/$B$15</f>
        <v>1.7939259153135768E-10</v>
      </c>
      <c r="K67" s="3">
        <f>$B$16-J67</f>
        <v>1.2296285793925419E-7</v>
      </c>
    </row>
    <row r="68" spans="6:11" x14ac:dyDescent="0.25">
      <c r="F68" s="9">
        <v>65</v>
      </c>
      <c r="G68" s="6">
        <f>G67+$B$10</f>
        <v>1.2800000000000021E-3</v>
      </c>
      <c r="H68" s="6">
        <f>$B$9*(($B$7+G68))^2</f>
        <v>2.2217384000000066E-5</v>
      </c>
      <c r="I68" s="6">
        <f>$B$14/H68</f>
        <v>1.0442273491784601E-14</v>
      </c>
      <c r="J68" s="3">
        <f>I68/$B$15</f>
        <v>1.7403789152974335E-10</v>
      </c>
      <c r="K68" s="3">
        <f>$B$16-J68</f>
        <v>1.2296821263925579E-7</v>
      </c>
    </row>
    <row r="69" spans="6:11" x14ac:dyDescent="0.25">
      <c r="F69" s="9">
        <v>66</v>
      </c>
      <c r="G69" s="6">
        <f>G68+$B$10</f>
        <v>1.3000000000000021E-3</v>
      </c>
      <c r="H69" s="6">
        <f>$B$9*(($B$7+G69))^2</f>
        <v>2.2890600000000068E-5</v>
      </c>
      <c r="I69" s="6">
        <f>$B$14/H69</f>
        <v>1.0135164652739523E-14</v>
      </c>
      <c r="J69" s="3">
        <f>I69/$B$15</f>
        <v>1.6891941087899203E-10</v>
      </c>
      <c r="K69" s="3">
        <f>$B$16-J69</f>
        <v>1.2297333111990655E-7</v>
      </c>
    </row>
    <row r="70" spans="6:11" x14ac:dyDescent="0.25">
      <c r="F70" s="9">
        <v>67</v>
      </c>
      <c r="G70" s="6">
        <f>G69+$B$10</f>
        <v>1.3200000000000022E-3</v>
      </c>
      <c r="H70" s="6">
        <f>$B$9*(($B$7+G70))^2</f>
        <v>2.3573864000000074E-5</v>
      </c>
      <c r="I70" s="6">
        <f>$B$14/H70</f>
        <v>9.8414074162809827E-15</v>
      </c>
      <c r="J70" s="3">
        <f>I70/$B$15</f>
        <v>1.6402345693801638E-10</v>
      </c>
      <c r="K70" s="3">
        <f>$B$16-J70</f>
        <v>1.2297822707384752E-7</v>
      </c>
    </row>
    <row r="71" spans="6:11" x14ac:dyDescent="0.25">
      <c r="F71" s="9">
        <v>68</v>
      </c>
      <c r="G71" s="6">
        <f>G70+$B$10</f>
        <v>1.3400000000000022E-3</v>
      </c>
      <c r="H71" s="6">
        <f>$B$9*(($B$7+G71))^2</f>
        <v>2.4267176000000076E-5</v>
      </c>
      <c r="I71" s="6">
        <f>$B$14/H71</f>
        <v>9.560238900480191E-15</v>
      </c>
      <c r="J71" s="3">
        <f>I71/$B$15</f>
        <v>1.5933731500800318E-10</v>
      </c>
      <c r="K71" s="3">
        <f>$B$16-J71</f>
        <v>1.2298291321577753E-7</v>
      </c>
    </row>
    <row r="72" spans="6:11" x14ac:dyDescent="0.25">
      <c r="F72" s="9">
        <v>69</v>
      </c>
      <c r="G72" s="6">
        <f>G71+$B$10</f>
        <v>1.3600000000000023E-3</v>
      </c>
      <c r="H72" s="6">
        <f>$B$9*(($B$7+G72))^2</f>
        <v>2.4970536000000077E-5</v>
      </c>
      <c r="I72" s="6">
        <f>$B$14/H72</f>
        <v>9.2909499419635711E-15</v>
      </c>
      <c r="J72" s="3">
        <f>I72/$B$15</f>
        <v>1.5484916569939286E-10</v>
      </c>
      <c r="K72" s="3">
        <f>$B$16-J72</f>
        <v>1.2298740136508614E-7</v>
      </c>
    </row>
    <row r="73" spans="6:11" x14ac:dyDescent="0.25">
      <c r="F73" s="9">
        <v>70</v>
      </c>
      <c r="G73" s="6">
        <f>G72+$B$10</f>
        <v>1.3800000000000023E-3</v>
      </c>
      <c r="H73" s="6">
        <f>$B$9*(($B$7+G73))^2</f>
        <v>2.5683944000000082E-5</v>
      </c>
      <c r="I73" s="6">
        <f>$B$14/H73</f>
        <v>9.0328806198923055E-15</v>
      </c>
      <c r="J73" s="3">
        <f>I73/$B$15</f>
        <v>1.5054801033153842E-10</v>
      </c>
      <c r="K73" s="3">
        <f>$B$16-J73</f>
        <v>1.2299170252045399E-7</v>
      </c>
    </row>
    <row r="74" spans="6:11" x14ac:dyDescent="0.25">
      <c r="F74" s="9">
        <v>71</v>
      </c>
      <c r="G74" s="6">
        <f>G73+$B$10</f>
        <v>1.4000000000000024E-3</v>
      </c>
      <c r="H74" s="6">
        <f>$B$9*(($B$7+G74))^2</f>
        <v>2.6407400000000082E-5</v>
      </c>
      <c r="I74" s="6">
        <f>$B$14/H74</f>
        <v>8.7854162090928792E-15</v>
      </c>
      <c r="J74" s="3">
        <f>I74/$B$15</f>
        <v>1.4642360348488132E-10</v>
      </c>
      <c r="K74" s="3">
        <f>$B$16-J74</f>
        <v>1.2299582692730065E-7</v>
      </c>
    </row>
    <row r="75" spans="6:11" x14ac:dyDescent="0.25">
      <c r="F75" s="9">
        <v>72</v>
      </c>
      <c r="G75" s="6">
        <f>G74+$B$10</f>
        <v>1.4200000000000024E-3</v>
      </c>
      <c r="H75" s="6">
        <f>$B$9*(($B$7+G75))^2</f>
        <v>2.7140904000000085E-5</v>
      </c>
      <c r="I75" s="6">
        <f>$B$14/H75</f>
        <v>8.5479835159506577E-15</v>
      </c>
      <c r="J75" s="3">
        <f>I75/$B$15</f>
        <v>1.4246639193251097E-10</v>
      </c>
      <c r="K75" s="3">
        <f>$B$16-J75</f>
        <v>1.2299978413885301E-7</v>
      </c>
    </row>
    <row r="76" spans="6:11" x14ac:dyDescent="0.25">
      <c r="F76" s="9">
        <v>73</v>
      </c>
      <c r="G76" s="6">
        <f>G75+$B$10</f>
        <v>1.4400000000000025E-3</v>
      </c>
      <c r="H76" s="6">
        <f>$B$9*(($B$7+G76))^2</f>
        <v>2.7884456000000088E-5</v>
      </c>
      <c r="I76" s="6">
        <f>$B$14/H76</f>
        <v>8.3200475562442131E-15</v>
      </c>
      <c r="J76" s="3">
        <f>I76/$B$15</f>
        <v>1.3866745927073687E-10</v>
      </c>
      <c r="K76" s="3">
        <f>$B$16-J76</f>
        <v>1.2300358307151478E-7</v>
      </c>
    </row>
    <row r="77" spans="6:11" x14ac:dyDescent="0.25">
      <c r="F77" s="9">
        <v>74</v>
      </c>
      <c r="G77" s="6">
        <f>G76+$B$10</f>
        <v>1.4600000000000025E-3</v>
      </c>
      <c r="H77" s="6">
        <f>$B$9*(($B$7+G77))^2</f>
        <v>2.8638056000000091E-5</v>
      </c>
      <c r="I77" s="6">
        <f>$B$14/H77</f>
        <v>8.101108538931528E-15</v>
      </c>
      <c r="J77" s="3">
        <f>I77/$B$15</f>
        <v>1.3501847564885879E-10</v>
      </c>
      <c r="K77" s="3">
        <f>$B$16-J77</f>
        <v>1.2300723205513666E-7</v>
      </c>
    </row>
    <row r="78" spans="6:11" x14ac:dyDescent="0.25">
      <c r="F78" s="9">
        <v>75</v>
      </c>
      <c r="G78" s="6">
        <f>G77+$B$10</f>
        <v>1.4800000000000026E-3</v>
      </c>
      <c r="H78" s="6">
        <f>$B$9*(($B$7+G78))^2</f>
        <v>2.9401704000000096E-5</v>
      </c>
      <c r="I78" s="6">
        <f>$B$14/H78</f>
        <v>7.8906991241051615E-15</v>
      </c>
      <c r="J78" s="3">
        <f>I78/$B$15</f>
        <v>1.3151165206841936E-10</v>
      </c>
      <c r="K78" s="3">
        <f>$B$16-J78</f>
        <v>1.2301073887871711E-7</v>
      </c>
    </row>
    <row r="79" spans="6:11" x14ac:dyDescent="0.25">
      <c r="F79" s="9">
        <v>76</v>
      </c>
      <c r="G79" s="6">
        <f>G78+$B$10</f>
        <v>1.5000000000000026E-3</v>
      </c>
      <c r="H79" s="6">
        <f>$B$9*(($B$7+G79))^2</f>
        <v>3.0175400000000101E-5</v>
      </c>
      <c r="I79" s="6">
        <f>$B$14/H79</f>
        <v>7.6883819270001128E-15</v>
      </c>
      <c r="J79" s="3">
        <f>I79/$B$15</f>
        <v>1.2813969878333521E-10</v>
      </c>
      <c r="K79" s="3">
        <f>$B$16-J79</f>
        <v>1.2301411083200221E-7</v>
      </c>
    </row>
  </sheetData>
  <mergeCells count="2">
    <mergeCell ref="A3:C3"/>
    <mergeCell ref="E2:H2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9"/>
  <sheetViews>
    <sheetView zoomScaleNormal="100" workbookViewId="0">
      <selection activeCell="E20" sqref="E20"/>
    </sheetView>
  </sheetViews>
  <sheetFormatPr defaultRowHeight="15" x14ac:dyDescent="0.25"/>
  <cols>
    <col min="1" max="1" width="28.42578125" customWidth="1"/>
    <col min="2" max="3" width="14.140625" customWidth="1"/>
    <col min="6" max="11" width="17.42578125" customWidth="1"/>
  </cols>
  <sheetData>
    <row r="2" spans="1:11" x14ac:dyDescent="0.25">
      <c r="E2" s="10"/>
      <c r="F2" s="10"/>
      <c r="G2" s="10"/>
      <c r="H2" s="10"/>
      <c r="I2" s="4"/>
      <c r="J2" s="12" t="s">
        <v>23</v>
      </c>
    </row>
    <row r="3" spans="1:11" ht="45" x14ac:dyDescent="0.25">
      <c r="A3" s="10" t="s">
        <v>0</v>
      </c>
      <c r="B3" s="10"/>
      <c r="C3" s="10"/>
      <c r="D3" s="5"/>
      <c r="E3" s="2"/>
      <c r="F3" s="8" t="s">
        <v>15</v>
      </c>
      <c r="G3" s="8" t="s">
        <v>12</v>
      </c>
      <c r="H3" s="8" t="s">
        <v>16</v>
      </c>
      <c r="I3" s="8" t="s">
        <v>24</v>
      </c>
      <c r="J3" s="8" t="s">
        <v>20</v>
      </c>
      <c r="K3" s="8" t="s">
        <v>19</v>
      </c>
    </row>
    <row r="4" spans="1:11" ht="15" customHeight="1" x14ac:dyDescent="0.25">
      <c r="A4" s="2" t="s">
        <v>5</v>
      </c>
      <c r="B4" s="2" t="s">
        <v>3</v>
      </c>
      <c r="C4" s="2" t="s">
        <v>4</v>
      </c>
      <c r="D4" s="2" t="s">
        <v>3</v>
      </c>
      <c r="E4" s="5"/>
      <c r="F4" s="9">
        <v>1</v>
      </c>
      <c r="G4" s="6">
        <v>0</v>
      </c>
      <c r="H4" s="6">
        <f>$B$9*(($B$7+G4))^2</f>
        <v>2.0096000000000002E-6</v>
      </c>
      <c r="I4" s="6">
        <f>$B$14/H4</f>
        <v>5.8877388535031832E-11</v>
      </c>
      <c r="J4" s="3">
        <f>I4/$B$15</f>
        <v>9.8128980891719725E-7</v>
      </c>
      <c r="K4" s="3">
        <f>$B$16-J4</f>
        <v>0</v>
      </c>
    </row>
    <row r="5" spans="1:11" ht="15" customHeight="1" x14ac:dyDescent="0.25">
      <c r="A5" s="5" t="s">
        <v>1</v>
      </c>
      <c r="B5" s="5">
        <v>8</v>
      </c>
      <c r="C5" s="11" t="s">
        <v>2</v>
      </c>
      <c r="D5" s="5">
        <v>1</v>
      </c>
      <c r="E5" s="5"/>
      <c r="F5" s="9">
        <v>2</v>
      </c>
      <c r="G5" s="6">
        <v>2.0000000000000002E-5</v>
      </c>
      <c r="H5" s="6">
        <f>$B$9*(($B$7+G5))^2</f>
        <v>2.2155840000000004E-6</v>
      </c>
      <c r="I5" s="6">
        <f>$B$14/H5</f>
        <v>5.3403527015901886E-11</v>
      </c>
      <c r="J5" s="3">
        <f>I5/$B$15</f>
        <v>8.9005878359836477E-7</v>
      </c>
      <c r="K5" s="3">
        <f>$B$16-J5</f>
        <v>9.1231025318832482E-8</v>
      </c>
    </row>
    <row r="6" spans="1:11" x14ac:dyDescent="0.25">
      <c r="A6" s="5" t="s">
        <v>1</v>
      </c>
      <c r="B6" s="5">
        <f>B5*0.0001</f>
        <v>8.0000000000000004E-4</v>
      </c>
      <c r="C6" s="5" t="s">
        <v>14</v>
      </c>
      <c r="D6" s="5">
        <v>1E-4</v>
      </c>
      <c r="E6" s="5"/>
      <c r="F6" s="9">
        <v>3</v>
      </c>
      <c r="G6" s="6">
        <f>G5+$B$10</f>
        <v>4.0000000000000003E-5</v>
      </c>
      <c r="H6" s="6">
        <f>$B$9*(($B$7+G6))^2</f>
        <v>2.4316160000000002E-6</v>
      </c>
      <c r="I6" s="6">
        <f>$B$14/H6</f>
        <v>4.8658998789282512E-11</v>
      </c>
      <c r="J6" s="3">
        <f>I6/$B$15</f>
        <v>8.1098331315470853E-7</v>
      </c>
      <c r="K6" s="3">
        <f>$B$16-J6</f>
        <v>1.7030649576248872E-7</v>
      </c>
    </row>
    <row r="7" spans="1:11" x14ac:dyDescent="0.25">
      <c r="A7" s="5" t="s">
        <v>21</v>
      </c>
      <c r="B7" s="6">
        <f>B6/2</f>
        <v>4.0000000000000002E-4</v>
      </c>
      <c r="C7" s="5" t="s">
        <v>14</v>
      </c>
      <c r="D7" s="5">
        <v>5.0000000000000002E-5</v>
      </c>
      <c r="E7" s="5"/>
      <c r="F7" s="9">
        <v>4</v>
      </c>
      <c r="G7" s="6">
        <f>G6+$B$10</f>
        <v>6.0000000000000008E-5</v>
      </c>
      <c r="H7" s="6">
        <f>$B$9*(($B$7+G7))^2</f>
        <v>2.6576960000000003E-6</v>
      </c>
      <c r="I7" s="6">
        <f>$B$14/H7</f>
        <v>4.4519764487736739E-11</v>
      </c>
      <c r="J7" s="3">
        <f>I7/$B$15</f>
        <v>7.4199607479561233E-7</v>
      </c>
      <c r="K7" s="3">
        <f>$B$16-J7</f>
        <v>2.3929373412158492E-7</v>
      </c>
    </row>
    <row r="8" spans="1:11" x14ac:dyDescent="0.25">
      <c r="A8" s="7" t="s">
        <v>10</v>
      </c>
      <c r="B8" s="6">
        <v>3.1400000000000003E-8</v>
      </c>
      <c r="C8" s="5" t="s">
        <v>11</v>
      </c>
      <c r="D8" s="5">
        <v>3.1400000000000003E-8</v>
      </c>
      <c r="E8" s="5"/>
      <c r="F8" s="9">
        <v>5</v>
      </c>
      <c r="G8" s="6">
        <f>G7+$B$10</f>
        <v>8.0000000000000007E-5</v>
      </c>
      <c r="H8" s="6">
        <f>$B$9*(($B$7+G8))^2</f>
        <v>2.893824E-6</v>
      </c>
      <c r="I8" s="6">
        <f>$B$14/H8</f>
        <v>4.0887075371549891E-11</v>
      </c>
      <c r="J8" s="3">
        <f>I8/$B$15</f>
        <v>6.8145125619249814E-7</v>
      </c>
      <c r="K8" s="3">
        <f>$B$16-J8</f>
        <v>2.9983855272469911E-7</v>
      </c>
    </row>
    <row r="9" spans="1:11" x14ac:dyDescent="0.25">
      <c r="A9" s="7" t="s">
        <v>13</v>
      </c>
      <c r="B9" s="5">
        <f>4*3.14</f>
        <v>12.56</v>
      </c>
      <c r="C9" s="5" t="s">
        <v>11</v>
      </c>
      <c r="D9" s="5">
        <v>12.56</v>
      </c>
      <c r="E9" s="5"/>
      <c r="F9" s="9">
        <v>6</v>
      </c>
      <c r="G9" s="6">
        <f>G8+$B$10</f>
        <v>1E-4</v>
      </c>
      <c r="H9" s="6">
        <f>$B$9*(($B$7+G9))^2</f>
        <v>3.14E-6</v>
      </c>
      <c r="I9" s="6">
        <f>$B$14/H9</f>
        <v>3.7681528662420377E-11</v>
      </c>
      <c r="J9" s="3">
        <f>I9/$B$15</f>
        <v>6.2802547770700627E-7</v>
      </c>
      <c r="K9" s="3">
        <f>$B$16-J9</f>
        <v>3.5326433121019098E-7</v>
      </c>
    </row>
    <row r="10" spans="1:11" x14ac:dyDescent="0.25">
      <c r="A10" s="7" t="s">
        <v>25</v>
      </c>
      <c r="B10" s="6">
        <v>2.0000000000000002E-5</v>
      </c>
      <c r="C10" s="5" t="s">
        <v>11</v>
      </c>
      <c r="D10" s="5">
        <v>2.0000000000000002E-5</v>
      </c>
      <c r="E10" s="5"/>
      <c r="F10" s="9">
        <v>7</v>
      </c>
      <c r="G10" s="6">
        <f>G9+$B$10</f>
        <v>1.2E-4</v>
      </c>
      <c r="H10" s="6">
        <f>$B$9*(($B$7+G10))^2</f>
        <v>3.3962240000000004E-6</v>
      </c>
      <c r="I10" s="6">
        <f>$B$14/H10</f>
        <v>3.4838691440847239E-11</v>
      </c>
      <c r="J10" s="3">
        <f>I10/$B$15</f>
        <v>5.8064485734745395E-7</v>
      </c>
      <c r="K10" s="3">
        <f>$B$16-J10</f>
        <v>4.006449515697433E-7</v>
      </c>
    </row>
    <row r="11" spans="1:11" x14ac:dyDescent="0.25">
      <c r="A11" s="5" t="s">
        <v>26</v>
      </c>
      <c r="B11" s="6">
        <v>6.0000000000000002E-5</v>
      </c>
      <c r="C11" s="5" t="s">
        <v>6</v>
      </c>
      <c r="D11" s="5">
        <v>6.0000000000000002E-5</v>
      </c>
      <c r="E11" s="5"/>
      <c r="F11" s="9">
        <v>8</v>
      </c>
      <c r="G11" s="6">
        <f>G10+$B$10</f>
        <v>1.4000000000000001E-4</v>
      </c>
      <c r="H11" s="6">
        <f>$B$9*(($B$7+G11))^2</f>
        <v>3.662496E-6</v>
      </c>
      <c r="I11" s="6">
        <f>$B$14/H11</f>
        <v>3.2305837330607325E-11</v>
      </c>
      <c r="J11" s="3">
        <f>I11/$B$15</f>
        <v>5.3843062217678871E-7</v>
      </c>
      <c r="K11" s="3">
        <f>$B$16-J11</f>
        <v>4.4285918674040854E-7</v>
      </c>
    </row>
    <row r="12" spans="1:11" x14ac:dyDescent="0.25">
      <c r="A12" s="5" t="s">
        <v>7</v>
      </c>
      <c r="B12" s="6">
        <v>2.3200000000000001E-5</v>
      </c>
      <c r="C12" s="5" t="s">
        <v>8</v>
      </c>
      <c r="D12" s="5">
        <v>2.3200000000000001E-5</v>
      </c>
      <c r="E12" s="5"/>
      <c r="F12" s="9">
        <v>9</v>
      </c>
      <c r="G12" s="6">
        <f>G11+$B$10</f>
        <v>1.6000000000000001E-4</v>
      </c>
      <c r="H12" s="6">
        <f>$B$9*(($B$7+G12))^2</f>
        <v>3.9388160000000007E-6</v>
      </c>
      <c r="I12" s="6">
        <f>$B$14/H12</f>
        <v>3.0039483946444811E-11</v>
      </c>
      <c r="J12" s="3">
        <f>I12/$B$15</f>
        <v>5.0065806577408018E-7</v>
      </c>
      <c r="K12" s="3">
        <f>$B$16-J12</f>
        <v>4.8063174314311708E-7</v>
      </c>
    </row>
    <row r="13" spans="1:11" x14ac:dyDescent="0.25">
      <c r="A13" s="5" t="s">
        <v>27</v>
      </c>
      <c r="B13" s="6">
        <v>5.0999999999999997E-12</v>
      </c>
      <c r="C13" s="5" t="s">
        <v>28</v>
      </c>
      <c r="E13" s="5"/>
      <c r="F13" s="9">
        <v>10</v>
      </c>
      <c r="G13" s="6">
        <f>G12+$B$10</f>
        <v>1.8000000000000001E-4</v>
      </c>
      <c r="H13" s="6">
        <f>$B$9*(($B$7+G13))^2</f>
        <v>4.2251840000000002E-6</v>
      </c>
      <c r="I13" s="6">
        <f>$B$14/H13</f>
        <v>2.8003514166483633E-11</v>
      </c>
      <c r="J13" s="3">
        <f>I13/$B$15</f>
        <v>4.6672523610806052E-7</v>
      </c>
      <c r="K13" s="3">
        <f>$B$16-J13</f>
        <v>5.1456457280913673E-7</v>
      </c>
    </row>
    <row r="14" spans="1:11" x14ac:dyDescent="0.25">
      <c r="A14" s="5" t="s">
        <v>29</v>
      </c>
      <c r="B14" s="6">
        <f>B12*B13</f>
        <v>1.1831999999999999E-16</v>
      </c>
      <c r="C14" s="5" t="s">
        <v>9</v>
      </c>
      <c r="D14" s="5">
        <v>2.32E-19</v>
      </c>
      <c r="E14" s="5"/>
      <c r="F14" s="9">
        <v>11</v>
      </c>
      <c r="G14" s="6">
        <f>G13+$B$10</f>
        <v>2.0000000000000001E-4</v>
      </c>
      <c r="H14" s="6">
        <f>$B$9*(($B$7+G14))^2</f>
        <v>4.5216000000000009E-6</v>
      </c>
      <c r="I14" s="6">
        <f>$B$14/H14</f>
        <v>2.6167728237791926E-11</v>
      </c>
      <c r="J14" s="3">
        <f>I14/$B$15</f>
        <v>4.3612880396319878E-7</v>
      </c>
      <c r="K14" s="3">
        <f>$B$16-J14</f>
        <v>5.4516100495399847E-7</v>
      </c>
    </row>
    <row r="15" spans="1:11" x14ac:dyDescent="0.25">
      <c r="A15" s="5" t="s">
        <v>17</v>
      </c>
      <c r="B15" s="6">
        <v>6.0000000000000002E-5</v>
      </c>
      <c r="C15" s="5" t="s">
        <v>18</v>
      </c>
      <c r="D15" s="5">
        <v>6.0000000000000002E-5</v>
      </c>
      <c r="E15" s="5"/>
      <c r="F15" s="9">
        <v>12</v>
      </c>
      <c r="G15" s="6">
        <f>G14+$B$10</f>
        <v>2.2000000000000001E-4</v>
      </c>
      <c r="H15" s="6">
        <f>$B$9*(($B$7+G15))^2</f>
        <v>4.8280640000000003E-6</v>
      </c>
      <c r="I15" s="6">
        <f>$B$14/H15</f>
        <v>2.4506717392312942E-11</v>
      </c>
      <c r="J15" s="3">
        <f>I15/$B$15</f>
        <v>4.0844528987188234E-7</v>
      </c>
      <c r="K15" s="3">
        <f>$B$16-J15</f>
        <v>5.7284451904531485E-7</v>
      </c>
    </row>
    <row r="16" spans="1:11" x14ac:dyDescent="0.25">
      <c r="A16" s="5" t="s">
        <v>22</v>
      </c>
      <c r="B16" s="3">
        <v>9.8128980891719725E-7</v>
      </c>
      <c r="C16" s="5"/>
      <c r="D16" s="5">
        <v>1.2314225053078553E-7</v>
      </c>
      <c r="E16" s="5"/>
      <c r="F16" s="9">
        <v>13</v>
      </c>
      <c r="G16" s="6">
        <f>G15+$B$10</f>
        <v>2.4000000000000001E-4</v>
      </c>
      <c r="H16" s="6">
        <f>$B$9*(($B$7+G16))^2</f>
        <v>5.1445760000000009E-6</v>
      </c>
      <c r="I16" s="6">
        <f>$B$14/H16</f>
        <v>2.299897989649681E-11</v>
      </c>
      <c r="J16" s="3">
        <f>I16/$B$15</f>
        <v>3.8331633160828014E-7</v>
      </c>
      <c r="K16" s="3">
        <f>$B$16-J16</f>
        <v>5.9797347730891711E-7</v>
      </c>
    </row>
    <row r="17" spans="4:11" x14ac:dyDescent="0.25">
      <c r="E17" s="5"/>
      <c r="F17" s="9">
        <v>14</v>
      </c>
      <c r="G17" s="6">
        <f>G16+$B$10</f>
        <v>2.6000000000000003E-4</v>
      </c>
      <c r="H17" s="6">
        <f>$B$9*(($B$7+G17))^2</f>
        <v>5.4711360000000002E-6</v>
      </c>
      <c r="I17" s="6">
        <f>$B$14/H17</f>
        <v>2.1626221684125561E-11</v>
      </c>
      <c r="J17" s="3">
        <f>I17/$B$15</f>
        <v>3.6043702806875936E-7</v>
      </c>
      <c r="K17" s="3">
        <f>$B$16-J17</f>
        <v>6.2085278084843783E-7</v>
      </c>
    </row>
    <row r="18" spans="4:11" x14ac:dyDescent="0.25">
      <c r="D18" s="5"/>
      <c r="E18" s="5"/>
      <c r="F18" s="9">
        <v>15</v>
      </c>
      <c r="G18" s="6">
        <f>G17+$B$10</f>
        <v>2.8000000000000003E-4</v>
      </c>
      <c r="H18" s="6">
        <f>$B$9*(($B$7+G18))^2</f>
        <v>5.8077440000000007E-6</v>
      </c>
      <c r="I18" s="6">
        <f>$B$14/H18</f>
        <v>2.0372798801049078E-11</v>
      </c>
      <c r="J18" s="3">
        <f>I18/$B$15</f>
        <v>3.3954664668415132E-7</v>
      </c>
      <c r="K18" s="3">
        <f>$B$16-J18</f>
        <v>6.4174316223304588E-7</v>
      </c>
    </row>
    <row r="19" spans="4:11" x14ac:dyDescent="0.25">
      <c r="E19" s="5"/>
      <c r="F19" s="9">
        <v>16</v>
      </c>
      <c r="G19" s="6">
        <f>G18+$B$10</f>
        <v>3.0000000000000003E-4</v>
      </c>
      <c r="H19" s="6">
        <f>$B$9*(($B$7+G19))^2</f>
        <v>6.1544000000000024E-6</v>
      </c>
      <c r="I19" s="6">
        <f>$B$14/H19</f>
        <v>1.9225269725724675E-11</v>
      </c>
      <c r="J19" s="3">
        <f>I19/$B$15</f>
        <v>3.2042116209541126E-7</v>
      </c>
      <c r="K19" s="3">
        <f>$B$16-J19</f>
        <v>6.6086864682178594E-7</v>
      </c>
    </row>
    <row r="20" spans="4:11" x14ac:dyDescent="0.25">
      <c r="E20" s="5"/>
      <c r="F20" s="9">
        <v>17</v>
      </c>
      <c r="G20" s="6">
        <f>G19+$B$10</f>
        <v>3.2000000000000003E-4</v>
      </c>
      <c r="H20" s="6">
        <f>$B$9*(($B$7+G20))^2</f>
        <v>6.5111040000000012E-6</v>
      </c>
      <c r="I20" s="6">
        <f>$B$14/H20</f>
        <v>1.8172033498466615E-11</v>
      </c>
      <c r="J20" s="3">
        <f>I20/$B$15</f>
        <v>3.0286722497444359E-7</v>
      </c>
      <c r="K20" s="3">
        <f>$B$16-J20</f>
        <v>6.7842258394275361E-7</v>
      </c>
    </row>
    <row r="21" spans="4:11" x14ac:dyDescent="0.25">
      <c r="E21" s="5"/>
      <c r="F21" s="9">
        <v>18</v>
      </c>
      <c r="G21" s="6">
        <f>G20+$B$10</f>
        <v>3.4000000000000002E-4</v>
      </c>
      <c r="H21" s="6">
        <f>$B$9*(($B$7+G21))^2</f>
        <v>6.8778559999999995E-6</v>
      </c>
      <c r="I21" s="6">
        <f>$B$14/H21</f>
        <v>1.7203035364508941E-11</v>
      </c>
      <c r="J21" s="3">
        <f>I21/$B$15</f>
        <v>2.8671725607514899E-7</v>
      </c>
      <c r="K21" s="3">
        <f>$B$16-J21</f>
        <v>6.9457255284204821E-7</v>
      </c>
    </row>
    <row r="22" spans="4:11" x14ac:dyDescent="0.25">
      <c r="E22" s="5"/>
      <c r="F22" s="9">
        <v>19</v>
      </c>
      <c r="G22" s="6">
        <f>G21+$B$10</f>
        <v>3.6000000000000002E-4</v>
      </c>
      <c r="H22" s="6">
        <f>$B$9*(($B$7+G22))^2</f>
        <v>7.2546560000000015E-6</v>
      </c>
      <c r="I22" s="6">
        <f>$B$14/H22</f>
        <v>1.6309525909981117E-11</v>
      </c>
      <c r="J22" s="3">
        <f>I22/$B$15</f>
        <v>2.7182543183301859E-7</v>
      </c>
      <c r="K22" s="3">
        <f>$B$16-J22</f>
        <v>7.0946437708417866E-7</v>
      </c>
    </row>
    <row r="23" spans="4:11" x14ac:dyDescent="0.25">
      <c r="E23" s="5"/>
      <c r="F23" s="9">
        <v>20</v>
      </c>
      <c r="G23" s="6">
        <f>G22+$B$10</f>
        <v>3.8000000000000002E-4</v>
      </c>
      <c r="H23" s="6">
        <f>$B$9*(($B$7+G23))^2</f>
        <v>7.6415040000000022E-6</v>
      </c>
      <c r="I23" s="6">
        <f>$B$14/H23</f>
        <v>1.5483862862598772E-11</v>
      </c>
      <c r="J23" s="3">
        <f>I23/$B$15</f>
        <v>2.5806438104331285E-7</v>
      </c>
      <c r="K23" s="3">
        <f>$B$16-J23</f>
        <v>7.2322542787388445E-7</v>
      </c>
    </row>
    <row r="24" spans="4:11" x14ac:dyDescent="0.25">
      <c r="E24" s="5"/>
      <c r="F24" s="9">
        <v>21</v>
      </c>
      <c r="G24" s="6">
        <f>G23+$B$10</f>
        <v>4.0000000000000002E-4</v>
      </c>
      <c r="H24" s="6">
        <f>$B$9*(($B$7+G24))^2</f>
        <v>8.0384000000000008E-6</v>
      </c>
      <c r="I24" s="6">
        <f>$B$14/H24</f>
        <v>1.4719347133757958E-11</v>
      </c>
      <c r="J24" s="3">
        <f>I24/$B$15</f>
        <v>2.4532245222929931E-7</v>
      </c>
      <c r="K24" s="3">
        <f>$B$16-J24</f>
        <v>7.3596735668789789E-7</v>
      </c>
    </row>
    <row r="25" spans="4:11" x14ac:dyDescent="0.25">
      <c r="E25" s="5"/>
      <c r="F25" s="9">
        <v>22</v>
      </c>
      <c r="G25" s="6">
        <f>G24+$B$10</f>
        <v>4.2000000000000002E-4</v>
      </c>
      <c r="H25" s="6">
        <f>$B$9*(($B$7+G25))^2</f>
        <v>8.4453440000000006E-6</v>
      </c>
      <c r="I25" s="6">
        <f>$B$14/H25</f>
        <v>1.4010086504469207E-11</v>
      </c>
      <c r="J25" s="3">
        <f>I25/$B$15</f>
        <v>2.3350144174115344E-7</v>
      </c>
      <c r="K25" s="3">
        <f>$B$16-J25</f>
        <v>7.4778836717604384E-7</v>
      </c>
    </row>
    <row r="26" spans="4:11" x14ac:dyDescent="0.25">
      <c r="E26" s="5"/>
      <c r="F26" s="9">
        <v>23</v>
      </c>
      <c r="G26" s="6">
        <f>G25+$B$10</f>
        <v>4.4000000000000002E-4</v>
      </c>
      <c r="H26" s="6">
        <f>$B$9*(($B$7+G26))^2</f>
        <v>8.8623360000000017E-6</v>
      </c>
      <c r="I26" s="6">
        <f>$B$14/H26</f>
        <v>1.3350881753975472E-11</v>
      </c>
      <c r="J26" s="3">
        <f>I26/$B$15</f>
        <v>2.2251469589959119E-7</v>
      </c>
      <c r="K26" s="3">
        <f>$B$16-J26</f>
        <v>7.5877511301760609E-7</v>
      </c>
    </row>
    <row r="27" spans="4:11" x14ac:dyDescent="0.25">
      <c r="E27" s="5"/>
      <c r="F27" s="9">
        <v>24</v>
      </c>
      <c r="G27" s="6">
        <f>G26+$B$10</f>
        <v>4.6000000000000001E-4</v>
      </c>
      <c r="H27" s="6">
        <f>$B$9*(($B$7+G27))^2</f>
        <v>9.2893760000000022E-6</v>
      </c>
      <c r="I27" s="6">
        <f>$B$14/H27</f>
        <v>1.2737131105469298E-11</v>
      </c>
      <c r="J27" s="3">
        <f>I27/$B$15</f>
        <v>2.1228551842448831E-7</v>
      </c>
      <c r="K27" s="3">
        <f>$B$16-J27</f>
        <v>7.6900429049270897E-7</v>
      </c>
    </row>
    <row r="28" spans="4:11" x14ac:dyDescent="0.25">
      <c r="E28" s="5"/>
      <c r="F28" s="9">
        <v>25</v>
      </c>
      <c r="G28" s="6">
        <f>G27+$B$10</f>
        <v>4.8000000000000001E-4</v>
      </c>
      <c r="H28" s="6">
        <f>$B$9*(($B$7+G28))^2</f>
        <v>9.7264640000000007E-6</v>
      </c>
      <c r="I28" s="6">
        <f>$B$14/H28</f>
        <v>1.2164749697320628E-11</v>
      </c>
      <c r="J28" s="3">
        <f>I28/$B$15</f>
        <v>2.0274582828867713E-7</v>
      </c>
      <c r="K28" s="3">
        <f>$B$16-J28</f>
        <v>7.7854398062852017E-7</v>
      </c>
    </row>
    <row r="29" spans="4:11" x14ac:dyDescent="0.25">
      <c r="E29" s="5"/>
      <c r="F29" s="9">
        <v>26</v>
      </c>
      <c r="G29" s="6">
        <f>G28+$B$10</f>
        <v>5.0000000000000001E-4</v>
      </c>
      <c r="H29" s="6">
        <f>$B$9*(($B$7+G29))^2</f>
        <v>1.01736E-5</v>
      </c>
      <c r="I29" s="6">
        <f>$B$14/H29</f>
        <v>1.1630101439018636E-11</v>
      </c>
      <c r="J29" s="3">
        <f>I29/$B$15</f>
        <v>1.9383502398364392E-7</v>
      </c>
      <c r="K29" s="3">
        <f>$B$16-J29</f>
        <v>7.874547849335533E-7</v>
      </c>
    </row>
    <row r="30" spans="4:11" x14ac:dyDescent="0.25">
      <c r="F30" s="9">
        <v>27</v>
      </c>
      <c r="G30" s="6">
        <f>G29+$B$10</f>
        <v>5.2000000000000006E-4</v>
      </c>
      <c r="H30" s="6">
        <f>$B$9*(($B$7+G30))^2</f>
        <v>1.0630784000000001E-5</v>
      </c>
      <c r="I30" s="6">
        <f>$B$14/H30</f>
        <v>1.1129941121934185E-11</v>
      </c>
      <c r="J30" s="3">
        <f>I30/$B$15</f>
        <v>1.8549901869890308E-7</v>
      </c>
      <c r="K30" s="3">
        <f>$B$16-J30</f>
        <v>7.9579079021829417E-7</v>
      </c>
    </row>
    <row r="31" spans="4:11" x14ac:dyDescent="0.25">
      <c r="F31" s="9">
        <v>28</v>
      </c>
      <c r="G31" s="6">
        <f>G30+$B$10</f>
        <v>5.4000000000000012E-4</v>
      </c>
      <c r="H31" s="6">
        <f>$B$9*(($B$7+G31))^2</f>
        <v>1.1098016000000002E-5</v>
      </c>
      <c r="I31" s="6">
        <f>$B$14/H31</f>
        <v>1.0661365058403229E-11</v>
      </c>
      <c r="J31" s="3">
        <f>I31/$B$15</f>
        <v>1.776894176400538E-7</v>
      </c>
      <c r="K31" s="3">
        <f>$B$16-J31</f>
        <v>8.0360039127714342E-7</v>
      </c>
    </row>
    <row r="32" spans="4:11" x14ac:dyDescent="0.25">
      <c r="F32" s="9">
        <v>29</v>
      </c>
      <c r="G32" s="6">
        <f>G31+$B$10</f>
        <v>5.6000000000000017E-4</v>
      </c>
      <c r="H32" s="6">
        <f>$B$9*(($B$7+G32))^2</f>
        <v>1.1575296000000003E-5</v>
      </c>
      <c r="I32" s="6">
        <f>$B$14/H32</f>
        <v>1.0221768842887469E-11</v>
      </c>
      <c r="J32" s="3">
        <f>I32/$B$15</f>
        <v>1.7036281404812448E-7</v>
      </c>
      <c r="K32" s="3">
        <f>$B$16-J32</f>
        <v>8.1092699486907277E-7</v>
      </c>
    </row>
    <row r="33" spans="6:11" x14ac:dyDescent="0.25">
      <c r="F33" s="9">
        <v>30</v>
      </c>
      <c r="G33" s="6">
        <f>G32+$B$10</f>
        <v>5.8000000000000022E-4</v>
      </c>
      <c r="H33" s="6">
        <f>$B$9*(($B$7+G33))^2</f>
        <v>1.2062624000000004E-5</v>
      </c>
      <c r="I33" s="6">
        <f>$B$14/H33</f>
        <v>9.8088110845534069E-12</v>
      </c>
      <c r="J33" s="3">
        <f>I33/$B$15</f>
        <v>1.6348018474255676E-7</v>
      </c>
      <c r="K33" s="3">
        <f>$B$16-J33</f>
        <v>8.1780962417464051E-7</v>
      </c>
    </row>
    <row r="34" spans="6:11" x14ac:dyDescent="0.25">
      <c r="F34" s="9">
        <v>31</v>
      </c>
      <c r="G34" s="6">
        <f>G33+$B$10</f>
        <v>6.0000000000000027E-4</v>
      </c>
      <c r="H34" s="6">
        <f>$B$9*(($B$7+G34))^2</f>
        <v>1.2560000000000005E-5</v>
      </c>
      <c r="I34" s="6">
        <f>$B$14/H34</f>
        <v>9.4203821656050909E-12</v>
      </c>
      <c r="J34" s="3">
        <f>I34/$B$15</f>
        <v>1.5700636942675152E-7</v>
      </c>
      <c r="K34" s="3">
        <f>$B$16-J34</f>
        <v>8.2428343949044568E-7</v>
      </c>
    </row>
    <row r="35" spans="6:11" x14ac:dyDescent="0.25">
      <c r="F35" s="9">
        <v>32</v>
      </c>
      <c r="G35" s="6">
        <f>G34+$B$10</f>
        <v>6.2000000000000033E-4</v>
      </c>
      <c r="H35" s="6">
        <f>$B$9*(($B$7+G35))^2</f>
        <v>1.3067424000000009E-5</v>
      </c>
      <c r="I35" s="6">
        <f>$B$14/H35</f>
        <v>9.0545772449106966E-12</v>
      </c>
      <c r="J35" s="3">
        <f>I35/$B$15</f>
        <v>1.509096207485116E-7</v>
      </c>
      <c r="K35" s="3">
        <f>$B$16-J35</f>
        <v>8.303801881686856E-7</v>
      </c>
    </row>
    <row r="36" spans="6:11" x14ac:dyDescent="0.25">
      <c r="F36" s="9">
        <v>33</v>
      </c>
      <c r="G36" s="6">
        <f>G35+$B$10</f>
        <v>6.4000000000000038E-4</v>
      </c>
      <c r="H36" s="6">
        <f>$B$9*(($B$7+G36))^2</f>
        <v>1.358489600000001E-5</v>
      </c>
      <c r="I36" s="6">
        <f>$B$14/H36</f>
        <v>8.7096728602118048E-12</v>
      </c>
      <c r="J36" s="3">
        <f>I36/$B$15</f>
        <v>1.4516121433686341E-7</v>
      </c>
      <c r="K36" s="3">
        <f>$B$16-J36</f>
        <v>8.3612859458033382E-7</v>
      </c>
    </row>
    <row r="37" spans="6:11" x14ac:dyDescent="0.25">
      <c r="F37" s="9">
        <v>34</v>
      </c>
      <c r="G37" s="6">
        <f>G36+$B$10</f>
        <v>6.6000000000000043E-4</v>
      </c>
      <c r="H37" s="6">
        <f>$B$9*(($B$7+G37))^2</f>
        <v>1.411241600000001E-5</v>
      </c>
      <c r="I37" s="6">
        <f>$B$14/H37</f>
        <v>8.3841065909621648E-12</v>
      </c>
      <c r="J37" s="3">
        <f>I37/$B$15</f>
        <v>1.3973510984936941E-7</v>
      </c>
      <c r="K37" s="3">
        <f>$B$16-J37</f>
        <v>8.4155469906782787E-7</v>
      </c>
    </row>
    <row r="38" spans="6:11" x14ac:dyDescent="0.25">
      <c r="F38" s="9">
        <v>35</v>
      </c>
      <c r="G38" s="6">
        <f>G37+$B$10</f>
        <v>6.8000000000000048E-4</v>
      </c>
      <c r="H38" s="6">
        <f>$B$9*(($B$7+G38))^2</f>
        <v>1.4649984000000013E-5</v>
      </c>
      <c r="I38" s="6">
        <f>$B$14/H38</f>
        <v>8.0764593326518231E-12</v>
      </c>
      <c r="J38" s="3">
        <f>I38/$B$15</f>
        <v>1.3460765554419705E-7</v>
      </c>
      <c r="K38" s="3">
        <f>$B$16-J38</f>
        <v>8.4668215337300021E-7</v>
      </c>
    </row>
    <row r="39" spans="6:11" x14ac:dyDescent="0.25">
      <c r="F39" s="9">
        <v>36</v>
      </c>
      <c r="G39" s="6">
        <f>G38+$B$10</f>
        <v>7.0000000000000053E-4</v>
      </c>
      <c r="H39" s="6">
        <f>$B$9*(($B$7+G39))^2</f>
        <v>1.5197600000000015E-5</v>
      </c>
      <c r="I39" s="6">
        <f>$B$14/H39</f>
        <v>7.7854398062851952E-12</v>
      </c>
      <c r="J39" s="3">
        <f>I39/$B$15</f>
        <v>1.2975733010475325E-7</v>
      </c>
      <c r="K39" s="3">
        <f>$B$16-J39</f>
        <v>8.5153247881244403E-7</v>
      </c>
    </row>
    <row r="40" spans="6:11" x14ac:dyDescent="0.25">
      <c r="F40" s="9">
        <v>37</v>
      </c>
      <c r="G40" s="6">
        <f>G39+$B$10</f>
        <v>7.2000000000000059E-4</v>
      </c>
      <c r="H40" s="6">
        <f>$B$9*(($B$7+G40))^2</f>
        <v>1.5755264000000017E-5</v>
      </c>
      <c r="I40" s="6">
        <f>$B$14/H40</f>
        <v>7.5098709866111964E-12</v>
      </c>
      <c r="J40" s="3">
        <f>I40/$B$15</f>
        <v>1.2516451644351994E-7</v>
      </c>
      <c r="K40" s="3">
        <f>$B$16-J40</f>
        <v>8.5612529247367734E-7</v>
      </c>
    </row>
    <row r="41" spans="6:11" x14ac:dyDescent="0.25">
      <c r="F41" s="9">
        <v>38</v>
      </c>
      <c r="G41" s="6">
        <f>G40+$B$10</f>
        <v>7.4000000000000064E-4</v>
      </c>
      <c r="H41" s="6">
        <f>$B$9*(($B$7+G41))^2</f>
        <v>1.6322976000000017E-5</v>
      </c>
      <c r="I41" s="6">
        <f>$B$14/H41</f>
        <v>7.2486781822138231E-12</v>
      </c>
      <c r="J41" s="3">
        <f>I41/$B$15</f>
        <v>1.2081130303689704E-7</v>
      </c>
      <c r="K41" s="3">
        <f>$B$16-J41</f>
        <v>8.6047850588030018E-7</v>
      </c>
    </row>
    <row r="42" spans="6:11" x14ac:dyDescent="0.25">
      <c r="F42" s="9">
        <v>39</v>
      </c>
      <c r="G42" s="6">
        <f>G41+$B$10</f>
        <v>7.6000000000000069E-4</v>
      </c>
      <c r="H42" s="6">
        <f>$B$9*(($B$7+G42))^2</f>
        <v>1.6900736000000021E-5</v>
      </c>
      <c r="I42" s="6">
        <f>$B$14/H42</f>
        <v>7.0008785416209002E-12</v>
      </c>
      <c r="J42" s="3">
        <f>I42/$B$15</f>
        <v>1.16681309027015E-7</v>
      </c>
      <c r="K42" s="3">
        <f>$B$16-J42</f>
        <v>8.6460849989018225E-7</v>
      </c>
    </row>
    <row r="43" spans="6:11" x14ac:dyDescent="0.25">
      <c r="F43" s="9">
        <v>40</v>
      </c>
      <c r="G43" s="6">
        <f>G42+$B$10</f>
        <v>7.8000000000000074E-4</v>
      </c>
      <c r="H43" s="6">
        <f>$B$9*(($B$7+G43))^2</f>
        <v>1.7488544000000021E-5</v>
      </c>
      <c r="I43" s="6">
        <f>$B$14/H43</f>
        <v>6.765571793741083E-12</v>
      </c>
      <c r="J43" s="3">
        <f>I43/$B$15</f>
        <v>1.1275952989568472E-7</v>
      </c>
      <c r="K43" s="3">
        <f>$B$16-J43</f>
        <v>8.6853027902151259E-7</v>
      </c>
    </row>
    <row r="44" spans="6:11" x14ac:dyDescent="0.25">
      <c r="F44" s="9">
        <v>41</v>
      </c>
      <c r="G44" s="6">
        <f>G43+$B$10</f>
        <v>8.000000000000008E-4</v>
      </c>
      <c r="H44" s="6">
        <f>$B$9*(($B$7+G44))^2</f>
        <v>1.8086400000000024E-5</v>
      </c>
      <c r="I44" s="6">
        <f>$B$14/H44</f>
        <v>6.5419320594479743E-12</v>
      </c>
      <c r="J44" s="3">
        <f>I44/$B$15</f>
        <v>1.0903220099079958E-7</v>
      </c>
      <c r="K44" s="3">
        <f>$B$16-J44</f>
        <v>8.7225760792639766E-7</v>
      </c>
    </row>
    <row r="45" spans="6:11" x14ac:dyDescent="0.25">
      <c r="F45" s="9">
        <v>42</v>
      </c>
      <c r="G45" s="6">
        <f>G44+$B$10</f>
        <v>8.2000000000000085E-4</v>
      </c>
      <c r="H45" s="6">
        <f>$B$9*(($B$7+G45))^2</f>
        <v>1.8694304000000026E-5</v>
      </c>
      <c r="I45" s="6">
        <f>$B$14/H45</f>
        <v>6.3292005950047577E-12</v>
      </c>
      <c r="J45" s="3">
        <f>I45/$B$15</f>
        <v>1.0548667658341263E-7</v>
      </c>
      <c r="K45" s="3">
        <f>$B$16-J45</f>
        <v>8.7580313233378464E-7</v>
      </c>
    </row>
    <row r="46" spans="6:11" x14ac:dyDescent="0.25">
      <c r="F46" s="9">
        <v>43</v>
      </c>
      <c r="G46" s="6">
        <f>G45+$B$10</f>
        <v>8.400000000000009E-4</v>
      </c>
      <c r="H46" s="6">
        <f>$B$9*(($B$7+G46))^2</f>
        <v>1.9312256000000028E-5</v>
      </c>
      <c r="I46" s="6">
        <f>$B$14/H46</f>
        <v>6.1266793480782267E-12</v>
      </c>
      <c r="J46" s="3">
        <f>I46/$B$15</f>
        <v>1.0211132246797044E-7</v>
      </c>
      <c r="K46" s="3">
        <f>$B$16-J46</f>
        <v>8.7917848644922676E-7</v>
      </c>
    </row>
    <row r="47" spans="6:11" x14ac:dyDescent="0.25">
      <c r="F47" s="9">
        <v>44</v>
      </c>
      <c r="G47" s="6">
        <f>G46+$B$10</f>
        <v>8.6000000000000095E-4</v>
      </c>
      <c r="H47" s="6">
        <f>$B$9*(($B$7+G47))^2</f>
        <v>1.994025600000003E-5</v>
      </c>
      <c r="I47" s="6">
        <f>$B$14/H47</f>
        <v>5.9337252239890909E-12</v>
      </c>
      <c r="J47" s="3">
        <f>I47/$B$15</f>
        <v>9.8895420399818174E-8</v>
      </c>
      <c r="K47" s="3">
        <f>$B$16-J47</f>
        <v>8.8239438851737904E-7</v>
      </c>
    </row>
    <row r="48" spans="6:11" x14ac:dyDescent="0.25">
      <c r="F48" s="9">
        <v>45</v>
      </c>
      <c r="G48" s="6">
        <f>G47+$B$10</f>
        <v>8.8000000000000101E-4</v>
      </c>
      <c r="H48" s="6">
        <f>$B$9*(($B$7+G48))^2</f>
        <v>2.0578304000000031E-5</v>
      </c>
      <c r="I48" s="6">
        <f>$B$14/H48</f>
        <v>5.7497449741241952E-12</v>
      </c>
      <c r="J48" s="3">
        <f>I48/$B$15</f>
        <v>9.5829082902069916E-8</v>
      </c>
      <c r="K48" s="3">
        <f>$B$16-J48</f>
        <v>8.8546072601512735E-7</v>
      </c>
    </row>
    <row r="49" spans="6:11" x14ac:dyDescent="0.25">
      <c r="F49" s="9">
        <v>46</v>
      </c>
      <c r="G49" s="6">
        <f>G48+$B$10</f>
        <v>9.0000000000000106E-4</v>
      </c>
      <c r="H49" s="6">
        <f>$B$9*(($B$7+G49))^2</f>
        <v>2.1226400000000034E-5</v>
      </c>
      <c r="I49" s="6">
        <f>$B$14/H49</f>
        <v>5.5741906305355505E-12</v>
      </c>
      <c r="J49" s="3">
        <f>I49/$B$15</f>
        <v>9.2903177175592499E-8</v>
      </c>
      <c r="K49" s="3">
        <f>$B$16-J49</f>
        <v>8.8838663174160481E-7</v>
      </c>
    </row>
    <row r="50" spans="6:11" x14ac:dyDescent="0.25">
      <c r="F50" s="9">
        <v>47</v>
      </c>
      <c r="G50" s="6">
        <f>G49+$B$10</f>
        <v>9.2000000000000111E-4</v>
      </c>
      <c r="H50" s="6">
        <f>$B$9*(($B$7+G50))^2</f>
        <v>2.1884544000000035E-5</v>
      </c>
      <c r="I50" s="6">
        <f>$B$14/H50</f>
        <v>5.4065554210313822E-12</v>
      </c>
      <c r="J50" s="3">
        <f>I50/$B$15</f>
        <v>9.0109257017189696E-8</v>
      </c>
      <c r="K50" s="3">
        <f>$B$16-J50</f>
        <v>8.9118055190000756E-7</v>
      </c>
    </row>
    <row r="51" spans="6:11" x14ac:dyDescent="0.25">
      <c r="F51" s="9">
        <v>48</v>
      </c>
      <c r="G51" s="6">
        <f>G50+$B$10</f>
        <v>9.4000000000000116E-4</v>
      </c>
      <c r="H51" s="6">
        <f>$B$9*(($B$7+G51))^2</f>
        <v>2.2552736000000037E-5</v>
      </c>
      <c r="I51" s="6">
        <f>$B$14/H51</f>
        <v>5.2463701078219423E-12</v>
      </c>
      <c r="J51" s="3">
        <f>I51/$B$15</f>
        <v>8.7439501797032365E-8</v>
      </c>
      <c r="K51" s="3">
        <f>$B$16-J51</f>
        <v>8.9385030712016483E-7</v>
      </c>
    </row>
    <row r="52" spans="6:11" x14ac:dyDescent="0.25">
      <c r="F52" s="9">
        <v>49</v>
      </c>
      <c r="G52" s="6">
        <f>G51+$B$10</f>
        <v>9.6000000000000122E-4</v>
      </c>
      <c r="H52" s="6">
        <f>$B$9*(($B$7+G52))^2</f>
        <v>2.323097600000004E-5</v>
      </c>
      <c r="I52" s="6">
        <f>$B$14/H52</f>
        <v>5.0931997002622615E-12</v>
      </c>
      <c r="J52" s="3">
        <f>I52/$B$15</f>
        <v>8.4886661671037684E-8</v>
      </c>
      <c r="K52" s="3">
        <f>$B$16-J52</f>
        <v>8.9640314724615951E-7</v>
      </c>
    </row>
    <row r="53" spans="6:11" x14ac:dyDescent="0.25">
      <c r="F53" s="9">
        <v>50</v>
      </c>
      <c r="G53" s="6">
        <f>G52+$B$10</f>
        <v>9.8000000000000127E-4</v>
      </c>
      <c r="H53" s="6">
        <f>$B$9*(($B$7+G53))^2</f>
        <v>2.3919264000000042E-5</v>
      </c>
      <c r="I53" s="6">
        <f>$B$14/H53</f>
        <v>4.9466404986374072E-12</v>
      </c>
      <c r="J53" s="3">
        <f>I53/$B$15</f>
        <v>8.2444008310623455E-8</v>
      </c>
      <c r="K53" s="3">
        <f>$B$16-J53</f>
        <v>8.9884580060657384E-7</v>
      </c>
    </row>
    <row r="54" spans="6:11" x14ac:dyDescent="0.25">
      <c r="F54" s="9">
        <v>51</v>
      </c>
      <c r="G54" s="6">
        <f>G53+$B$10</f>
        <v>1.0000000000000013E-3</v>
      </c>
      <c r="H54" s="6">
        <f>$B$9*(($B$7+G54))^2</f>
        <v>2.4617600000000047E-5</v>
      </c>
      <c r="I54" s="6">
        <f>$B$14/H54</f>
        <v>4.8063174314311614E-12</v>
      </c>
      <c r="J54" s="3">
        <f>I54/$B$15</f>
        <v>8.0105290523852683E-8</v>
      </c>
      <c r="K54" s="3">
        <f>$B$16-J54</f>
        <v>9.0118451839334453E-7</v>
      </c>
    </row>
    <row r="55" spans="6:11" x14ac:dyDescent="0.25">
      <c r="F55" s="9">
        <v>52</v>
      </c>
      <c r="G55" s="6">
        <f>G54+$B$10</f>
        <v>1.0200000000000014E-3</v>
      </c>
      <c r="H55" s="6">
        <f>$B$9*(($B$7+G55))^2</f>
        <v>2.5325984000000048E-5</v>
      </c>
      <c r="I55" s="6">
        <f>$B$14/H55</f>
        <v>4.671881653245922E-12</v>
      </c>
      <c r="J55" s="3">
        <f>I55/$B$15</f>
        <v>7.7864694220765365E-8</v>
      </c>
      <c r="K55" s="3">
        <f>$B$16-J55</f>
        <v>9.0342511469643191E-7</v>
      </c>
    </row>
    <row r="56" spans="6:11" x14ac:dyDescent="0.25">
      <c r="F56" s="9">
        <v>53</v>
      </c>
      <c r="G56" s="6">
        <f>G55+$B$10</f>
        <v>1.0400000000000014E-3</v>
      </c>
      <c r="H56" s="6">
        <f>$B$9*(($B$7+G56))^2</f>
        <v>2.6044416000000052E-5</v>
      </c>
      <c r="I56" s="6">
        <f>$B$14/H56</f>
        <v>4.5430083746166457E-12</v>
      </c>
      <c r="J56" s="3">
        <f>I56/$B$15</f>
        <v>7.5716806243610765E-8</v>
      </c>
      <c r="K56" s="3">
        <f>$B$16-J56</f>
        <v>9.055730026735865E-7</v>
      </c>
    </row>
    <row r="57" spans="6:11" x14ac:dyDescent="0.25">
      <c r="F57" s="9">
        <v>54</v>
      </c>
      <c r="G57" s="6">
        <f>G56+$B$10</f>
        <v>1.0600000000000015E-3</v>
      </c>
      <c r="H57" s="6">
        <f>$B$9*(($B$7+G57))^2</f>
        <v>2.6772896000000056E-5</v>
      </c>
      <c r="I57" s="6">
        <f>$B$14/H57</f>
        <v>4.4193948984823964E-12</v>
      </c>
      <c r="J57" s="3">
        <f>I57/$B$15</f>
        <v>7.3656581641373266E-8</v>
      </c>
      <c r="K57" s="3">
        <f>$B$16-J57</f>
        <v>9.0763322727582393E-7</v>
      </c>
    </row>
    <row r="58" spans="6:11" x14ac:dyDescent="0.25">
      <c r="F58" s="9">
        <v>55</v>
      </c>
      <c r="G58" s="6">
        <f>G57+$B$10</f>
        <v>1.0800000000000015E-3</v>
      </c>
      <c r="H58" s="6">
        <f>$B$9*(($B$7+G58))^2</f>
        <v>2.7511424000000059E-5</v>
      </c>
      <c r="I58" s="6">
        <f>$B$14/H58</f>
        <v>4.3007588411272254E-12</v>
      </c>
      <c r="J58" s="3">
        <f>I58/$B$15</f>
        <v>7.1679314018787089E-8</v>
      </c>
      <c r="K58" s="3">
        <f>$B$16-J58</f>
        <v>9.0961049489841015E-7</v>
      </c>
    </row>
    <row r="59" spans="6:11" x14ac:dyDescent="0.25">
      <c r="F59" s="9">
        <v>56</v>
      </c>
      <c r="G59" s="6">
        <f>G58+$B$10</f>
        <v>1.1000000000000016E-3</v>
      </c>
      <c r="H59" s="6">
        <f>$B$9*(($B$7+G59))^2</f>
        <v>2.8260000000000061E-5</v>
      </c>
      <c r="I59" s="6">
        <f>$B$14/H59</f>
        <v>4.1868365180466995E-12</v>
      </c>
      <c r="J59" s="3">
        <f>I59/$B$15</f>
        <v>6.9780608634111657E-8</v>
      </c>
      <c r="K59" s="3">
        <f>$B$16-J59</f>
        <v>9.1150920028308561E-7</v>
      </c>
    </row>
    <row r="60" spans="6:11" x14ac:dyDescent="0.25">
      <c r="F60" s="9">
        <v>57</v>
      </c>
      <c r="G60" s="6">
        <f>G59+$B$10</f>
        <v>1.1200000000000016E-3</v>
      </c>
      <c r="H60" s="6">
        <f>$B$9*(($B$7+G60))^2</f>
        <v>2.9018624000000064E-5</v>
      </c>
      <c r="I60" s="6">
        <f>$B$14/H60</f>
        <v>4.0773814774952713E-12</v>
      </c>
      <c r="J60" s="3">
        <f>I60/$B$15</f>
        <v>6.7956357958254515E-8</v>
      </c>
      <c r="K60" s="3">
        <f>$B$16-J60</f>
        <v>9.1333345095894274E-7</v>
      </c>
    </row>
    <row r="61" spans="6:11" x14ac:dyDescent="0.25">
      <c r="F61" s="9">
        <v>58</v>
      </c>
      <c r="G61" s="6">
        <f>G60+$B$10</f>
        <v>1.1400000000000017E-3</v>
      </c>
      <c r="H61" s="6">
        <f>$B$9*(($B$7+G61))^2</f>
        <v>2.9787296000000062E-5</v>
      </c>
      <c r="I61" s="6">
        <f>$B$14/H61</f>
        <v>3.9721631664720338E-12</v>
      </c>
      <c r="J61" s="3">
        <f>I61/$B$15</f>
        <v>6.6202719441200563E-8</v>
      </c>
      <c r="K61" s="3">
        <f>$B$16-J61</f>
        <v>9.1508708947599673E-7</v>
      </c>
    </row>
    <row r="62" spans="6:11" x14ac:dyDescent="0.25">
      <c r="F62" s="9">
        <v>59</v>
      </c>
      <c r="G62" s="6">
        <f>G61+$B$10</f>
        <v>1.1600000000000017E-3</v>
      </c>
      <c r="H62" s="6">
        <f>$B$9*(($B$7+G62))^2</f>
        <v>3.056601600000007E-5</v>
      </c>
      <c r="I62" s="6">
        <f>$B$14/H62</f>
        <v>3.8709657156496848E-12</v>
      </c>
      <c r="J62" s="3">
        <f>I62/$B$15</f>
        <v>6.451609526082808E-8</v>
      </c>
      <c r="K62" s="3">
        <f>$B$16-J62</f>
        <v>9.1677371365636921E-7</v>
      </c>
    </row>
    <row r="63" spans="6:11" x14ac:dyDescent="0.25">
      <c r="F63" s="9">
        <v>60</v>
      </c>
      <c r="G63" s="6">
        <f>G62+$B$10</f>
        <v>1.1800000000000018E-3</v>
      </c>
      <c r="H63" s="6">
        <f>$B$9*(($B$7+G63))^2</f>
        <v>3.1354784000000071E-5</v>
      </c>
      <c r="I63" s="6">
        <f>$B$14/H63</f>
        <v>3.7735868312790711E-12</v>
      </c>
      <c r="J63" s="3">
        <f>I63/$B$15</f>
        <v>6.289311385465118E-8</v>
      </c>
      <c r="K63" s="3">
        <f>$B$16-J63</f>
        <v>9.1839669506254612E-7</v>
      </c>
    </row>
    <row r="64" spans="6:11" x14ac:dyDescent="0.25">
      <c r="F64" s="9">
        <v>61</v>
      </c>
      <c r="G64" s="6">
        <f>G63+$B$10</f>
        <v>1.2000000000000018E-3</v>
      </c>
      <c r="H64" s="6">
        <f>$B$9*(($B$7+G64))^2</f>
        <v>3.2153600000000078E-5</v>
      </c>
      <c r="I64" s="6">
        <f>$B$14/H64</f>
        <v>3.6798367834394814E-12</v>
      </c>
      <c r="J64" s="3">
        <f>I64/$B$15</f>
        <v>6.1330613057324683E-8</v>
      </c>
      <c r="K64" s="3">
        <f>$B$16-J64</f>
        <v>9.1995919585987257E-7</v>
      </c>
    </row>
    <row r="65" spans="6:11" x14ac:dyDescent="0.25">
      <c r="F65" s="9">
        <v>62</v>
      </c>
      <c r="G65" s="6">
        <f>G64+$B$10</f>
        <v>1.2200000000000019E-3</v>
      </c>
      <c r="H65" s="6">
        <f>$B$9*(($B$7+G65))^2</f>
        <v>3.2962464000000078E-5</v>
      </c>
      <c r="I65" s="6">
        <f>$B$14/H65</f>
        <v>3.589537481178583E-12</v>
      </c>
      <c r="J65" s="3">
        <f>I65/$B$15</f>
        <v>5.9825624686309711E-8</v>
      </c>
      <c r="K65" s="3">
        <f>$B$16-J65</f>
        <v>9.214641842308875E-7</v>
      </c>
    </row>
    <row r="66" spans="6:11" x14ac:dyDescent="0.25">
      <c r="F66" s="9">
        <v>63</v>
      </c>
      <c r="G66" s="6">
        <f>G65+$B$10</f>
        <v>1.240000000000002E-3</v>
      </c>
      <c r="H66" s="6">
        <f>$B$9*(($B$7+G66))^2</f>
        <v>3.3781376000000084E-5</v>
      </c>
      <c r="I66" s="6">
        <f>$B$14/H66</f>
        <v>3.5025216261172932E-12</v>
      </c>
      <c r="J66" s="3">
        <f>I66/$B$15</f>
        <v>5.837536043528822E-8</v>
      </c>
      <c r="K66" s="3">
        <f>$B$16-J66</f>
        <v>9.22914448481909E-7</v>
      </c>
    </row>
    <row r="67" spans="6:11" x14ac:dyDescent="0.25">
      <c r="F67" s="9">
        <v>64</v>
      </c>
      <c r="G67" s="6">
        <f>G66+$B$10</f>
        <v>1.260000000000002E-3</v>
      </c>
      <c r="H67" s="6">
        <f>$B$9*(($B$7+G67))^2</f>
        <v>3.4610336000000083E-5</v>
      </c>
      <c r="I67" s="6">
        <f>$B$14/H67</f>
        <v>3.418631937002857E-12</v>
      </c>
      <c r="J67" s="3">
        <f>I67/$B$15</f>
        <v>5.6977198950047617E-8</v>
      </c>
      <c r="K67" s="3">
        <f>$B$16-J67</f>
        <v>9.2431260996714961E-7</v>
      </c>
    </row>
    <row r="68" spans="6:11" x14ac:dyDescent="0.25">
      <c r="F68" s="9">
        <v>65</v>
      </c>
      <c r="G68" s="6">
        <f>G67+$B$10</f>
        <v>1.2800000000000021E-3</v>
      </c>
      <c r="H68" s="6">
        <f>$B$9*(($B$7+G68))^2</f>
        <v>3.5449344000000088E-5</v>
      </c>
      <c r="I68" s="6">
        <f>$B$14/H68</f>
        <v>3.3377204384938602E-12</v>
      </c>
      <c r="J68" s="3">
        <f>I68/$B$15</f>
        <v>5.5628673974897666E-8</v>
      </c>
      <c r="K68" s="3">
        <f>$B$16-J68</f>
        <v>9.2566113494229962E-7</v>
      </c>
    </row>
    <row r="69" spans="6:11" x14ac:dyDescent="0.25">
      <c r="F69" s="9">
        <v>66</v>
      </c>
      <c r="G69" s="6">
        <f>G68+$B$10</f>
        <v>1.3000000000000021E-3</v>
      </c>
      <c r="H69" s="6">
        <f>$B$9*(($B$7+G69))^2</f>
        <v>3.6298400000000093E-5</v>
      </c>
      <c r="I69" s="6">
        <f>$B$14/H69</f>
        <v>3.2596478081678444E-12</v>
      </c>
      <c r="J69" s="3">
        <f>I69/$B$15</f>
        <v>5.4327463469464073E-8</v>
      </c>
      <c r="K69" s="3">
        <f>$B$16-J69</f>
        <v>9.2696234544773322E-7</v>
      </c>
    </row>
    <row r="70" spans="6:11" x14ac:dyDescent="0.25">
      <c r="F70" s="9">
        <v>67</v>
      </c>
      <c r="G70" s="6">
        <f>G69+$B$10</f>
        <v>1.3200000000000022E-3</v>
      </c>
      <c r="H70" s="6">
        <f>$B$9*(($B$7+G70))^2</f>
        <v>3.715750400000009E-5</v>
      </c>
      <c r="I70" s="6">
        <f>$B$14/H70</f>
        <v>3.1842827763673177E-12</v>
      </c>
      <c r="J70" s="3">
        <f>I70/$B$15</f>
        <v>5.3071379606121958E-8</v>
      </c>
      <c r="K70" s="3">
        <f>$B$16-J70</f>
        <v>9.2821842931107529E-7</v>
      </c>
    </row>
    <row r="71" spans="6:11" x14ac:dyDescent="0.25">
      <c r="F71" s="9">
        <v>68</v>
      </c>
      <c r="G71" s="6">
        <f>G70+$B$10</f>
        <v>1.3400000000000022E-3</v>
      </c>
      <c r="H71" s="6">
        <f>$B$9*(($B$7+G71))^2</f>
        <v>3.8026656000000101E-5</v>
      </c>
      <c r="I71" s="6">
        <f>$B$14/H71</f>
        <v>3.1115015740537291E-12</v>
      </c>
      <c r="J71" s="3">
        <f>I71/$B$15</f>
        <v>5.1858359567562148E-8</v>
      </c>
      <c r="K71" s="3">
        <f>$B$16-J71</f>
        <v>9.2943144934963508E-7</v>
      </c>
    </row>
    <row r="72" spans="6:11" x14ac:dyDescent="0.25">
      <c r="F72" s="9">
        <v>69</v>
      </c>
      <c r="G72" s="6">
        <f>G71+$B$10</f>
        <v>1.3600000000000023E-3</v>
      </c>
      <c r="H72" s="6">
        <f>$B$9*(($B$7+G72))^2</f>
        <v>3.8905856000000098E-5</v>
      </c>
      <c r="I72" s="6">
        <f>$B$14/H72</f>
        <v>3.0411874243301497E-12</v>
      </c>
      <c r="J72" s="3">
        <f>I72/$B$15</f>
        <v>5.0686457072169164E-8</v>
      </c>
      <c r="K72" s="3">
        <f>$B$16-J72</f>
        <v>9.3060335184502803E-7</v>
      </c>
    </row>
    <row r="73" spans="6:11" x14ac:dyDescent="0.25">
      <c r="F73" s="9">
        <v>70</v>
      </c>
      <c r="G73" s="6">
        <f>G72+$B$10</f>
        <v>1.3800000000000023E-3</v>
      </c>
      <c r="H73" s="6">
        <f>$B$9*(($B$7+G73))^2</f>
        <v>3.97951040000001E-5</v>
      </c>
      <c r="I73" s="6">
        <f>$B$14/H73</f>
        <v>2.9732300737296653E-12</v>
      </c>
      <c r="J73" s="3">
        <f>I73/$B$15</f>
        <v>4.9553834562161085E-8</v>
      </c>
      <c r="K73" s="3">
        <f>$B$16-J73</f>
        <v>9.3173597435503615E-7</v>
      </c>
    </row>
    <row r="74" spans="6:11" x14ac:dyDescent="0.25">
      <c r="F74" s="9">
        <v>71</v>
      </c>
      <c r="G74" s="6">
        <f>G73+$B$10</f>
        <v>1.4000000000000024E-3</v>
      </c>
      <c r="H74" s="6">
        <f>$B$9*(($B$7+G74))^2</f>
        <v>4.069440000000011E-5</v>
      </c>
      <c r="I74" s="6">
        <f>$B$14/H74</f>
        <v>2.9075253597546509E-12</v>
      </c>
      <c r="J74" s="3">
        <f>I74/$B$15</f>
        <v>4.8458755995910848E-8</v>
      </c>
      <c r="K74" s="3">
        <f>$B$16-J74</f>
        <v>9.3283105292128637E-7</v>
      </c>
    </row>
    <row r="75" spans="6:11" x14ac:dyDescent="0.25">
      <c r="F75" s="9">
        <v>72</v>
      </c>
      <c r="G75" s="6">
        <f>G74+$B$10</f>
        <v>1.4200000000000024E-3</v>
      </c>
      <c r="H75" s="6">
        <f>$B$9*(($B$7+G75))^2</f>
        <v>4.1603744000000112E-5</v>
      </c>
      <c r="I75" s="6">
        <f>$B$14/H75</f>
        <v>2.8439748114977265E-12</v>
      </c>
      <c r="J75" s="3">
        <f>I75/$B$15</f>
        <v>4.7399580191628776E-8</v>
      </c>
      <c r="K75" s="3">
        <f>$B$16-J75</f>
        <v>9.3389022872556852E-7</v>
      </c>
    </row>
    <row r="76" spans="6:11" x14ac:dyDescent="0.25">
      <c r="F76" s="9">
        <v>73</v>
      </c>
      <c r="G76" s="6">
        <f>G75+$B$10</f>
        <v>1.4400000000000025E-3</v>
      </c>
      <c r="H76" s="6">
        <f>$B$9*(($B$7+G76))^2</f>
        <v>4.2523136000000113E-5</v>
      </c>
      <c r="I76" s="6">
        <f>$B$14/H76</f>
        <v>2.7824852804835389E-12</v>
      </c>
      <c r="J76" s="3">
        <f>I76/$B$15</f>
        <v>4.6374754674725645E-8</v>
      </c>
      <c r="K76" s="3">
        <f>$B$16-J76</f>
        <v>9.3491505424247156E-7</v>
      </c>
    </row>
    <row r="77" spans="6:11" x14ac:dyDescent="0.25">
      <c r="F77" s="9">
        <v>74</v>
      </c>
      <c r="G77" s="6">
        <f>G76+$B$10</f>
        <v>1.4600000000000025E-3</v>
      </c>
      <c r="H77" s="6">
        <f>$B$9*(($B$7+G77))^2</f>
        <v>4.3452576000000114E-5</v>
      </c>
      <c r="I77" s="6">
        <f>$B$14/H77</f>
        <v>2.7229685991458755E-12</v>
      </c>
      <c r="J77" s="3">
        <f>I77/$B$15</f>
        <v>4.5382809985764588E-8</v>
      </c>
      <c r="K77" s="3">
        <f>$B$16-J77</f>
        <v>9.3590699893143267E-7</v>
      </c>
    </row>
    <row r="78" spans="6:11" x14ac:dyDescent="0.25">
      <c r="F78" s="9">
        <v>75</v>
      </c>
      <c r="G78" s="6">
        <f>G77+$B$10</f>
        <v>1.4800000000000026E-3</v>
      </c>
      <c r="H78" s="6">
        <f>$B$9*(($B$7+G78))^2</f>
        <v>4.4392064000000122E-5</v>
      </c>
      <c r="I78" s="6">
        <f>$B$14/H78</f>
        <v>2.6653412646008004E-12</v>
      </c>
      <c r="J78" s="3">
        <f>I78/$B$15</f>
        <v>4.4422354410013338E-8</v>
      </c>
      <c r="K78" s="3">
        <f>$B$16-J78</f>
        <v>9.3686745450718393E-7</v>
      </c>
    </row>
    <row r="79" spans="6:11" x14ac:dyDescent="0.25">
      <c r="F79" s="9">
        <v>76</v>
      </c>
      <c r="G79" s="6">
        <f>G78+$B$10</f>
        <v>1.5000000000000026E-3</v>
      </c>
      <c r="H79" s="6">
        <f>$B$9*(($B$7+G79))^2</f>
        <v>4.5341600000000128E-5</v>
      </c>
      <c r="I79" s="6">
        <f>$B$14/H79</f>
        <v>2.6095241455969717E-12</v>
      </c>
      <c r="J79" s="3">
        <f>I79/$B$15</f>
        <v>4.349206909328286E-8</v>
      </c>
      <c r="K79" s="3">
        <f>$B$16-J79</f>
        <v>9.3779773982391434E-7</v>
      </c>
    </row>
  </sheetData>
  <mergeCells count="2">
    <mergeCell ref="E2:H2"/>
    <mergeCell ref="A3:C3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Cell</vt:lpstr>
      <vt:lpstr>New Cell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Vasquez</dc:creator>
  <cp:lastModifiedBy>David Vasquez</cp:lastModifiedBy>
  <dcterms:created xsi:type="dcterms:W3CDTF">2020-01-20T23:57:29Z</dcterms:created>
  <dcterms:modified xsi:type="dcterms:W3CDTF">2020-01-21T01:27:17Z</dcterms:modified>
</cp:coreProperties>
</file>