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PhD Business\Ba 260\Grades\"/>
    </mc:Choice>
  </mc:AlternateContent>
  <bookViews>
    <workbookView xWindow="0" yWindow="0" windowWidth="28770" windowHeight="12360"/>
  </bookViews>
  <sheets>
    <sheet name="Stats" sheetId="10" r:id="rId1"/>
    <sheet name="Master" sheetId="9" r:id="rId2"/>
    <sheet name="Final Grades" sheetId="7" r:id="rId3"/>
    <sheet name="Midterm Grades" sheetId="2" r:id="rId4"/>
    <sheet name="Presentations" sheetId="5" r:id="rId5"/>
    <sheet name="Sheet2" sheetId="3" r:id="rId6"/>
    <sheet name="Names" sheetId="1" r:id="rId7"/>
    <sheet name="Sheet1" sheetId="4" r:id="rId8"/>
    <sheet name="Sheet3" sheetId="6" r:id="rId9"/>
  </sheets>
  <calcPr calcId="152511" concurrentCalc="0"/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2" i="10"/>
  <c r="H8" i="9"/>
  <c r="H3" i="9"/>
  <c r="H4" i="9"/>
  <c r="H5" i="9"/>
  <c r="H6" i="9"/>
  <c r="H7" i="9"/>
  <c r="H9" i="9"/>
  <c r="H10" i="9"/>
  <c r="H11" i="9"/>
  <c r="I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2" i="9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" i="7"/>
  <c r="F3" i="7"/>
  <c r="E2" i="7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3" i="9"/>
  <c r="I12" i="9"/>
  <c r="I10" i="9"/>
  <c r="I9" i="9"/>
  <c r="I8" i="9"/>
  <c r="I7" i="9"/>
  <c r="I6" i="9"/>
  <c r="I5" i="9"/>
  <c r="I4" i="9"/>
  <c r="I2" i="9"/>
  <c r="I14" i="9"/>
  <c r="I3" i="9"/>
  <c r="I32" i="9"/>
  <c r="F33" i="7"/>
  <c r="M3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2" i="2"/>
  <c r="C4" i="4"/>
  <c r="C5" i="4"/>
  <c r="C6" i="4"/>
  <c r="C7" i="4"/>
  <c r="C8" i="4"/>
  <c r="C9" i="4"/>
  <c r="C3" i="4"/>
  <c r="C2" i="4"/>
  <c r="B4" i="4"/>
  <c r="B2" i="4"/>
  <c r="G3" i="2"/>
  <c r="H3" i="2"/>
  <c r="G4" i="2"/>
  <c r="H4" i="2"/>
  <c r="G5" i="2"/>
  <c r="H5" i="2"/>
  <c r="G36" i="2"/>
  <c r="H36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2" i="2"/>
  <c r="H2" i="2"/>
  <c r="H32" i="2"/>
</calcChain>
</file>

<file path=xl/sharedStrings.xml><?xml version="1.0" encoding="utf-8"?>
<sst xmlns="http://schemas.openxmlformats.org/spreadsheetml/2006/main" count="563" uniqueCount="127">
  <si>
    <t>Student</t>
  </si>
  <si>
    <t>ID</t>
  </si>
  <si>
    <t>SIS User ID</t>
  </si>
  <si>
    <t>SIS Login ID</t>
  </si>
  <si>
    <t>Al Hosni, Mohammed</t>
  </si>
  <si>
    <t>alhosnim@oregonstate.edu</t>
  </si>
  <si>
    <t>Al Issa'ey, Bashayir</t>
  </si>
  <si>
    <t>alissaeb@oregonstate.edu</t>
  </si>
  <si>
    <t>Al Yaarubi, Mohammed</t>
  </si>
  <si>
    <t>alyaarum@oregonstate.edu</t>
  </si>
  <si>
    <t>Alharthi, Lamees</t>
  </si>
  <si>
    <t>alharthl@oregonstate.edu</t>
  </si>
  <si>
    <t>Allred, Michael</t>
  </si>
  <si>
    <t>allredm@oregonstate.edu</t>
  </si>
  <si>
    <t>Chen, Chao Yu</t>
  </si>
  <si>
    <t>chenc6@oregonstate.edu</t>
  </si>
  <si>
    <t>Curtis, Melissa</t>
  </si>
  <si>
    <t>curtisme@oregonstate.edu</t>
  </si>
  <si>
    <t>Green, Kendall</t>
  </si>
  <si>
    <t>greenke@oregonstate.edu</t>
  </si>
  <si>
    <t>Gurung, Melina</t>
  </si>
  <si>
    <t>gurungm@oregonstate.edu</t>
  </si>
  <si>
    <t>Hanson, Erin</t>
  </si>
  <si>
    <t>hansoner@oregonstate.edu</t>
  </si>
  <si>
    <t>Holland, Ryan</t>
  </si>
  <si>
    <t>hollandr@oregonstate.edu</t>
  </si>
  <si>
    <t>Laconsay, Kaisha</t>
  </si>
  <si>
    <t>laconsak@oregonstate.edu</t>
  </si>
  <si>
    <t>Latt, Ei Thazin</t>
  </si>
  <si>
    <t>latte@oregonstate.edu</t>
  </si>
  <si>
    <t>Lauziere, Bradley</t>
  </si>
  <si>
    <t>lauzierb@oregonstate.edu</t>
  </si>
  <si>
    <t>Li, Xuan</t>
  </si>
  <si>
    <t>lix5@oregonstate.edu</t>
  </si>
  <si>
    <t>Liu, Ruiyang</t>
  </si>
  <si>
    <t>liurui@oregonstate.edu</t>
  </si>
  <si>
    <t>Lu, Jiaan</t>
  </si>
  <si>
    <t>lujiaa@oregonstate.edu</t>
  </si>
  <si>
    <t>Marks, Jason</t>
  </si>
  <si>
    <t>marksja@oregonstate.edu</t>
  </si>
  <si>
    <t>Mohamad, Shinta</t>
  </si>
  <si>
    <t>mohamads@oregonstate.edu</t>
  </si>
  <si>
    <t>Mueller, Christina</t>
  </si>
  <si>
    <t>muellchr@oregonstate.edu</t>
  </si>
  <si>
    <t>Palasri, Yatida</t>
  </si>
  <si>
    <t>palasriy@oregonstate.edu</t>
  </si>
  <si>
    <t>Pesicka, Matthew</t>
  </si>
  <si>
    <t>pesickma@oregonstate.edu</t>
  </si>
  <si>
    <t>Renyck, John</t>
  </si>
  <si>
    <t>renyckj@oregonstate.edu</t>
  </si>
  <si>
    <t>Schumacher, Michael</t>
  </si>
  <si>
    <t>schumacm@oregonstate.edu</t>
  </si>
  <si>
    <t>Shen, Haiyue</t>
  </si>
  <si>
    <t>shenh@oregonstate.edu</t>
  </si>
  <si>
    <t>Stine, Kevin</t>
  </si>
  <si>
    <t>stinek@oregonstate.edu</t>
  </si>
  <si>
    <t>Su, Yu-Tzu</t>
  </si>
  <si>
    <t>suyut@oregonstate.edu</t>
  </si>
  <si>
    <t>Surcamp, Colton</t>
  </si>
  <si>
    <t>surcampc@oregonstate.edu</t>
  </si>
  <si>
    <t>Tamez, Ashley</t>
  </si>
  <si>
    <t>tameza@oregonstate.edu</t>
  </si>
  <si>
    <t>Umesaki, Miki</t>
  </si>
  <si>
    <t>umesakim@oregonstate.edu</t>
  </si>
  <si>
    <t>Total</t>
  </si>
  <si>
    <t>Multiple Choice</t>
  </si>
  <si>
    <t>True False</t>
  </si>
  <si>
    <t>Short Answer</t>
  </si>
  <si>
    <t xml:space="preserve">Essay </t>
  </si>
  <si>
    <t>Extra Credit</t>
  </si>
  <si>
    <t>Category</t>
  </si>
  <si>
    <t>Total Possible</t>
  </si>
  <si>
    <t>Points Score</t>
  </si>
  <si>
    <t>Percentage</t>
  </si>
  <si>
    <t>Gender</t>
  </si>
  <si>
    <t>Status</t>
  </si>
  <si>
    <t>m</t>
  </si>
  <si>
    <t>i</t>
  </si>
  <si>
    <t>f</t>
  </si>
  <si>
    <t>Original</t>
  </si>
  <si>
    <t>Average</t>
  </si>
  <si>
    <t>Bin</t>
  </si>
  <si>
    <t>Random</t>
  </si>
  <si>
    <t>Histogram</t>
  </si>
  <si>
    <t>STDEV</t>
  </si>
  <si>
    <t xml:space="preserve">Jiaan Lu
</t>
  </si>
  <si>
    <t xml:space="preserve">xuan Li 
</t>
  </si>
  <si>
    <t>yatida Palasri</t>
  </si>
  <si>
    <t>Jason Marks</t>
  </si>
  <si>
    <t>Chen, Chao-Yu</t>
  </si>
  <si>
    <t xml:space="preserve">Ashley tamez
</t>
  </si>
  <si>
    <t>Ei Thazin Latt</t>
  </si>
  <si>
    <t xml:space="preserve">Michael Schumacher
</t>
  </si>
  <si>
    <t>Matt pesicka</t>
  </si>
  <si>
    <t>Brad Lauziere</t>
  </si>
  <si>
    <t xml:space="preserve">mohammed al-yaarubi
</t>
  </si>
  <si>
    <t>melissa curtis</t>
  </si>
  <si>
    <t>Lamees alharthi</t>
  </si>
  <si>
    <t>Colton Surcamp</t>
  </si>
  <si>
    <t>Ruiyang Liu</t>
  </si>
  <si>
    <t>Kevin Stine</t>
  </si>
  <si>
    <t>Name</t>
  </si>
  <si>
    <t>Question 9</t>
  </si>
  <si>
    <t>Question 12</t>
  </si>
  <si>
    <t>Question 29</t>
  </si>
  <si>
    <t>Allread</t>
  </si>
  <si>
    <t>Final</t>
  </si>
  <si>
    <t>Midterm</t>
  </si>
  <si>
    <t>Presentation</t>
  </si>
  <si>
    <t>HW</t>
  </si>
  <si>
    <t>Project</t>
  </si>
  <si>
    <t>Participation</t>
  </si>
  <si>
    <t>Multiple Choice/ TF</t>
  </si>
  <si>
    <t>Strong Team Member</t>
  </si>
  <si>
    <t>*</t>
  </si>
  <si>
    <t>* Good communicator</t>
  </si>
  <si>
    <t>* Good communicator, put in a lot of work</t>
  </si>
  <si>
    <t>b</t>
  </si>
  <si>
    <t>c</t>
  </si>
  <si>
    <t>a</t>
  </si>
  <si>
    <t>First Grade</t>
  </si>
  <si>
    <t>Grade</t>
  </si>
  <si>
    <t>a-</t>
  </si>
  <si>
    <t>b+</t>
  </si>
  <si>
    <t>how do I sort to look like a standard normal distribution</t>
  </si>
  <si>
    <t>can I use z-score</t>
  </si>
  <si>
    <t>does central limit theorem apply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</si>
</sst>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0" fillId="0" borderId="13" xfId="0" applyBorder="1"/>
    <xf numFmtId="0" fontId="16" fillId="0" borderId="14" xfId="0" applyFont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0" fillId="0" borderId="15" xfId="0" applyBorder="1"/>
    <xf numFmtId="0" fontId="16" fillId="0" borderId="16" xfId="0" applyFont="1" applyBorder="1" applyAlignment="1">
      <alignment horizontal="left"/>
    </xf>
    <xf numFmtId="0" fontId="0" fillId="0" borderId="17" xfId="0" applyBorder="1"/>
    <xf numFmtId="0" fontId="0" fillId="0" borderId="18" xfId="0" applyBorder="1"/>
    <xf numFmtId="0" fontId="16" fillId="0" borderId="19" xfId="0" applyFont="1" applyBorder="1" applyAlignment="1">
      <alignment horizontal="left"/>
    </xf>
    <xf numFmtId="0" fontId="0" fillId="0" borderId="20" xfId="0" applyBorder="1"/>
    <xf numFmtId="0" fontId="0" fillId="0" borderId="21" xfId="0" applyBorder="1"/>
    <xf numFmtId="10" fontId="0" fillId="0" borderId="0" xfId="0" applyNumberFormat="1"/>
    <xf numFmtId="3" fontId="0" fillId="0" borderId="0" xfId="0" applyNumberFormat="1"/>
    <xf numFmtId="0" fontId="16" fillId="0" borderId="10" xfId="0" applyFont="1" applyBorder="1"/>
    <xf numFmtId="0" fontId="16" fillId="0" borderId="14" xfId="0" applyFont="1" applyBorder="1"/>
    <xf numFmtId="0" fontId="16" fillId="0" borderId="11" xfId="0" applyFont="1" applyBorder="1"/>
    <xf numFmtId="0" fontId="0" fillId="0" borderId="1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Stats!$C$1</c:f>
              <c:strCache>
                <c:ptCount val="1"/>
                <c:pt idx="0">
                  <c:v>Grade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Stats!$A$2:$A$31</c:f>
              <c:strCache>
                <c:ptCount val="30"/>
                <c:pt idx="0">
                  <c:v>Al Hosni, Mohammed</c:v>
                </c:pt>
                <c:pt idx="1">
                  <c:v>Al Issa'ey, Bashayir</c:v>
                </c:pt>
                <c:pt idx="2">
                  <c:v>Al Yaarubi, Mohammed</c:v>
                </c:pt>
                <c:pt idx="3">
                  <c:v>Alharthi, Lamees</c:v>
                </c:pt>
                <c:pt idx="4">
                  <c:v>Allred, Michael</c:v>
                </c:pt>
                <c:pt idx="5">
                  <c:v>Chen, Chao Yu</c:v>
                </c:pt>
                <c:pt idx="6">
                  <c:v>Curtis, Melissa</c:v>
                </c:pt>
                <c:pt idx="7">
                  <c:v>Green, Kendall</c:v>
                </c:pt>
                <c:pt idx="8">
                  <c:v>Gurung, Melina</c:v>
                </c:pt>
                <c:pt idx="9">
                  <c:v>Hanson, Erin</c:v>
                </c:pt>
                <c:pt idx="10">
                  <c:v>Holland, Ryan</c:v>
                </c:pt>
                <c:pt idx="11">
                  <c:v>Laconsay, Kaisha</c:v>
                </c:pt>
                <c:pt idx="12">
                  <c:v>Latt, Ei Thazin</c:v>
                </c:pt>
                <c:pt idx="13">
                  <c:v>Lauziere, Bradley</c:v>
                </c:pt>
                <c:pt idx="14">
                  <c:v>Li, Xuan</c:v>
                </c:pt>
                <c:pt idx="15">
                  <c:v>Liu, Ruiyang</c:v>
                </c:pt>
                <c:pt idx="16">
                  <c:v>Lu, Jiaan</c:v>
                </c:pt>
                <c:pt idx="17">
                  <c:v>Marks, Jason</c:v>
                </c:pt>
                <c:pt idx="18">
                  <c:v>Mohamad, Shinta</c:v>
                </c:pt>
                <c:pt idx="19">
                  <c:v>Mueller, Christina</c:v>
                </c:pt>
                <c:pt idx="20">
                  <c:v>Palasri, Yatida</c:v>
                </c:pt>
                <c:pt idx="21">
                  <c:v>Pesicka, Matthew</c:v>
                </c:pt>
                <c:pt idx="22">
                  <c:v>Renyck, John</c:v>
                </c:pt>
                <c:pt idx="23">
                  <c:v>Schumacher, Michael</c:v>
                </c:pt>
                <c:pt idx="24">
                  <c:v>Shen, Haiyue</c:v>
                </c:pt>
                <c:pt idx="25">
                  <c:v>Stine, Kevin</c:v>
                </c:pt>
                <c:pt idx="26">
                  <c:v>Su, Yu-Tzu</c:v>
                </c:pt>
                <c:pt idx="27">
                  <c:v>Surcamp, Colton</c:v>
                </c:pt>
                <c:pt idx="28">
                  <c:v>Tamez, Ashley</c:v>
                </c:pt>
                <c:pt idx="29">
                  <c:v>Umesaki, Miki</c:v>
                </c:pt>
              </c:strCache>
            </c:strRef>
          </c:cat>
          <c:val>
            <c:numRef>
              <c:f>Stats!$C$2:$C$31</c:f>
              <c:numCache>
                <c:formatCode>0.00%</c:formatCode>
                <c:ptCount val="30"/>
                <c:pt idx="0">
                  <c:v>0.84799999999999998</c:v>
                </c:pt>
                <c:pt idx="1">
                  <c:v>0.76800000000000002</c:v>
                </c:pt>
                <c:pt idx="2">
                  <c:v>0.91200000000000003</c:v>
                </c:pt>
                <c:pt idx="3">
                  <c:v>0.95199999999999996</c:v>
                </c:pt>
                <c:pt idx="4">
                  <c:v>0.82799999999999996</c:v>
                </c:pt>
                <c:pt idx="5">
                  <c:v>0.79200000000000004</c:v>
                </c:pt>
                <c:pt idx="6">
                  <c:v>0.92</c:v>
                </c:pt>
                <c:pt idx="7">
                  <c:v>0.86799999999999999</c:v>
                </c:pt>
                <c:pt idx="8">
                  <c:v>0.88400000000000001</c:v>
                </c:pt>
                <c:pt idx="9">
                  <c:v>0.91600000000000004</c:v>
                </c:pt>
                <c:pt idx="10">
                  <c:v>0.88800000000000001</c:v>
                </c:pt>
                <c:pt idx="11">
                  <c:v>0.84399999999999997</c:v>
                </c:pt>
                <c:pt idx="12">
                  <c:v>0.80800000000000005</c:v>
                </c:pt>
                <c:pt idx="13">
                  <c:v>0.93200000000000005</c:v>
                </c:pt>
                <c:pt idx="14">
                  <c:v>0.78</c:v>
                </c:pt>
                <c:pt idx="15">
                  <c:v>0.85199999999999998</c:v>
                </c:pt>
                <c:pt idx="16">
                  <c:v>0.89200000000000002</c:v>
                </c:pt>
                <c:pt idx="17">
                  <c:v>0.93600000000000005</c:v>
                </c:pt>
                <c:pt idx="18">
                  <c:v>0.84799999999999998</c:v>
                </c:pt>
                <c:pt idx="19">
                  <c:v>0.91200000000000003</c:v>
                </c:pt>
                <c:pt idx="20">
                  <c:v>0.93600000000000005</c:v>
                </c:pt>
                <c:pt idx="21">
                  <c:v>0.96399999999999997</c:v>
                </c:pt>
                <c:pt idx="22">
                  <c:v>0.86799999999999999</c:v>
                </c:pt>
                <c:pt idx="23">
                  <c:v>0.85599999999999998</c:v>
                </c:pt>
                <c:pt idx="24">
                  <c:v>0.77600000000000002</c:v>
                </c:pt>
                <c:pt idx="25">
                  <c:v>0.90800000000000003</c:v>
                </c:pt>
                <c:pt idx="26">
                  <c:v>0.82399999999999995</c:v>
                </c:pt>
                <c:pt idx="27">
                  <c:v>0.96399999999999997</c:v>
                </c:pt>
                <c:pt idx="28">
                  <c:v>0.90400000000000003</c:v>
                </c:pt>
                <c:pt idx="29">
                  <c:v>0.80800000000000005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294008"/>
        <c:axId val="241292048"/>
      </c:barChart>
      <c:catAx>
        <c:axId val="24129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92048"/>
        <c:crosses val="autoZero"/>
        <c:auto val="1"/>
        <c:lblAlgn val="ctr"/>
        <c:lblOffset val="100"/>
        <c:noMultiLvlLbl val="0"/>
      </c:catAx>
      <c:valAx>
        <c:axId val="24129204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9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2</xdr:row>
      <xdr:rowOff>76200</xdr:rowOff>
    </xdr:from>
    <xdr:to>
      <xdr:col>15</xdr:col>
      <xdr:colOff>1381124</xdr:colOff>
      <xdr:row>26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workbookViewId="0">
      <selection activeCell="A37" sqref="A37"/>
    </sheetView>
  </sheetViews>
  <sheetFormatPr defaultRowHeight="15" x14ac:dyDescent="0.25"/>
  <cols>
    <col min="1" max="1" width="22" customWidth="1"/>
    <col min="2" max="4" width="15.28515625" customWidth="1"/>
    <col min="5" max="5" width="13.5703125" customWidth="1"/>
    <col min="6" max="6" width="18.28515625" customWidth="1"/>
    <col min="7" max="9" width="15.28515625" customWidth="1"/>
    <col min="10" max="10" width="16.85546875" customWidth="1"/>
    <col min="11" max="13" width="9.140625" hidden="1" customWidth="1"/>
    <col min="14" max="14" width="11.140625" hidden="1" customWidth="1"/>
    <col min="15" max="15" width="11.140625" customWidth="1"/>
    <col min="16" max="16" width="22" bestFit="1" customWidth="1"/>
    <col min="17" max="17" width="42" customWidth="1"/>
    <col min="18" max="18" width="10.140625" bestFit="1" customWidth="1"/>
  </cols>
  <sheetData>
    <row r="1" spans="1:18" s="1" customFormat="1" ht="22.5" customHeight="1" x14ac:dyDescent="0.25">
      <c r="A1" s="1" t="s">
        <v>0</v>
      </c>
      <c r="B1" s="2" t="s">
        <v>106</v>
      </c>
      <c r="C1" s="2" t="s">
        <v>121</v>
      </c>
      <c r="D1" s="2" t="s">
        <v>107</v>
      </c>
      <c r="E1" s="2"/>
      <c r="F1" s="2"/>
      <c r="G1" s="2"/>
      <c r="H1" s="2"/>
      <c r="I1" s="2"/>
      <c r="J1" s="2"/>
    </row>
    <row r="2" spans="1:18" x14ac:dyDescent="0.25">
      <c r="A2" t="s">
        <v>4</v>
      </c>
      <c r="B2">
        <v>212</v>
      </c>
      <c r="C2" s="15">
        <f>B2/250</f>
        <v>0.84799999999999998</v>
      </c>
      <c r="D2">
        <v>152</v>
      </c>
      <c r="J2" s="15"/>
    </row>
    <row r="3" spans="1:18" x14ac:dyDescent="0.25">
      <c r="A3" t="s">
        <v>6</v>
      </c>
      <c r="B3">
        <v>192</v>
      </c>
      <c r="C3" s="15">
        <f t="shared" ref="C3:C31" si="0">B3/250</f>
        <v>0.76800000000000002</v>
      </c>
      <c r="D3">
        <v>150</v>
      </c>
      <c r="J3" s="15"/>
    </row>
    <row r="4" spans="1:18" x14ac:dyDescent="0.25">
      <c r="A4" t="s">
        <v>8</v>
      </c>
      <c r="B4">
        <v>228</v>
      </c>
      <c r="C4" s="15">
        <f t="shared" si="0"/>
        <v>0.91200000000000003</v>
      </c>
      <c r="D4">
        <v>180</v>
      </c>
      <c r="J4" s="15"/>
    </row>
    <row r="5" spans="1:18" x14ac:dyDescent="0.25">
      <c r="A5" t="s">
        <v>10</v>
      </c>
      <c r="B5">
        <v>238</v>
      </c>
      <c r="C5" s="15">
        <f t="shared" si="0"/>
        <v>0.95199999999999996</v>
      </c>
      <c r="D5">
        <v>180</v>
      </c>
      <c r="J5" s="15"/>
    </row>
    <row r="6" spans="1:18" x14ac:dyDescent="0.25">
      <c r="A6" t="s">
        <v>12</v>
      </c>
      <c r="B6">
        <v>207</v>
      </c>
      <c r="C6" s="15">
        <f t="shared" si="0"/>
        <v>0.82799999999999996</v>
      </c>
      <c r="D6">
        <v>192</v>
      </c>
      <c r="J6" s="15"/>
    </row>
    <row r="7" spans="1:18" x14ac:dyDescent="0.25">
      <c r="A7" t="s">
        <v>14</v>
      </c>
      <c r="B7">
        <v>198</v>
      </c>
      <c r="C7" s="15">
        <f t="shared" si="0"/>
        <v>0.79200000000000004</v>
      </c>
      <c r="D7">
        <v>156</v>
      </c>
      <c r="J7" s="15"/>
    </row>
    <row r="8" spans="1:18" x14ac:dyDescent="0.25">
      <c r="A8" t="s">
        <v>16</v>
      </c>
      <c r="B8">
        <v>230</v>
      </c>
      <c r="C8" s="15">
        <f t="shared" si="0"/>
        <v>0.92</v>
      </c>
      <c r="D8">
        <v>177</v>
      </c>
      <c r="J8" s="15"/>
      <c r="R8" s="16"/>
    </row>
    <row r="9" spans="1:18" x14ac:dyDescent="0.25">
      <c r="A9" t="s">
        <v>18</v>
      </c>
      <c r="B9">
        <v>217</v>
      </c>
      <c r="C9" s="15">
        <f t="shared" si="0"/>
        <v>0.86799999999999999</v>
      </c>
      <c r="D9">
        <v>151</v>
      </c>
      <c r="J9" s="15"/>
    </row>
    <row r="10" spans="1:18" x14ac:dyDescent="0.25">
      <c r="A10" t="s">
        <v>20</v>
      </c>
      <c r="B10">
        <v>221</v>
      </c>
      <c r="C10" s="15">
        <f t="shared" si="0"/>
        <v>0.88400000000000001</v>
      </c>
      <c r="D10">
        <v>167</v>
      </c>
      <c r="J10" s="15"/>
    </row>
    <row r="11" spans="1:18" x14ac:dyDescent="0.25">
      <c r="A11" t="s">
        <v>22</v>
      </c>
      <c r="B11">
        <v>229</v>
      </c>
      <c r="C11" s="15">
        <f t="shared" si="0"/>
        <v>0.91600000000000004</v>
      </c>
      <c r="D11">
        <v>184</v>
      </c>
      <c r="J11" s="15"/>
    </row>
    <row r="12" spans="1:18" x14ac:dyDescent="0.25">
      <c r="A12" t="s">
        <v>24</v>
      </c>
      <c r="B12">
        <v>222</v>
      </c>
      <c r="C12" s="15">
        <f t="shared" si="0"/>
        <v>0.88800000000000001</v>
      </c>
      <c r="D12">
        <v>186</v>
      </c>
      <c r="J12" s="15"/>
    </row>
    <row r="13" spans="1:18" x14ac:dyDescent="0.25">
      <c r="A13" t="s">
        <v>26</v>
      </c>
      <c r="B13">
        <v>211</v>
      </c>
      <c r="C13" s="15">
        <f t="shared" si="0"/>
        <v>0.84399999999999997</v>
      </c>
      <c r="D13">
        <v>173</v>
      </c>
      <c r="J13" s="15"/>
    </row>
    <row r="14" spans="1:18" x14ac:dyDescent="0.25">
      <c r="A14" t="s">
        <v>28</v>
      </c>
      <c r="B14">
        <v>202</v>
      </c>
      <c r="C14" s="15">
        <f t="shared" si="0"/>
        <v>0.80800000000000005</v>
      </c>
      <c r="D14">
        <v>144</v>
      </c>
      <c r="J14" s="15"/>
    </row>
    <row r="15" spans="1:18" x14ac:dyDescent="0.25">
      <c r="A15" t="s">
        <v>30</v>
      </c>
      <c r="B15">
        <v>233</v>
      </c>
      <c r="C15" s="15">
        <f t="shared" si="0"/>
        <v>0.93200000000000005</v>
      </c>
      <c r="D15">
        <v>184</v>
      </c>
      <c r="J15" s="15"/>
    </row>
    <row r="16" spans="1:18" x14ac:dyDescent="0.25">
      <c r="A16" t="s">
        <v>32</v>
      </c>
      <c r="B16">
        <v>195</v>
      </c>
      <c r="C16" s="15">
        <f t="shared" si="0"/>
        <v>0.78</v>
      </c>
      <c r="D16">
        <v>153</v>
      </c>
      <c r="J16" s="15"/>
    </row>
    <row r="17" spans="1:10" x14ac:dyDescent="0.25">
      <c r="A17" t="s">
        <v>34</v>
      </c>
      <c r="B17">
        <v>213</v>
      </c>
      <c r="C17" s="15">
        <f t="shared" si="0"/>
        <v>0.85199999999999998</v>
      </c>
      <c r="D17">
        <v>142</v>
      </c>
      <c r="J17" s="15"/>
    </row>
    <row r="18" spans="1:10" x14ac:dyDescent="0.25">
      <c r="A18" t="s">
        <v>36</v>
      </c>
      <c r="B18">
        <v>223</v>
      </c>
      <c r="C18" s="15">
        <f t="shared" si="0"/>
        <v>0.89200000000000002</v>
      </c>
      <c r="D18">
        <v>168</v>
      </c>
      <c r="J18" s="15"/>
    </row>
    <row r="19" spans="1:10" x14ac:dyDescent="0.25">
      <c r="A19" t="s">
        <v>38</v>
      </c>
      <c r="B19">
        <v>234</v>
      </c>
      <c r="C19" s="15">
        <f t="shared" si="0"/>
        <v>0.93600000000000005</v>
      </c>
      <c r="D19">
        <v>187</v>
      </c>
      <c r="J19" s="15"/>
    </row>
    <row r="20" spans="1:10" x14ac:dyDescent="0.25">
      <c r="A20" t="s">
        <v>40</v>
      </c>
      <c r="B20">
        <v>212</v>
      </c>
      <c r="C20" s="15">
        <f t="shared" si="0"/>
        <v>0.84799999999999998</v>
      </c>
      <c r="D20">
        <v>166</v>
      </c>
      <c r="J20" s="15"/>
    </row>
    <row r="21" spans="1:10" x14ac:dyDescent="0.25">
      <c r="A21" t="s">
        <v>42</v>
      </c>
      <c r="B21">
        <v>228</v>
      </c>
      <c r="C21" s="15">
        <f t="shared" si="0"/>
        <v>0.91200000000000003</v>
      </c>
      <c r="D21">
        <v>174</v>
      </c>
      <c r="J21" s="15"/>
    </row>
    <row r="22" spans="1:10" x14ac:dyDescent="0.25">
      <c r="A22" t="s">
        <v>44</v>
      </c>
      <c r="B22">
        <v>234</v>
      </c>
      <c r="C22" s="15">
        <f t="shared" si="0"/>
        <v>0.93600000000000005</v>
      </c>
      <c r="D22">
        <v>167</v>
      </c>
      <c r="J22" s="15"/>
    </row>
    <row r="23" spans="1:10" x14ac:dyDescent="0.25">
      <c r="A23" t="s">
        <v>46</v>
      </c>
      <c r="B23">
        <v>241</v>
      </c>
      <c r="C23" s="15">
        <f t="shared" si="0"/>
        <v>0.96399999999999997</v>
      </c>
      <c r="D23">
        <v>184</v>
      </c>
      <c r="J23" s="15"/>
    </row>
    <row r="24" spans="1:10" x14ac:dyDescent="0.25">
      <c r="A24" t="s">
        <v>48</v>
      </c>
      <c r="B24">
        <v>217</v>
      </c>
      <c r="C24" s="15">
        <f t="shared" si="0"/>
        <v>0.86799999999999999</v>
      </c>
      <c r="D24">
        <v>177</v>
      </c>
      <c r="J24" s="15"/>
    </row>
    <row r="25" spans="1:10" x14ac:dyDescent="0.25">
      <c r="A25" t="s">
        <v>50</v>
      </c>
      <c r="B25">
        <v>214</v>
      </c>
      <c r="C25" s="15">
        <f t="shared" si="0"/>
        <v>0.85599999999999998</v>
      </c>
      <c r="D25">
        <v>167</v>
      </c>
      <c r="J25" s="15"/>
    </row>
    <row r="26" spans="1:10" x14ac:dyDescent="0.25">
      <c r="A26" t="s">
        <v>52</v>
      </c>
      <c r="B26">
        <v>194</v>
      </c>
      <c r="C26" s="15">
        <f t="shared" si="0"/>
        <v>0.77600000000000002</v>
      </c>
      <c r="D26">
        <v>160</v>
      </c>
      <c r="J26" s="15"/>
    </row>
    <row r="27" spans="1:10" x14ac:dyDescent="0.25">
      <c r="A27" t="s">
        <v>54</v>
      </c>
      <c r="B27">
        <v>227</v>
      </c>
      <c r="C27" s="15">
        <f t="shared" si="0"/>
        <v>0.90800000000000003</v>
      </c>
      <c r="D27">
        <v>172</v>
      </c>
      <c r="J27" s="15"/>
    </row>
    <row r="28" spans="1:10" x14ac:dyDescent="0.25">
      <c r="A28" t="s">
        <v>56</v>
      </c>
      <c r="B28">
        <v>206</v>
      </c>
      <c r="C28" s="15">
        <f t="shared" si="0"/>
        <v>0.82399999999999995</v>
      </c>
      <c r="D28">
        <v>155</v>
      </c>
      <c r="J28" s="15"/>
    </row>
    <row r="29" spans="1:10" x14ac:dyDescent="0.25">
      <c r="A29" t="s">
        <v>58</v>
      </c>
      <c r="B29">
        <v>241</v>
      </c>
      <c r="C29" s="15">
        <f t="shared" si="0"/>
        <v>0.96399999999999997</v>
      </c>
      <c r="D29">
        <v>193</v>
      </c>
      <c r="J29" s="15"/>
    </row>
    <row r="30" spans="1:10" x14ac:dyDescent="0.25">
      <c r="A30" t="s">
        <v>60</v>
      </c>
      <c r="B30">
        <v>226</v>
      </c>
      <c r="C30" s="15">
        <f t="shared" si="0"/>
        <v>0.90400000000000003</v>
      </c>
      <c r="D30">
        <v>164</v>
      </c>
      <c r="J30" s="15"/>
    </row>
    <row r="31" spans="1:10" x14ac:dyDescent="0.25">
      <c r="A31" t="s">
        <v>62</v>
      </c>
      <c r="B31">
        <v>202</v>
      </c>
      <c r="C31" s="15">
        <f t="shared" si="0"/>
        <v>0.80800000000000005</v>
      </c>
      <c r="D31">
        <v>169</v>
      </c>
      <c r="J31" s="15"/>
    </row>
    <row r="32" spans="1:10" x14ac:dyDescent="0.25">
      <c r="I32" s="1"/>
      <c r="J32" s="24"/>
    </row>
    <row r="34" spans="1:10" x14ac:dyDescent="0.25">
      <c r="A34" t="s">
        <v>124</v>
      </c>
    </row>
    <row r="35" spans="1:10" x14ac:dyDescent="0.25">
      <c r="A35" t="s">
        <v>125</v>
      </c>
    </row>
    <row r="36" spans="1:10" x14ac:dyDescent="0.25">
      <c r="A36" t="s">
        <v>126</v>
      </c>
      <c r="J36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36"/>
  <sheetViews>
    <sheetView workbookViewId="0">
      <selection sqref="A1:C32"/>
    </sheetView>
  </sheetViews>
  <sheetFormatPr defaultRowHeight="15" x14ac:dyDescent="0.25"/>
  <cols>
    <col min="1" max="1" width="22" customWidth="1"/>
    <col min="2" max="3" width="15.28515625" customWidth="1"/>
    <col min="4" max="4" width="13.5703125" customWidth="1"/>
    <col min="5" max="5" width="18.28515625" customWidth="1"/>
    <col min="6" max="8" width="15.28515625" customWidth="1"/>
    <col min="9" max="9" width="16.85546875" customWidth="1"/>
    <col min="10" max="12" width="9.140625" hidden="1" customWidth="1"/>
    <col min="13" max="13" width="11.140625" hidden="1" customWidth="1"/>
    <col min="14" max="14" width="11.140625" customWidth="1"/>
    <col min="15" max="15" width="22" bestFit="1" customWidth="1"/>
    <col min="16" max="16" width="42" customWidth="1"/>
    <col min="17" max="17" width="10.140625" bestFit="1" customWidth="1"/>
  </cols>
  <sheetData>
    <row r="1" spans="1:17" s="1" customFormat="1" ht="22.5" customHeight="1" x14ac:dyDescent="0.25">
      <c r="A1" s="1" t="s">
        <v>0</v>
      </c>
      <c r="B1" s="2" t="s">
        <v>106</v>
      </c>
      <c r="C1" s="2" t="s">
        <v>107</v>
      </c>
      <c r="D1" s="2" t="s">
        <v>108</v>
      </c>
      <c r="E1" s="2" t="s">
        <v>110</v>
      </c>
      <c r="F1" s="2" t="s">
        <v>109</v>
      </c>
      <c r="G1" s="2" t="s">
        <v>111</v>
      </c>
      <c r="H1" s="2" t="s">
        <v>64</v>
      </c>
      <c r="I1" s="2" t="s">
        <v>73</v>
      </c>
      <c r="J1" s="1" t="s">
        <v>74</v>
      </c>
      <c r="K1" s="1" t="s">
        <v>75</v>
      </c>
      <c r="L1" s="1" t="s">
        <v>75</v>
      </c>
      <c r="M1" s="1" t="s">
        <v>120</v>
      </c>
      <c r="N1" s="1" t="s">
        <v>121</v>
      </c>
      <c r="P1" s="1" t="s">
        <v>113</v>
      </c>
    </row>
    <row r="2" spans="1:17" x14ac:dyDescent="0.25">
      <c r="A2" t="s">
        <v>4</v>
      </c>
      <c r="B2">
        <v>212</v>
      </c>
      <c r="C2">
        <v>152</v>
      </c>
      <c r="D2">
        <v>50</v>
      </c>
      <c r="E2">
        <v>233</v>
      </c>
      <c r="F2">
        <v>150</v>
      </c>
      <c r="G2">
        <v>95</v>
      </c>
      <c r="H2">
        <f>SUM(B2:G2)</f>
        <v>892</v>
      </c>
      <c r="I2" s="15">
        <f>H2/1000</f>
        <v>0.89200000000000002</v>
      </c>
      <c r="J2" t="s">
        <v>76</v>
      </c>
      <c r="K2" t="s">
        <v>77</v>
      </c>
      <c r="M2" t="s">
        <v>117</v>
      </c>
      <c r="N2" t="s">
        <v>122</v>
      </c>
      <c r="O2" t="s">
        <v>4</v>
      </c>
      <c r="Q2">
        <v>30</v>
      </c>
    </row>
    <row r="3" spans="1:17" x14ac:dyDescent="0.25">
      <c r="A3" t="s">
        <v>6</v>
      </c>
      <c r="B3">
        <v>192</v>
      </c>
      <c r="C3">
        <v>150</v>
      </c>
      <c r="D3">
        <v>50</v>
      </c>
      <c r="E3">
        <v>233</v>
      </c>
      <c r="F3">
        <v>140</v>
      </c>
      <c r="G3">
        <v>95</v>
      </c>
      <c r="H3">
        <f t="shared" ref="H3:H31" si="0">SUM(B3:G3)</f>
        <v>860</v>
      </c>
      <c r="I3" s="15">
        <f t="shared" ref="I3:I31" si="1">H3/1000</f>
        <v>0.86</v>
      </c>
      <c r="J3" t="s">
        <v>78</v>
      </c>
      <c r="K3" t="s">
        <v>77</v>
      </c>
      <c r="L3" t="s">
        <v>77</v>
      </c>
      <c r="M3" t="s">
        <v>118</v>
      </c>
      <c r="N3" t="s">
        <v>123</v>
      </c>
      <c r="O3" t="s">
        <v>6</v>
      </c>
    </row>
    <row r="4" spans="1:17" x14ac:dyDescent="0.25">
      <c r="A4" t="s">
        <v>8</v>
      </c>
      <c r="B4">
        <v>228</v>
      </c>
      <c r="C4">
        <v>180</v>
      </c>
      <c r="D4">
        <v>50</v>
      </c>
      <c r="E4">
        <v>233</v>
      </c>
      <c r="F4">
        <v>150</v>
      </c>
      <c r="G4">
        <v>95</v>
      </c>
      <c r="H4">
        <f t="shared" si="0"/>
        <v>936</v>
      </c>
      <c r="I4" s="15">
        <f t="shared" si="1"/>
        <v>0.93600000000000005</v>
      </c>
      <c r="J4" t="s">
        <v>76</v>
      </c>
      <c r="K4" t="s">
        <v>77</v>
      </c>
      <c r="M4" t="s">
        <v>117</v>
      </c>
      <c r="N4" t="s">
        <v>119</v>
      </c>
      <c r="O4" t="s">
        <v>8</v>
      </c>
    </row>
    <row r="5" spans="1:17" x14ac:dyDescent="0.25">
      <c r="A5" t="s">
        <v>10</v>
      </c>
      <c r="B5">
        <v>238</v>
      </c>
      <c r="C5">
        <v>180</v>
      </c>
      <c r="D5">
        <v>50</v>
      </c>
      <c r="E5">
        <v>230</v>
      </c>
      <c r="F5">
        <v>150</v>
      </c>
      <c r="G5">
        <v>100</v>
      </c>
      <c r="H5">
        <f t="shared" si="0"/>
        <v>948</v>
      </c>
      <c r="I5" s="15">
        <f t="shared" si="1"/>
        <v>0.94799999999999995</v>
      </c>
      <c r="J5" t="s">
        <v>78</v>
      </c>
      <c r="K5" t="s">
        <v>77</v>
      </c>
      <c r="M5" t="s">
        <v>119</v>
      </c>
      <c r="N5" t="s">
        <v>119</v>
      </c>
      <c r="O5" t="s">
        <v>10</v>
      </c>
    </row>
    <row r="6" spans="1:17" x14ac:dyDescent="0.25">
      <c r="A6" t="s">
        <v>12</v>
      </c>
      <c r="B6">
        <v>207</v>
      </c>
      <c r="C6">
        <v>192</v>
      </c>
      <c r="D6">
        <v>50</v>
      </c>
      <c r="E6">
        <v>234</v>
      </c>
      <c r="F6">
        <v>150</v>
      </c>
      <c r="G6">
        <v>95</v>
      </c>
      <c r="H6">
        <f t="shared" si="0"/>
        <v>928</v>
      </c>
      <c r="I6" s="15">
        <f t="shared" si="1"/>
        <v>0.92800000000000005</v>
      </c>
      <c r="M6" t="s">
        <v>119</v>
      </c>
      <c r="N6" t="s">
        <v>119</v>
      </c>
      <c r="O6" t="s">
        <v>12</v>
      </c>
    </row>
    <row r="7" spans="1:17" x14ac:dyDescent="0.25">
      <c r="A7" t="s">
        <v>14</v>
      </c>
      <c r="B7">
        <v>198</v>
      </c>
      <c r="C7">
        <v>156</v>
      </c>
      <c r="D7">
        <v>50</v>
      </c>
      <c r="E7">
        <v>242</v>
      </c>
      <c r="F7">
        <v>150</v>
      </c>
      <c r="G7">
        <v>95</v>
      </c>
      <c r="H7">
        <f t="shared" si="0"/>
        <v>891</v>
      </c>
      <c r="I7" s="15">
        <f t="shared" si="1"/>
        <v>0.89100000000000001</v>
      </c>
      <c r="J7" t="s">
        <v>76</v>
      </c>
      <c r="K7" t="s">
        <v>77</v>
      </c>
      <c r="L7" t="s">
        <v>77</v>
      </c>
      <c r="M7" t="s">
        <v>118</v>
      </c>
      <c r="N7" t="s">
        <v>122</v>
      </c>
      <c r="O7" t="s">
        <v>14</v>
      </c>
    </row>
    <row r="8" spans="1:17" x14ac:dyDescent="0.25">
      <c r="A8" t="s">
        <v>16</v>
      </c>
      <c r="B8">
        <v>230</v>
      </c>
      <c r="C8">
        <v>177</v>
      </c>
      <c r="D8">
        <v>50</v>
      </c>
      <c r="E8">
        <v>233</v>
      </c>
      <c r="F8">
        <v>150</v>
      </c>
      <c r="G8">
        <v>100</v>
      </c>
      <c r="H8">
        <f>SUM(B8:G8)</f>
        <v>940</v>
      </c>
      <c r="I8" s="15">
        <f t="shared" si="1"/>
        <v>0.94</v>
      </c>
      <c r="J8" t="s">
        <v>78</v>
      </c>
      <c r="M8" t="s">
        <v>119</v>
      </c>
      <c r="N8" t="s">
        <v>119</v>
      </c>
      <c r="O8" t="s">
        <v>16</v>
      </c>
      <c r="P8" t="s">
        <v>114</v>
      </c>
      <c r="Q8" s="16"/>
    </row>
    <row r="9" spans="1:17" x14ac:dyDescent="0.25">
      <c r="A9" t="s">
        <v>18</v>
      </c>
      <c r="B9">
        <v>217</v>
      </c>
      <c r="C9">
        <v>151</v>
      </c>
      <c r="D9">
        <v>50</v>
      </c>
      <c r="E9">
        <v>234</v>
      </c>
      <c r="F9">
        <v>140</v>
      </c>
      <c r="G9">
        <v>95</v>
      </c>
      <c r="H9">
        <f t="shared" si="0"/>
        <v>887</v>
      </c>
      <c r="I9" s="15">
        <f t="shared" si="1"/>
        <v>0.88700000000000001</v>
      </c>
      <c r="J9" t="s">
        <v>78</v>
      </c>
      <c r="M9" t="s">
        <v>117</v>
      </c>
      <c r="N9" t="s">
        <v>122</v>
      </c>
      <c r="O9" t="s">
        <v>18</v>
      </c>
    </row>
    <row r="10" spans="1:17" x14ac:dyDescent="0.25">
      <c r="A10" t="s">
        <v>20</v>
      </c>
      <c r="B10">
        <v>221</v>
      </c>
      <c r="C10">
        <v>167</v>
      </c>
      <c r="D10">
        <v>50</v>
      </c>
      <c r="E10">
        <v>233</v>
      </c>
      <c r="F10">
        <v>140</v>
      </c>
      <c r="G10">
        <v>95</v>
      </c>
      <c r="H10">
        <f t="shared" si="0"/>
        <v>906</v>
      </c>
      <c r="I10" s="15">
        <f t="shared" si="1"/>
        <v>0.90600000000000003</v>
      </c>
      <c r="J10" t="s">
        <v>78</v>
      </c>
      <c r="K10" t="s">
        <v>77</v>
      </c>
      <c r="M10" t="s">
        <v>117</v>
      </c>
      <c r="N10" t="s">
        <v>119</v>
      </c>
      <c r="O10" t="s">
        <v>20</v>
      </c>
    </row>
    <row r="11" spans="1:17" x14ac:dyDescent="0.25">
      <c r="A11" t="s">
        <v>22</v>
      </c>
      <c r="B11">
        <v>229</v>
      </c>
      <c r="C11">
        <v>184</v>
      </c>
      <c r="D11">
        <v>50</v>
      </c>
      <c r="E11">
        <v>233</v>
      </c>
      <c r="F11">
        <v>150</v>
      </c>
      <c r="G11">
        <v>95</v>
      </c>
      <c r="H11">
        <f t="shared" si="0"/>
        <v>941</v>
      </c>
      <c r="I11" s="15">
        <f>H11/1000</f>
        <v>0.94099999999999995</v>
      </c>
      <c r="J11" t="s">
        <v>78</v>
      </c>
      <c r="M11" t="s">
        <v>117</v>
      </c>
      <c r="N11" t="s">
        <v>119</v>
      </c>
      <c r="O11" t="s">
        <v>22</v>
      </c>
    </row>
    <row r="12" spans="1:17" x14ac:dyDescent="0.25">
      <c r="A12" t="s">
        <v>24</v>
      </c>
      <c r="B12">
        <v>222</v>
      </c>
      <c r="C12">
        <v>186</v>
      </c>
      <c r="D12">
        <v>50</v>
      </c>
      <c r="E12">
        <v>234</v>
      </c>
      <c r="F12">
        <v>150</v>
      </c>
      <c r="G12">
        <v>95</v>
      </c>
      <c r="H12">
        <f t="shared" si="0"/>
        <v>937</v>
      </c>
      <c r="I12" s="15">
        <f t="shared" si="1"/>
        <v>0.93700000000000006</v>
      </c>
      <c r="J12" t="s">
        <v>76</v>
      </c>
      <c r="M12" t="s">
        <v>117</v>
      </c>
      <c r="N12" t="s">
        <v>119</v>
      </c>
      <c r="O12" t="s">
        <v>24</v>
      </c>
    </row>
    <row r="13" spans="1:17" x14ac:dyDescent="0.25">
      <c r="A13" t="s">
        <v>26</v>
      </c>
      <c r="B13">
        <v>211</v>
      </c>
      <c r="C13">
        <v>173</v>
      </c>
      <c r="D13">
        <v>50</v>
      </c>
      <c r="E13">
        <v>230</v>
      </c>
      <c r="F13">
        <v>150</v>
      </c>
      <c r="G13">
        <v>95</v>
      </c>
      <c r="H13">
        <f t="shared" si="0"/>
        <v>909</v>
      </c>
      <c r="I13" s="15">
        <f t="shared" si="1"/>
        <v>0.90900000000000003</v>
      </c>
      <c r="J13" t="s">
        <v>78</v>
      </c>
      <c r="K13" t="s">
        <v>77</v>
      </c>
      <c r="M13" t="s">
        <v>117</v>
      </c>
      <c r="N13" t="s">
        <v>122</v>
      </c>
      <c r="O13" t="s">
        <v>26</v>
      </c>
    </row>
    <row r="14" spans="1:17" x14ac:dyDescent="0.25">
      <c r="A14" t="s">
        <v>28</v>
      </c>
      <c r="B14">
        <v>202</v>
      </c>
      <c r="C14">
        <v>144</v>
      </c>
      <c r="D14">
        <v>50</v>
      </c>
      <c r="E14">
        <v>233</v>
      </c>
      <c r="F14">
        <v>140</v>
      </c>
      <c r="G14">
        <v>95</v>
      </c>
      <c r="H14">
        <f t="shared" si="0"/>
        <v>864</v>
      </c>
      <c r="I14" s="15">
        <f t="shared" si="1"/>
        <v>0.86399999999999999</v>
      </c>
      <c r="J14" t="s">
        <v>78</v>
      </c>
      <c r="K14" t="s">
        <v>77</v>
      </c>
      <c r="M14" t="s">
        <v>118</v>
      </c>
      <c r="N14" t="s">
        <v>123</v>
      </c>
      <c r="O14" t="s">
        <v>28</v>
      </c>
    </row>
    <row r="15" spans="1:17" x14ac:dyDescent="0.25">
      <c r="A15" t="s">
        <v>30</v>
      </c>
      <c r="B15">
        <v>233</v>
      </c>
      <c r="C15">
        <v>184</v>
      </c>
      <c r="D15">
        <v>50</v>
      </c>
      <c r="E15">
        <v>234</v>
      </c>
      <c r="F15">
        <v>140</v>
      </c>
      <c r="G15">
        <v>95</v>
      </c>
      <c r="H15">
        <f t="shared" si="0"/>
        <v>936</v>
      </c>
      <c r="I15" s="15">
        <f t="shared" si="1"/>
        <v>0.93600000000000005</v>
      </c>
      <c r="J15" t="s">
        <v>76</v>
      </c>
      <c r="M15" t="s">
        <v>117</v>
      </c>
      <c r="N15" t="s">
        <v>119</v>
      </c>
      <c r="O15" t="s">
        <v>30</v>
      </c>
    </row>
    <row r="16" spans="1:17" x14ac:dyDescent="0.25">
      <c r="A16" t="s">
        <v>32</v>
      </c>
      <c r="B16">
        <v>195</v>
      </c>
      <c r="C16">
        <v>153</v>
      </c>
      <c r="D16">
        <v>50</v>
      </c>
      <c r="E16">
        <v>242</v>
      </c>
      <c r="F16">
        <v>150</v>
      </c>
      <c r="G16">
        <v>95</v>
      </c>
      <c r="H16">
        <f t="shared" si="0"/>
        <v>885</v>
      </c>
      <c r="I16" s="15">
        <f t="shared" si="1"/>
        <v>0.88500000000000001</v>
      </c>
      <c r="J16" t="s">
        <v>78</v>
      </c>
      <c r="K16" t="s">
        <v>77</v>
      </c>
      <c r="L16" t="s">
        <v>77</v>
      </c>
      <c r="M16" t="s">
        <v>118</v>
      </c>
      <c r="N16" t="s">
        <v>122</v>
      </c>
      <c r="O16" t="s">
        <v>32</v>
      </c>
    </row>
    <row r="17" spans="1:16" x14ac:dyDescent="0.25">
      <c r="A17" t="s">
        <v>34</v>
      </c>
      <c r="B17">
        <v>213</v>
      </c>
      <c r="C17">
        <v>142</v>
      </c>
      <c r="D17">
        <v>50</v>
      </c>
      <c r="E17">
        <v>242</v>
      </c>
      <c r="F17">
        <v>150</v>
      </c>
      <c r="G17">
        <v>95</v>
      </c>
      <c r="H17">
        <f t="shared" si="0"/>
        <v>892</v>
      </c>
      <c r="I17" s="15">
        <f t="shared" si="1"/>
        <v>0.89200000000000002</v>
      </c>
      <c r="K17" t="s">
        <v>77</v>
      </c>
      <c r="M17" t="s">
        <v>118</v>
      </c>
      <c r="N17" t="s">
        <v>122</v>
      </c>
      <c r="O17" t="s">
        <v>34</v>
      </c>
    </row>
    <row r="18" spans="1:16" x14ac:dyDescent="0.25">
      <c r="A18" t="s">
        <v>36</v>
      </c>
      <c r="B18">
        <v>223</v>
      </c>
      <c r="C18">
        <v>168</v>
      </c>
      <c r="D18">
        <v>50</v>
      </c>
      <c r="E18">
        <v>242</v>
      </c>
      <c r="F18">
        <v>140</v>
      </c>
      <c r="G18">
        <v>95</v>
      </c>
      <c r="H18">
        <f t="shared" si="0"/>
        <v>918</v>
      </c>
      <c r="I18" s="15">
        <f t="shared" si="1"/>
        <v>0.91800000000000004</v>
      </c>
      <c r="K18" t="s">
        <v>77</v>
      </c>
      <c r="M18" t="s">
        <v>117</v>
      </c>
      <c r="N18" t="s">
        <v>122</v>
      </c>
      <c r="O18" t="s">
        <v>36</v>
      </c>
    </row>
    <row r="19" spans="1:16" x14ac:dyDescent="0.25">
      <c r="A19" t="s">
        <v>38</v>
      </c>
      <c r="B19">
        <v>234</v>
      </c>
      <c r="C19">
        <v>187</v>
      </c>
      <c r="D19">
        <v>50</v>
      </c>
      <c r="E19">
        <v>242</v>
      </c>
      <c r="F19">
        <v>150</v>
      </c>
      <c r="G19">
        <v>100</v>
      </c>
      <c r="H19">
        <f t="shared" si="0"/>
        <v>963</v>
      </c>
      <c r="I19" s="15">
        <f t="shared" si="1"/>
        <v>0.96299999999999997</v>
      </c>
      <c r="J19" t="s">
        <v>76</v>
      </c>
      <c r="M19" t="s">
        <v>119</v>
      </c>
      <c r="N19" t="s">
        <v>119</v>
      </c>
      <c r="O19" t="s">
        <v>38</v>
      </c>
      <c r="P19" t="s">
        <v>114</v>
      </c>
    </row>
    <row r="20" spans="1:16" x14ac:dyDescent="0.25">
      <c r="A20" t="s">
        <v>40</v>
      </c>
      <c r="B20">
        <v>212</v>
      </c>
      <c r="C20">
        <v>166</v>
      </c>
      <c r="D20">
        <v>50</v>
      </c>
      <c r="E20">
        <v>233</v>
      </c>
      <c r="F20">
        <v>150</v>
      </c>
      <c r="G20">
        <v>95</v>
      </c>
      <c r="H20">
        <f t="shared" si="0"/>
        <v>906</v>
      </c>
      <c r="I20" s="15">
        <f t="shared" si="1"/>
        <v>0.90600000000000003</v>
      </c>
      <c r="J20" t="s">
        <v>76</v>
      </c>
      <c r="K20" t="s">
        <v>77</v>
      </c>
      <c r="M20" t="s">
        <v>119</v>
      </c>
      <c r="N20" t="s">
        <v>122</v>
      </c>
      <c r="O20" t="s">
        <v>40</v>
      </c>
    </row>
    <row r="21" spans="1:16" x14ac:dyDescent="0.25">
      <c r="A21" t="s">
        <v>42</v>
      </c>
      <c r="B21">
        <v>228</v>
      </c>
      <c r="C21">
        <v>174</v>
      </c>
      <c r="D21">
        <v>50</v>
      </c>
      <c r="E21">
        <v>234</v>
      </c>
      <c r="F21">
        <v>150</v>
      </c>
      <c r="G21">
        <v>100</v>
      </c>
      <c r="H21">
        <f t="shared" si="0"/>
        <v>936</v>
      </c>
      <c r="I21" s="15">
        <f t="shared" si="1"/>
        <v>0.93600000000000005</v>
      </c>
      <c r="J21" t="s">
        <v>78</v>
      </c>
      <c r="M21" t="s">
        <v>119</v>
      </c>
      <c r="N21" t="s">
        <v>119</v>
      </c>
      <c r="O21" t="s">
        <v>42</v>
      </c>
      <c r="P21" t="s">
        <v>116</v>
      </c>
    </row>
    <row r="22" spans="1:16" x14ac:dyDescent="0.25">
      <c r="A22" t="s">
        <v>44</v>
      </c>
      <c r="B22">
        <v>234</v>
      </c>
      <c r="C22">
        <v>167</v>
      </c>
      <c r="D22">
        <v>50</v>
      </c>
      <c r="E22">
        <v>242</v>
      </c>
      <c r="F22">
        <v>150</v>
      </c>
      <c r="G22">
        <v>95</v>
      </c>
      <c r="H22">
        <f t="shared" si="0"/>
        <v>938</v>
      </c>
      <c r="I22" s="15">
        <f t="shared" si="1"/>
        <v>0.93799999999999994</v>
      </c>
      <c r="J22" t="s">
        <v>78</v>
      </c>
      <c r="K22" t="s">
        <v>77</v>
      </c>
      <c r="M22" t="s">
        <v>119</v>
      </c>
      <c r="N22" t="s">
        <v>119</v>
      </c>
      <c r="O22" t="s">
        <v>44</v>
      </c>
    </row>
    <row r="23" spans="1:16" x14ac:dyDescent="0.25">
      <c r="A23" t="s">
        <v>46</v>
      </c>
      <c r="B23">
        <v>241</v>
      </c>
      <c r="C23">
        <v>184</v>
      </c>
      <c r="D23">
        <v>50</v>
      </c>
      <c r="E23">
        <v>233</v>
      </c>
      <c r="F23">
        <v>150</v>
      </c>
      <c r="G23">
        <v>95</v>
      </c>
      <c r="H23">
        <f t="shared" si="0"/>
        <v>953</v>
      </c>
      <c r="I23" s="15">
        <f t="shared" si="1"/>
        <v>0.95299999999999996</v>
      </c>
      <c r="J23" t="s">
        <v>76</v>
      </c>
      <c r="M23" t="s">
        <v>117</v>
      </c>
      <c r="N23" t="s">
        <v>119</v>
      </c>
      <c r="O23" t="s">
        <v>46</v>
      </c>
    </row>
    <row r="24" spans="1:16" x14ac:dyDescent="0.25">
      <c r="A24" t="s">
        <v>48</v>
      </c>
      <c r="B24">
        <v>217</v>
      </c>
      <c r="C24">
        <v>177</v>
      </c>
      <c r="D24">
        <v>50</v>
      </c>
      <c r="E24">
        <v>234</v>
      </c>
      <c r="F24">
        <v>140</v>
      </c>
      <c r="G24">
        <v>95</v>
      </c>
      <c r="H24">
        <f t="shared" si="0"/>
        <v>913</v>
      </c>
      <c r="I24" s="15">
        <f t="shared" si="1"/>
        <v>0.91300000000000003</v>
      </c>
      <c r="J24" t="s">
        <v>76</v>
      </c>
      <c r="M24" t="s">
        <v>117</v>
      </c>
      <c r="N24" t="s">
        <v>122</v>
      </c>
      <c r="O24" t="s">
        <v>48</v>
      </c>
    </row>
    <row r="25" spans="1:16" x14ac:dyDescent="0.25">
      <c r="A25" t="s">
        <v>50</v>
      </c>
      <c r="B25">
        <v>214</v>
      </c>
      <c r="C25">
        <v>167</v>
      </c>
      <c r="D25">
        <v>50</v>
      </c>
      <c r="E25">
        <v>233</v>
      </c>
      <c r="F25">
        <v>150</v>
      </c>
      <c r="G25">
        <v>95</v>
      </c>
      <c r="H25">
        <f t="shared" si="0"/>
        <v>909</v>
      </c>
      <c r="I25" s="15">
        <f t="shared" si="1"/>
        <v>0.90900000000000003</v>
      </c>
      <c r="J25" t="s">
        <v>76</v>
      </c>
      <c r="M25" t="s">
        <v>117</v>
      </c>
      <c r="N25" t="s">
        <v>122</v>
      </c>
      <c r="O25" t="s">
        <v>50</v>
      </c>
    </row>
    <row r="26" spans="1:16" x14ac:dyDescent="0.25">
      <c r="A26" t="s">
        <v>52</v>
      </c>
      <c r="B26">
        <v>194</v>
      </c>
      <c r="C26">
        <v>160</v>
      </c>
      <c r="D26">
        <v>50</v>
      </c>
      <c r="E26">
        <v>230</v>
      </c>
      <c r="F26">
        <v>150</v>
      </c>
      <c r="G26">
        <v>95</v>
      </c>
      <c r="H26">
        <f t="shared" si="0"/>
        <v>879</v>
      </c>
      <c r="I26" s="15">
        <f t="shared" si="1"/>
        <v>0.879</v>
      </c>
      <c r="K26" t="s">
        <v>77</v>
      </c>
      <c r="M26" t="s">
        <v>118</v>
      </c>
      <c r="N26" t="s">
        <v>123</v>
      </c>
      <c r="O26" t="s">
        <v>52</v>
      </c>
    </row>
    <row r="27" spans="1:16" x14ac:dyDescent="0.25">
      <c r="A27" t="s">
        <v>54</v>
      </c>
      <c r="B27">
        <v>227</v>
      </c>
      <c r="C27">
        <v>172</v>
      </c>
      <c r="D27">
        <v>50</v>
      </c>
      <c r="E27">
        <v>242</v>
      </c>
      <c r="F27">
        <v>150</v>
      </c>
      <c r="G27">
        <v>95</v>
      </c>
      <c r="H27">
        <f t="shared" si="0"/>
        <v>936</v>
      </c>
      <c r="I27" s="15">
        <f t="shared" si="1"/>
        <v>0.93600000000000005</v>
      </c>
      <c r="J27" t="s">
        <v>76</v>
      </c>
      <c r="M27" t="s">
        <v>117</v>
      </c>
      <c r="N27" t="s">
        <v>119</v>
      </c>
      <c r="O27" t="s">
        <v>54</v>
      </c>
    </row>
    <row r="28" spans="1:16" x14ac:dyDescent="0.25">
      <c r="A28" t="s">
        <v>56</v>
      </c>
      <c r="B28">
        <v>206</v>
      </c>
      <c r="C28">
        <v>155</v>
      </c>
      <c r="D28">
        <v>50</v>
      </c>
      <c r="E28">
        <v>230</v>
      </c>
      <c r="F28">
        <v>150</v>
      </c>
      <c r="G28">
        <v>95</v>
      </c>
      <c r="H28">
        <f t="shared" si="0"/>
        <v>886</v>
      </c>
      <c r="I28" s="15">
        <f t="shared" si="1"/>
        <v>0.88600000000000001</v>
      </c>
      <c r="K28" t="s">
        <v>77</v>
      </c>
      <c r="M28" t="s">
        <v>118</v>
      </c>
      <c r="N28" t="s">
        <v>122</v>
      </c>
      <c r="O28" t="s">
        <v>56</v>
      </c>
    </row>
    <row r="29" spans="1:16" x14ac:dyDescent="0.25">
      <c r="A29" t="s">
        <v>58</v>
      </c>
      <c r="B29">
        <v>241</v>
      </c>
      <c r="C29">
        <v>193</v>
      </c>
      <c r="D29">
        <v>50</v>
      </c>
      <c r="E29">
        <v>242</v>
      </c>
      <c r="F29">
        <v>150</v>
      </c>
      <c r="G29">
        <v>100</v>
      </c>
      <c r="H29">
        <f t="shared" si="0"/>
        <v>976</v>
      </c>
      <c r="I29" s="15">
        <f t="shared" si="1"/>
        <v>0.97599999999999998</v>
      </c>
      <c r="J29" t="s">
        <v>76</v>
      </c>
      <c r="M29" t="s">
        <v>117</v>
      </c>
      <c r="N29" t="s">
        <v>119</v>
      </c>
      <c r="O29" t="s">
        <v>58</v>
      </c>
    </row>
    <row r="30" spans="1:16" x14ac:dyDescent="0.25">
      <c r="A30" t="s">
        <v>60</v>
      </c>
      <c r="B30">
        <v>226</v>
      </c>
      <c r="C30">
        <v>164</v>
      </c>
      <c r="D30">
        <v>50</v>
      </c>
      <c r="E30">
        <v>233</v>
      </c>
      <c r="F30">
        <v>140</v>
      </c>
      <c r="G30">
        <v>100</v>
      </c>
      <c r="H30">
        <f t="shared" si="0"/>
        <v>913</v>
      </c>
      <c r="I30" s="15">
        <f t="shared" si="1"/>
        <v>0.91300000000000003</v>
      </c>
      <c r="J30" t="s">
        <v>78</v>
      </c>
      <c r="M30" t="s">
        <v>119</v>
      </c>
      <c r="N30" t="s">
        <v>119</v>
      </c>
      <c r="O30" t="s">
        <v>60</v>
      </c>
      <c r="P30" t="s">
        <v>114</v>
      </c>
    </row>
    <row r="31" spans="1:16" x14ac:dyDescent="0.25">
      <c r="A31" t="s">
        <v>62</v>
      </c>
      <c r="B31">
        <v>202</v>
      </c>
      <c r="C31">
        <v>169</v>
      </c>
      <c r="D31">
        <v>50</v>
      </c>
      <c r="E31">
        <v>233</v>
      </c>
      <c r="F31">
        <v>150</v>
      </c>
      <c r="G31">
        <v>100</v>
      </c>
      <c r="H31">
        <f t="shared" si="0"/>
        <v>904</v>
      </c>
      <c r="I31" s="15">
        <f t="shared" si="1"/>
        <v>0.90400000000000003</v>
      </c>
      <c r="J31" t="s">
        <v>78</v>
      </c>
      <c r="K31" t="s">
        <v>77</v>
      </c>
      <c r="M31" t="s">
        <v>119</v>
      </c>
      <c r="N31" t="s">
        <v>119</v>
      </c>
      <c r="O31" t="s">
        <v>62</v>
      </c>
      <c r="P31" t="s">
        <v>115</v>
      </c>
    </row>
    <row r="32" spans="1:16" x14ac:dyDescent="0.25">
      <c r="H32" s="1" t="s">
        <v>80</v>
      </c>
      <c r="I32" s="24">
        <f>AVERAGE(I2:I31)</f>
        <v>0.91606666666666647</v>
      </c>
    </row>
    <row r="34" spans="9:13" x14ac:dyDescent="0.25">
      <c r="I34" t="s">
        <v>119</v>
      </c>
      <c r="M34">
        <v>9</v>
      </c>
    </row>
    <row r="35" spans="9:13" x14ac:dyDescent="0.25">
      <c r="I35" t="s">
        <v>117</v>
      </c>
      <c r="M35">
        <v>14</v>
      </c>
    </row>
    <row r="36" spans="9:13" x14ac:dyDescent="0.25">
      <c r="I36" s="15" t="s">
        <v>118</v>
      </c>
      <c r="J36" t="s">
        <v>76</v>
      </c>
      <c r="M36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7"/>
  <sheetViews>
    <sheetView workbookViewId="0">
      <selection activeCell="L3" sqref="L3:M32"/>
    </sheetView>
  </sheetViews>
  <sheetFormatPr defaultRowHeight="15" x14ac:dyDescent="0.25"/>
  <cols>
    <col min="1" max="1" width="22" bestFit="1" customWidth="1"/>
    <col min="2" max="2" width="22" hidden="1" customWidth="1"/>
    <col min="3" max="4" width="15.28515625" hidden="1" customWidth="1"/>
    <col min="5" max="5" width="15.28515625" customWidth="1"/>
    <col min="6" max="6" width="16.85546875" customWidth="1"/>
    <col min="7" max="9" width="0" hidden="1" customWidth="1"/>
    <col min="12" max="12" width="22" bestFit="1" customWidth="1"/>
  </cols>
  <sheetData>
    <row r="1" spans="1:13" s="1" customFormat="1" ht="22.5" customHeight="1" x14ac:dyDescent="0.25">
      <c r="A1" s="1" t="s">
        <v>0</v>
      </c>
      <c r="B1" s="2" t="s">
        <v>112</v>
      </c>
      <c r="C1" s="2" t="s">
        <v>67</v>
      </c>
      <c r="D1" s="2" t="s">
        <v>68</v>
      </c>
      <c r="E1" s="2" t="s">
        <v>64</v>
      </c>
      <c r="F1" s="2" t="s">
        <v>73</v>
      </c>
      <c r="G1" s="1" t="s">
        <v>74</v>
      </c>
      <c r="H1" s="1" t="s">
        <v>75</v>
      </c>
      <c r="I1" s="1" t="s">
        <v>75</v>
      </c>
    </row>
    <row r="2" spans="1:13" s="1" customFormat="1" ht="15.75" customHeight="1" x14ac:dyDescent="0.25">
      <c r="A2" s="1" t="s">
        <v>64</v>
      </c>
      <c r="B2" s="2">
        <v>160</v>
      </c>
      <c r="C2" s="2">
        <v>60</v>
      </c>
      <c r="D2" s="2">
        <v>30</v>
      </c>
      <c r="E2" s="2">
        <f>SUM(C2:D2)</f>
        <v>90</v>
      </c>
      <c r="F2" s="2"/>
    </row>
    <row r="3" spans="1:13" x14ac:dyDescent="0.25">
      <c r="A3" t="s">
        <v>4</v>
      </c>
      <c r="B3">
        <v>144</v>
      </c>
      <c r="C3">
        <v>43</v>
      </c>
      <c r="D3">
        <v>25</v>
      </c>
      <c r="E3">
        <f>SUM(B3:D3)</f>
        <v>212</v>
      </c>
      <c r="F3" s="15">
        <f>E3/250</f>
        <v>0.84799999999999998</v>
      </c>
      <c r="G3" t="s">
        <v>76</v>
      </c>
      <c r="H3" t="s">
        <v>77</v>
      </c>
      <c r="L3" t="s">
        <v>4</v>
      </c>
      <c r="M3">
        <v>212</v>
      </c>
    </row>
    <row r="4" spans="1:13" x14ac:dyDescent="0.25">
      <c r="A4" t="s">
        <v>6</v>
      </c>
      <c r="B4">
        <v>120</v>
      </c>
      <c r="C4">
        <v>44</v>
      </c>
      <c r="D4">
        <v>28</v>
      </c>
      <c r="E4">
        <f t="shared" ref="E4:E32" si="0">SUM(B4:D4)</f>
        <v>192</v>
      </c>
      <c r="F4" s="15">
        <f t="shared" ref="F4:F32" si="1">E4/250</f>
        <v>0.76800000000000002</v>
      </c>
      <c r="G4" t="s">
        <v>78</v>
      </c>
      <c r="H4" t="s">
        <v>77</v>
      </c>
      <c r="I4" t="s">
        <v>77</v>
      </c>
      <c r="L4" t="s">
        <v>6</v>
      </c>
      <c r="M4">
        <v>192</v>
      </c>
    </row>
    <row r="5" spans="1:13" x14ac:dyDescent="0.25">
      <c r="A5" t="s">
        <v>8</v>
      </c>
      <c r="B5">
        <v>152</v>
      </c>
      <c r="C5">
        <v>46</v>
      </c>
      <c r="D5">
        <v>30</v>
      </c>
      <c r="E5">
        <f t="shared" si="0"/>
        <v>228</v>
      </c>
      <c r="F5" s="15">
        <f t="shared" si="1"/>
        <v>0.91200000000000003</v>
      </c>
      <c r="G5" t="s">
        <v>76</v>
      </c>
      <c r="H5" t="s">
        <v>77</v>
      </c>
      <c r="L5" t="s">
        <v>8</v>
      </c>
      <c r="M5">
        <v>228</v>
      </c>
    </row>
    <row r="6" spans="1:13" x14ac:dyDescent="0.25">
      <c r="A6" t="s">
        <v>10</v>
      </c>
      <c r="B6">
        <v>152</v>
      </c>
      <c r="C6">
        <v>58</v>
      </c>
      <c r="D6">
        <v>28</v>
      </c>
      <c r="E6">
        <f t="shared" si="0"/>
        <v>238</v>
      </c>
      <c r="F6" s="15">
        <f t="shared" si="1"/>
        <v>0.95199999999999996</v>
      </c>
      <c r="G6" t="s">
        <v>78</v>
      </c>
      <c r="H6" t="s">
        <v>77</v>
      </c>
      <c r="L6" t="s">
        <v>10</v>
      </c>
      <c r="M6">
        <v>238</v>
      </c>
    </row>
    <row r="7" spans="1:13" x14ac:dyDescent="0.25">
      <c r="A7" t="s">
        <v>12</v>
      </c>
      <c r="B7">
        <v>136</v>
      </c>
      <c r="C7">
        <v>47</v>
      </c>
      <c r="D7">
        <v>24</v>
      </c>
      <c r="E7">
        <f t="shared" si="0"/>
        <v>207</v>
      </c>
      <c r="F7" s="15">
        <f t="shared" si="1"/>
        <v>0.82799999999999996</v>
      </c>
      <c r="L7" t="s">
        <v>12</v>
      </c>
      <c r="M7">
        <v>207</v>
      </c>
    </row>
    <row r="8" spans="1:13" x14ac:dyDescent="0.25">
      <c r="A8" t="s">
        <v>14</v>
      </c>
      <c r="B8">
        <v>128</v>
      </c>
      <c r="C8">
        <v>44</v>
      </c>
      <c r="D8">
        <v>26</v>
      </c>
      <c r="E8">
        <f t="shared" si="0"/>
        <v>198</v>
      </c>
      <c r="F8" s="15">
        <f t="shared" si="1"/>
        <v>0.79200000000000004</v>
      </c>
      <c r="G8" t="s">
        <v>76</v>
      </c>
      <c r="H8" t="s">
        <v>77</v>
      </c>
      <c r="I8" t="s">
        <v>77</v>
      </c>
      <c r="L8" t="s">
        <v>14</v>
      </c>
      <c r="M8">
        <v>198</v>
      </c>
    </row>
    <row r="9" spans="1:13" x14ac:dyDescent="0.25">
      <c r="A9" t="s">
        <v>16</v>
      </c>
      <c r="B9">
        <v>148</v>
      </c>
      <c r="C9">
        <v>56</v>
      </c>
      <c r="D9">
        <v>26</v>
      </c>
      <c r="E9">
        <f t="shared" si="0"/>
        <v>230</v>
      </c>
      <c r="F9" s="15">
        <f t="shared" si="1"/>
        <v>0.92</v>
      </c>
      <c r="G9" t="s">
        <v>78</v>
      </c>
      <c r="L9" t="s">
        <v>16</v>
      </c>
      <c r="M9">
        <v>230</v>
      </c>
    </row>
    <row r="10" spans="1:13" x14ac:dyDescent="0.25">
      <c r="A10" t="s">
        <v>18</v>
      </c>
      <c r="B10">
        <v>148</v>
      </c>
      <c r="C10">
        <v>45</v>
      </c>
      <c r="D10">
        <v>24</v>
      </c>
      <c r="E10">
        <f t="shared" si="0"/>
        <v>217</v>
      </c>
      <c r="F10" s="15">
        <f t="shared" si="1"/>
        <v>0.86799999999999999</v>
      </c>
      <c r="G10" t="s">
        <v>78</v>
      </c>
      <c r="L10" t="s">
        <v>18</v>
      </c>
      <c r="M10">
        <v>217</v>
      </c>
    </row>
    <row r="11" spans="1:13" x14ac:dyDescent="0.25">
      <c r="A11" t="s">
        <v>20</v>
      </c>
      <c r="B11">
        <v>148</v>
      </c>
      <c r="C11">
        <v>43</v>
      </c>
      <c r="D11">
        <v>30</v>
      </c>
      <c r="E11">
        <f t="shared" si="0"/>
        <v>221</v>
      </c>
      <c r="F11" s="15">
        <f t="shared" si="1"/>
        <v>0.88400000000000001</v>
      </c>
      <c r="G11" t="s">
        <v>78</v>
      </c>
      <c r="H11" t="s">
        <v>77</v>
      </c>
      <c r="L11" t="s">
        <v>20</v>
      </c>
      <c r="M11">
        <v>221</v>
      </c>
    </row>
    <row r="12" spans="1:13" x14ac:dyDescent="0.25">
      <c r="A12" t="s">
        <v>22</v>
      </c>
      <c r="B12">
        <v>148</v>
      </c>
      <c r="C12">
        <v>53</v>
      </c>
      <c r="D12">
        <v>28</v>
      </c>
      <c r="E12">
        <f t="shared" si="0"/>
        <v>229</v>
      </c>
      <c r="F12" s="15">
        <f t="shared" si="1"/>
        <v>0.91600000000000004</v>
      </c>
      <c r="G12" t="s">
        <v>78</v>
      </c>
      <c r="L12" t="s">
        <v>22</v>
      </c>
      <c r="M12">
        <v>229</v>
      </c>
    </row>
    <row r="13" spans="1:13" x14ac:dyDescent="0.25">
      <c r="A13" t="s">
        <v>24</v>
      </c>
      <c r="B13">
        <v>144</v>
      </c>
      <c r="C13">
        <v>48</v>
      </c>
      <c r="D13">
        <v>30</v>
      </c>
      <c r="E13">
        <f t="shared" si="0"/>
        <v>222</v>
      </c>
      <c r="F13" s="15">
        <f t="shared" si="1"/>
        <v>0.88800000000000001</v>
      </c>
      <c r="G13" t="s">
        <v>76</v>
      </c>
      <c r="L13" t="s">
        <v>24</v>
      </c>
      <c r="M13">
        <v>222</v>
      </c>
    </row>
    <row r="14" spans="1:13" x14ac:dyDescent="0.25">
      <c r="A14" t="s">
        <v>26</v>
      </c>
      <c r="B14">
        <v>132</v>
      </c>
      <c r="C14">
        <v>51</v>
      </c>
      <c r="D14">
        <v>28</v>
      </c>
      <c r="E14">
        <f t="shared" si="0"/>
        <v>211</v>
      </c>
      <c r="F14" s="15">
        <f t="shared" si="1"/>
        <v>0.84399999999999997</v>
      </c>
      <c r="G14" t="s">
        <v>78</v>
      </c>
      <c r="H14" t="s">
        <v>77</v>
      </c>
      <c r="L14" t="s">
        <v>26</v>
      </c>
      <c r="M14">
        <v>211</v>
      </c>
    </row>
    <row r="15" spans="1:13" x14ac:dyDescent="0.25">
      <c r="A15" t="s">
        <v>28</v>
      </c>
      <c r="B15">
        <v>132</v>
      </c>
      <c r="C15">
        <v>44</v>
      </c>
      <c r="D15">
        <v>26</v>
      </c>
      <c r="E15">
        <f t="shared" si="0"/>
        <v>202</v>
      </c>
      <c r="F15" s="15">
        <f t="shared" si="1"/>
        <v>0.80800000000000005</v>
      </c>
      <c r="G15" t="s">
        <v>78</v>
      </c>
      <c r="H15" t="s">
        <v>77</v>
      </c>
      <c r="L15" t="s">
        <v>28</v>
      </c>
      <c r="M15">
        <v>202</v>
      </c>
    </row>
    <row r="16" spans="1:13" x14ac:dyDescent="0.25">
      <c r="A16" t="s">
        <v>30</v>
      </c>
      <c r="B16">
        <v>152</v>
      </c>
      <c r="C16">
        <v>53</v>
      </c>
      <c r="D16">
        <v>28</v>
      </c>
      <c r="E16">
        <f t="shared" si="0"/>
        <v>233</v>
      </c>
      <c r="F16" s="15">
        <f t="shared" si="1"/>
        <v>0.93200000000000005</v>
      </c>
      <c r="G16" t="s">
        <v>76</v>
      </c>
      <c r="L16" t="s">
        <v>30</v>
      </c>
      <c r="M16">
        <v>233</v>
      </c>
    </row>
    <row r="17" spans="1:13" x14ac:dyDescent="0.25">
      <c r="A17" t="s">
        <v>32</v>
      </c>
      <c r="B17">
        <v>124</v>
      </c>
      <c r="C17">
        <v>45</v>
      </c>
      <c r="D17">
        <v>26</v>
      </c>
      <c r="E17">
        <f t="shared" si="0"/>
        <v>195</v>
      </c>
      <c r="F17" s="15">
        <f t="shared" si="1"/>
        <v>0.78</v>
      </c>
      <c r="G17" t="s">
        <v>78</v>
      </c>
      <c r="H17" t="s">
        <v>77</v>
      </c>
      <c r="I17" t="s">
        <v>77</v>
      </c>
      <c r="L17" t="s">
        <v>32</v>
      </c>
      <c r="M17">
        <v>195</v>
      </c>
    </row>
    <row r="18" spans="1:13" x14ac:dyDescent="0.25">
      <c r="A18" t="s">
        <v>34</v>
      </c>
      <c r="B18">
        <v>136</v>
      </c>
      <c r="C18">
        <v>49</v>
      </c>
      <c r="D18">
        <v>28</v>
      </c>
      <c r="E18">
        <f t="shared" si="0"/>
        <v>213</v>
      </c>
      <c r="F18" s="15">
        <f t="shared" si="1"/>
        <v>0.85199999999999998</v>
      </c>
      <c r="H18" t="s">
        <v>77</v>
      </c>
      <c r="L18" t="s">
        <v>34</v>
      </c>
      <c r="M18">
        <v>213</v>
      </c>
    </row>
    <row r="19" spans="1:13" x14ac:dyDescent="0.25">
      <c r="A19" t="s">
        <v>36</v>
      </c>
      <c r="B19">
        <v>148</v>
      </c>
      <c r="C19">
        <v>45</v>
      </c>
      <c r="D19">
        <v>30</v>
      </c>
      <c r="E19">
        <f t="shared" si="0"/>
        <v>223</v>
      </c>
      <c r="F19" s="15">
        <f t="shared" si="1"/>
        <v>0.89200000000000002</v>
      </c>
      <c r="H19" t="s">
        <v>77</v>
      </c>
      <c r="L19" t="s">
        <v>36</v>
      </c>
      <c r="M19">
        <v>223</v>
      </c>
    </row>
    <row r="20" spans="1:13" x14ac:dyDescent="0.25">
      <c r="A20" t="s">
        <v>38</v>
      </c>
      <c r="B20">
        <v>148</v>
      </c>
      <c r="C20">
        <v>57</v>
      </c>
      <c r="D20">
        <v>29</v>
      </c>
      <c r="E20">
        <f t="shared" si="0"/>
        <v>234</v>
      </c>
      <c r="F20" s="15">
        <f t="shared" si="1"/>
        <v>0.93600000000000005</v>
      </c>
      <c r="G20" t="s">
        <v>76</v>
      </c>
      <c r="L20" t="s">
        <v>38</v>
      </c>
      <c r="M20">
        <v>234</v>
      </c>
    </row>
    <row r="21" spans="1:13" x14ac:dyDescent="0.25">
      <c r="A21" t="s">
        <v>40</v>
      </c>
      <c r="B21">
        <v>140</v>
      </c>
      <c r="C21">
        <v>46</v>
      </c>
      <c r="D21">
        <v>26</v>
      </c>
      <c r="E21">
        <f t="shared" si="0"/>
        <v>212</v>
      </c>
      <c r="F21" s="15">
        <f t="shared" si="1"/>
        <v>0.84799999999999998</v>
      </c>
      <c r="G21" t="s">
        <v>76</v>
      </c>
      <c r="H21" t="s">
        <v>77</v>
      </c>
      <c r="L21" t="s">
        <v>40</v>
      </c>
      <c r="M21">
        <v>212</v>
      </c>
    </row>
    <row r="22" spans="1:13" x14ac:dyDescent="0.25">
      <c r="A22" t="s">
        <v>42</v>
      </c>
      <c r="B22">
        <v>148</v>
      </c>
      <c r="C22">
        <v>52</v>
      </c>
      <c r="D22">
        <v>28</v>
      </c>
      <c r="E22">
        <f t="shared" si="0"/>
        <v>228</v>
      </c>
      <c r="F22" s="15">
        <f t="shared" si="1"/>
        <v>0.91200000000000003</v>
      </c>
      <c r="G22" t="s">
        <v>78</v>
      </c>
      <c r="L22" t="s">
        <v>42</v>
      </c>
      <c r="M22">
        <v>228</v>
      </c>
    </row>
    <row r="23" spans="1:13" x14ac:dyDescent="0.25">
      <c r="A23" t="s">
        <v>44</v>
      </c>
      <c r="B23">
        <v>156</v>
      </c>
      <c r="C23">
        <v>48</v>
      </c>
      <c r="D23">
        <v>30</v>
      </c>
      <c r="E23">
        <f t="shared" si="0"/>
        <v>234</v>
      </c>
      <c r="F23" s="15">
        <f t="shared" si="1"/>
        <v>0.93600000000000005</v>
      </c>
      <c r="G23" t="s">
        <v>78</v>
      </c>
      <c r="H23" t="s">
        <v>77</v>
      </c>
      <c r="L23" t="s">
        <v>44</v>
      </c>
      <c r="M23">
        <v>234</v>
      </c>
    </row>
    <row r="24" spans="1:13" x14ac:dyDescent="0.25">
      <c r="A24" t="s">
        <v>46</v>
      </c>
      <c r="B24">
        <v>152</v>
      </c>
      <c r="C24">
        <v>59</v>
      </c>
      <c r="D24">
        <v>30</v>
      </c>
      <c r="E24">
        <f t="shared" si="0"/>
        <v>241</v>
      </c>
      <c r="F24" s="15">
        <f t="shared" si="1"/>
        <v>0.96399999999999997</v>
      </c>
      <c r="G24" t="s">
        <v>76</v>
      </c>
      <c r="L24" t="s">
        <v>46</v>
      </c>
      <c r="M24">
        <v>241</v>
      </c>
    </row>
    <row r="25" spans="1:13" x14ac:dyDescent="0.25">
      <c r="A25" t="s">
        <v>48</v>
      </c>
      <c r="B25">
        <v>140</v>
      </c>
      <c r="C25">
        <v>47</v>
      </c>
      <c r="D25">
        <v>30</v>
      </c>
      <c r="E25">
        <f t="shared" si="0"/>
        <v>217</v>
      </c>
      <c r="F25" s="15">
        <f t="shared" si="1"/>
        <v>0.86799999999999999</v>
      </c>
      <c r="G25" t="s">
        <v>76</v>
      </c>
      <c r="L25" t="s">
        <v>48</v>
      </c>
      <c r="M25">
        <v>217</v>
      </c>
    </row>
    <row r="26" spans="1:13" x14ac:dyDescent="0.25">
      <c r="A26" t="s">
        <v>50</v>
      </c>
      <c r="B26">
        <v>144</v>
      </c>
      <c r="C26">
        <v>45</v>
      </c>
      <c r="D26">
        <v>25</v>
      </c>
      <c r="E26">
        <f t="shared" si="0"/>
        <v>214</v>
      </c>
      <c r="F26" s="15">
        <f t="shared" si="1"/>
        <v>0.85599999999999998</v>
      </c>
      <c r="G26" t="s">
        <v>76</v>
      </c>
      <c r="L26" t="s">
        <v>50</v>
      </c>
      <c r="M26">
        <v>214</v>
      </c>
    </row>
    <row r="27" spans="1:13" x14ac:dyDescent="0.25">
      <c r="A27" t="s">
        <v>52</v>
      </c>
      <c r="B27">
        <v>128</v>
      </c>
      <c r="C27">
        <v>41</v>
      </c>
      <c r="D27">
        <v>25</v>
      </c>
      <c r="E27">
        <f t="shared" si="0"/>
        <v>194</v>
      </c>
      <c r="F27" s="15">
        <f t="shared" si="1"/>
        <v>0.77600000000000002</v>
      </c>
      <c r="H27" t="s">
        <v>77</v>
      </c>
      <c r="L27" t="s">
        <v>52</v>
      </c>
      <c r="M27">
        <v>194</v>
      </c>
    </row>
    <row r="28" spans="1:13" x14ac:dyDescent="0.25">
      <c r="A28" t="s">
        <v>54</v>
      </c>
      <c r="B28">
        <v>152</v>
      </c>
      <c r="C28">
        <v>45</v>
      </c>
      <c r="D28">
        <v>30</v>
      </c>
      <c r="E28">
        <f t="shared" si="0"/>
        <v>227</v>
      </c>
      <c r="F28" s="15">
        <f t="shared" si="1"/>
        <v>0.90800000000000003</v>
      </c>
      <c r="G28" t="s">
        <v>76</v>
      </c>
      <c r="L28" t="s">
        <v>54</v>
      </c>
      <c r="M28">
        <v>227</v>
      </c>
    </row>
    <row r="29" spans="1:13" x14ac:dyDescent="0.25">
      <c r="A29" t="s">
        <v>56</v>
      </c>
      <c r="B29">
        <v>144</v>
      </c>
      <c r="C29">
        <v>37</v>
      </c>
      <c r="D29">
        <v>25</v>
      </c>
      <c r="E29">
        <f t="shared" si="0"/>
        <v>206</v>
      </c>
      <c r="F29" s="15">
        <f t="shared" si="1"/>
        <v>0.82399999999999995</v>
      </c>
      <c r="H29" t="s">
        <v>77</v>
      </c>
      <c r="L29" t="s">
        <v>56</v>
      </c>
      <c r="M29">
        <v>206</v>
      </c>
    </row>
    <row r="30" spans="1:13" x14ac:dyDescent="0.25">
      <c r="A30" t="s">
        <v>58</v>
      </c>
      <c r="B30">
        <v>160</v>
      </c>
      <c r="C30">
        <v>51</v>
      </c>
      <c r="D30">
        <v>30</v>
      </c>
      <c r="E30">
        <f t="shared" si="0"/>
        <v>241</v>
      </c>
      <c r="F30" s="15">
        <f t="shared" si="1"/>
        <v>0.96399999999999997</v>
      </c>
      <c r="G30" t="s">
        <v>76</v>
      </c>
      <c r="L30" t="s">
        <v>58</v>
      </c>
      <c r="M30">
        <v>241</v>
      </c>
    </row>
    <row r="31" spans="1:13" x14ac:dyDescent="0.25">
      <c r="A31" t="s">
        <v>60</v>
      </c>
      <c r="B31">
        <v>148</v>
      </c>
      <c r="C31">
        <v>48</v>
      </c>
      <c r="D31">
        <v>30</v>
      </c>
      <c r="E31">
        <f t="shared" si="0"/>
        <v>226</v>
      </c>
      <c r="F31" s="15">
        <f t="shared" si="1"/>
        <v>0.90400000000000003</v>
      </c>
      <c r="G31" t="s">
        <v>78</v>
      </c>
      <c r="L31" t="s">
        <v>60</v>
      </c>
      <c r="M31">
        <v>226</v>
      </c>
    </row>
    <row r="32" spans="1:13" x14ac:dyDescent="0.25">
      <c r="A32" t="s">
        <v>62</v>
      </c>
      <c r="B32">
        <v>128</v>
      </c>
      <c r="C32">
        <v>44</v>
      </c>
      <c r="D32">
        <v>30</v>
      </c>
      <c r="E32">
        <f t="shared" si="0"/>
        <v>202</v>
      </c>
      <c r="F32" s="15">
        <f t="shared" si="1"/>
        <v>0.80800000000000005</v>
      </c>
      <c r="G32" t="s">
        <v>78</v>
      </c>
      <c r="H32" t="s">
        <v>77</v>
      </c>
      <c r="L32" t="s">
        <v>62</v>
      </c>
      <c r="M32">
        <v>202</v>
      </c>
    </row>
    <row r="33" spans="1:7" x14ac:dyDescent="0.25">
      <c r="A33" s="1"/>
      <c r="E33" s="1" t="s">
        <v>80</v>
      </c>
      <c r="F33" s="24">
        <f>AVERAGE(F3:F32)</f>
        <v>0.87293333333333334</v>
      </c>
    </row>
    <row r="37" spans="1:7" x14ac:dyDescent="0.25">
      <c r="F37" s="15"/>
      <c r="G37" t="s">
        <v>76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36"/>
  <sheetViews>
    <sheetView workbookViewId="0">
      <selection activeCell="P30" sqref="O2:P30"/>
    </sheetView>
  </sheetViews>
  <sheetFormatPr defaultRowHeight="15" x14ac:dyDescent="0.25"/>
  <cols>
    <col min="1" max="1" width="22" bestFit="1" customWidth="1"/>
    <col min="2" max="7" width="15.28515625" customWidth="1"/>
    <col min="8" max="8" width="16.85546875" customWidth="1"/>
    <col min="9" max="11" width="0" hidden="1" customWidth="1"/>
    <col min="15" max="15" width="24.5703125" customWidth="1"/>
  </cols>
  <sheetData>
    <row r="1" spans="1:16" s="1" customFormat="1" ht="22.5" customHeight="1" x14ac:dyDescent="0.25">
      <c r="A1" s="1" t="s">
        <v>0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64</v>
      </c>
      <c r="H1" s="2" t="s">
        <v>73</v>
      </c>
      <c r="I1" s="1" t="s">
        <v>74</v>
      </c>
      <c r="J1" s="1" t="s">
        <v>75</v>
      </c>
      <c r="K1" s="1" t="s">
        <v>75</v>
      </c>
      <c r="O1" s="1" t="s">
        <v>0</v>
      </c>
      <c r="P1" s="1" t="s">
        <v>64</v>
      </c>
    </row>
    <row r="2" spans="1:16" x14ac:dyDescent="0.25">
      <c r="A2" t="s">
        <v>4</v>
      </c>
      <c r="B2">
        <v>64</v>
      </c>
      <c r="C2">
        <v>30</v>
      </c>
      <c r="D2">
        <v>37</v>
      </c>
      <c r="E2">
        <v>16</v>
      </c>
      <c r="F2">
        <v>5</v>
      </c>
      <c r="G2">
        <f t="shared" ref="G2:G30" si="0">SUM(B2:F2)</f>
        <v>152</v>
      </c>
      <c r="H2" s="15">
        <f>G2/200</f>
        <v>0.76</v>
      </c>
      <c r="I2" t="s">
        <v>76</v>
      </c>
      <c r="J2" t="s">
        <v>77</v>
      </c>
      <c r="M2" s="15">
        <f t="shared" ref="M2:M31" si="1">(B2+C2)/130</f>
        <v>0.72307692307692306</v>
      </c>
      <c r="O2" t="s">
        <v>4</v>
      </c>
      <c r="P2">
        <v>152</v>
      </c>
    </row>
    <row r="3" spans="1:16" x14ac:dyDescent="0.25">
      <c r="A3" t="s">
        <v>6</v>
      </c>
      <c r="B3">
        <v>68</v>
      </c>
      <c r="C3">
        <v>21</v>
      </c>
      <c r="D3">
        <v>40</v>
      </c>
      <c r="E3">
        <v>16</v>
      </c>
      <c r="F3">
        <v>5</v>
      </c>
      <c r="G3">
        <f t="shared" si="0"/>
        <v>150</v>
      </c>
      <c r="H3" s="15">
        <f t="shared" ref="H3:H30" si="2">G3/200</f>
        <v>0.75</v>
      </c>
      <c r="I3" t="s">
        <v>78</v>
      </c>
      <c r="J3" t="s">
        <v>77</v>
      </c>
      <c r="K3" t="s">
        <v>77</v>
      </c>
      <c r="M3" s="15">
        <f t="shared" si="1"/>
        <v>0.68461538461538463</v>
      </c>
      <c r="O3" t="s">
        <v>6</v>
      </c>
      <c r="P3">
        <v>150</v>
      </c>
    </row>
    <row r="4" spans="1:16" x14ac:dyDescent="0.25">
      <c r="A4" t="s">
        <v>8</v>
      </c>
      <c r="B4">
        <v>84</v>
      </c>
      <c r="C4">
        <v>30</v>
      </c>
      <c r="D4">
        <v>41</v>
      </c>
      <c r="E4">
        <v>20</v>
      </c>
      <c r="F4">
        <v>5</v>
      </c>
      <c r="G4">
        <f t="shared" si="0"/>
        <v>180</v>
      </c>
      <c r="H4" s="15">
        <f t="shared" si="2"/>
        <v>0.9</v>
      </c>
      <c r="I4" t="s">
        <v>76</v>
      </c>
      <c r="J4" t="s">
        <v>77</v>
      </c>
      <c r="M4" s="15">
        <f t="shared" si="1"/>
        <v>0.87692307692307692</v>
      </c>
      <c r="O4" t="s">
        <v>8</v>
      </c>
      <c r="P4">
        <v>180</v>
      </c>
    </row>
    <row r="5" spans="1:16" x14ac:dyDescent="0.25">
      <c r="A5" t="s">
        <v>10</v>
      </c>
      <c r="B5">
        <v>84</v>
      </c>
      <c r="C5">
        <v>30</v>
      </c>
      <c r="D5">
        <v>43</v>
      </c>
      <c r="E5">
        <v>18</v>
      </c>
      <c r="F5">
        <v>5</v>
      </c>
      <c r="G5">
        <f t="shared" si="0"/>
        <v>180</v>
      </c>
      <c r="H5" s="15">
        <f t="shared" si="2"/>
        <v>0.9</v>
      </c>
      <c r="I5" t="s">
        <v>78</v>
      </c>
      <c r="J5" t="s">
        <v>77</v>
      </c>
      <c r="M5" s="15">
        <f t="shared" si="1"/>
        <v>0.87692307692307692</v>
      </c>
      <c r="O5" t="s">
        <v>10</v>
      </c>
      <c r="P5">
        <v>180</v>
      </c>
    </row>
    <row r="6" spans="1:16" x14ac:dyDescent="0.25">
      <c r="A6" t="s">
        <v>14</v>
      </c>
      <c r="B6">
        <v>71</v>
      </c>
      <c r="C6">
        <v>24</v>
      </c>
      <c r="D6">
        <v>39</v>
      </c>
      <c r="E6">
        <v>17</v>
      </c>
      <c r="F6">
        <v>5</v>
      </c>
      <c r="G6">
        <f t="shared" si="0"/>
        <v>156</v>
      </c>
      <c r="H6" s="15">
        <f t="shared" si="2"/>
        <v>0.78</v>
      </c>
      <c r="I6" t="s">
        <v>76</v>
      </c>
      <c r="J6" t="s">
        <v>77</v>
      </c>
      <c r="K6" t="s">
        <v>77</v>
      </c>
      <c r="M6" s="15">
        <f t="shared" si="1"/>
        <v>0.73076923076923073</v>
      </c>
      <c r="O6" t="s">
        <v>14</v>
      </c>
      <c r="P6">
        <v>156</v>
      </c>
    </row>
    <row r="7" spans="1:16" x14ac:dyDescent="0.25">
      <c r="A7" t="s">
        <v>16</v>
      </c>
      <c r="B7">
        <v>80</v>
      </c>
      <c r="C7">
        <v>24</v>
      </c>
      <c r="D7">
        <v>48</v>
      </c>
      <c r="E7">
        <v>20</v>
      </c>
      <c r="F7">
        <v>5</v>
      </c>
      <c r="G7">
        <f t="shared" si="0"/>
        <v>177</v>
      </c>
      <c r="H7" s="15">
        <f t="shared" si="2"/>
        <v>0.88500000000000001</v>
      </c>
      <c r="I7" t="s">
        <v>78</v>
      </c>
      <c r="M7" s="15">
        <f t="shared" si="1"/>
        <v>0.8</v>
      </c>
      <c r="O7" t="s">
        <v>16</v>
      </c>
      <c r="P7">
        <v>177</v>
      </c>
    </row>
    <row r="8" spans="1:16" x14ac:dyDescent="0.25">
      <c r="A8" t="s">
        <v>18</v>
      </c>
      <c r="B8">
        <v>64</v>
      </c>
      <c r="C8">
        <v>27</v>
      </c>
      <c r="D8">
        <v>41</v>
      </c>
      <c r="E8">
        <v>14</v>
      </c>
      <c r="F8">
        <v>5</v>
      </c>
      <c r="G8">
        <f t="shared" si="0"/>
        <v>151</v>
      </c>
      <c r="H8" s="15">
        <f t="shared" si="2"/>
        <v>0.755</v>
      </c>
      <c r="I8" t="s">
        <v>78</v>
      </c>
      <c r="M8" s="15">
        <f t="shared" si="1"/>
        <v>0.7</v>
      </c>
      <c r="O8" t="s">
        <v>18</v>
      </c>
      <c r="P8">
        <v>151</v>
      </c>
    </row>
    <row r="9" spans="1:16" x14ac:dyDescent="0.25">
      <c r="A9" t="s">
        <v>20</v>
      </c>
      <c r="B9">
        <v>84</v>
      </c>
      <c r="C9">
        <v>24</v>
      </c>
      <c r="D9">
        <v>40</v>
      </c>
      <c r="E9">
        <v>19</v>
      </c>
      <c r="F9">
        <v>0</v>
      </c>
      <c r="G9">
        <f t="shared" si="0"/>
        <v>167</v>
      </c>
      <c r="H9" s="15">
        <f t="shared" si="2"/>
        <v>0.83499999999999996</v>
      </c>
      <c r="I9" t="s">
        <v>78</v>
      </c>
      <c r="J9" t="s">
        <v>77</v>
      </c>
      <c r="M9" s="15">
        <f t="shared" si="1"/>
        <v>0.83076923076923082</v>
      </c>
      <c r="O9" t="s">
        <v>20</v>
      </c>
      <c r="P9">
        <v>167</v>
      </c>
    </row>
    <row r="10" spans="1:16" x14ac:dyDescent="0.25">
      <c r="A10" t="s">
        <v>22</v>
      </c>
      <c r="B10">
        <v>92</v>
      </c>
      <c r="C10">
        <v>27</v>
      </c>
      <c r="D10">
        <v>46</v>
      </c>
      <c r="E10">
        <v>19</v>
      </c>
      <c r="F10">
        <v>0</v>
      </c>
      <c r="G10">
        <f t="shared" si="0"/>
        <v>184</v>
      </c>
      <c r="H10" s="15">
        <f t="shared" si="2"/>
        <v>0.92</v>
      </c>
      <c r="I10" t="s">
        <v>78</v>
      </c>
      <c r="M10" s="15">
        <f t="shared" si="1"/>
        <v>0.91538461538461535</v>
      </c>
      <c r="O10" t="s">
        <v>22</v>
      </c>
      <c r="P10">
        <v>184</v>
      </c>
    </row>
    <row r="11" spans="1:16" x14ac:dyDescent="0.25">
      <c r="A11" t="s">
        <v>24</v>
      </c>
      <c r="B11">
        <v>84</v>
      </c>
      <c r="C11">
        <v>30</v>
      </c>
      <c r="D11">
        <v>47</v>
      </c>
      <c r="E11">
        <v>20</v>
      </c>
      <c r="F11">
        <v>5</v>
      </c>
      <c r="G11">
        <f t="shared" si="0"/>
        <v>186</v>
      </c>
      <c r="H11" s="15">
        <f t="shared" si="2"/>
        <v>0.93</v>
      </c>
      <c r="I11" t="s">
        <v>76</v>
      </c>
      <c r="M11" s="15">
        <f t="shared" si="1"/>
        <v>0.87692307692307692</v>
      </c>
      <c r="O11" t="s">
        <v>24</v>
      </c>
      <c r="P11">
        <v>186</v>
      </c>
    </row>
    <row r="12" spans="1:16" x14ac:dyDescent="0.25">
      <c r="A12" t="s">
        <v>26</v>
      </c>
      <c r="B12">
        <v>80</v>
      </c>
      <c r="C12">
        <v>27</v>
      </c>
      <c r="D12">
        <v>43</v>
      </c>
      <c r="E12">
        <v>18</v>
      </c>
      <c r="F12">
        <v>5</v>
      </c>
      <c r="G12">
        <f t="shared" si="0"/>
        <v>173</v>
      </c>
      <c r="H12" s="15">
        <f t="shared" si="2"/>
        <v>0.86499999999999999</v>
      </c>
      <c r="I12" t="s">
        <v>78</v>
      </c>
      <c r="J12" t="s">
        <v>77</v>
      </c>
      <c r="M12" s="15">
        <f t="shared" si="1"/>
        <v>0.82307692307692304</v>
      </c>
      <c r="O12" t="s">
        <v>26</v>
      </c>
      <c r="P12">
        <v>173</v>
      </c>
    </row>
    <row r="13" spans="1:16" x14ac:dyDescent="0.25">
      <c r="A13" t="s">
        <v>28</v>
      </c>
      <c r="B13">
        <v>60</v>
      </c>
      <c r="C13">
        <v>21</v>
      </c>
      <c r="D13">
        <v>40</v>
      </c>
      <c r="E13">
        <v>18</v>
      </c>
      <c r="F13">
        <v>5</v>
      </c>
      <c r="G13">
        <f t="shared" si="0"/>
        <v>144</v>
      </c>
      <c r="H13" s="15">
        <f t="shared" si="2"/>
        <v>0.72</v>
      </c>
      <c r="I13" t="s">
        <v>78</v>
      </c>
      <c r="J13" t="s">
        <v>77</v>
      </c>
      <c r="M13" s="15">
        <f t="shared" si="1"/>
        <v>0.62307692307692308</v>
      </c>
      <c r="O13" t="s">
        <v>28</v>
      </c>
      <c r="P13">
        <v>144</v>
      </c>
    </row>
    <row r="14" spans="1:16" x14ac:dyDescent="0.25">
      <c r="A14" t="s">
        <v>30</v>
      </c>
      <c r="B14">
        <v>92</v>
      </c>
      <c r="C14">
        <v>27</v>
      </c>
      <c r="D14">
        <v>45</v>
      </c>
      <c r="E14">
        <v>20</v>
      </c>
      <c r="F14">
        <v>0</v>
      </c>
      <c r="G14">
        <f t="shared" si="0"/>
        <v>184</v>
      </c>
      <c r="H14" s="15">
        <f t="shared" si="2"/>
        <v>0.92</v>
      </c>
      <c r="I14" t="s">
        <v>76</v>
      </c>
      <c r="M14" s="15">
        <f t="shared" si="1"/>
        <v>0.91538461538461535</v>
      </c>
      <c r="O14" t="s">
        <v>30</v>
      </c>
      <c r="P14">
        <v>184</v>
      </c>
    </row>
    <row r="15" spans="1:16" x14ac:dyDescent="0.25">
      <c r="A15" t="s">
        <v>32</v>
      </c>
      <c r="B15">
        <v>64</v>
      </c>
      <c r="C15">
        <v>27</v>
      </c>
      <c r="D15">
        <v>41</v>
      </c>
      <c r="E15">
        <v>16</v>
      </c>
      <c r="F15">
        <v>5</v>
      </c>
      <c r="G15">
        <f t="shared" si="0"/>
        <v>153</v>
      </c>
      <c r="H15" s="15">
        <f t="shared" si="2"/>
        <v>0.76500000000000001</v>
      </c>
      <c r="I15" t="s">
        <v>78</v>
      </c>
      <c r="J15" t="s">
        <v>77</v>
      </c>
      <c r="K15" t="s">
        <v>77</v>
      </c>
      <c r="M15" s="15">
        <f t="shared" si="1"/>
        <v>0.7</v>
      </c>
      <c r="O15" t="s">
        <v>32</v>
      </c>
      <c r="P15">
        <v>153</v>
      </c>
    </row>
    <row r="16" spans="1:16" x14ac:dyDescent="0.25">
      <c r="A16" t="s">
        <v>34</v>
      </c>
      <c r="B16">
        <v>60</v>
      </c>
      <c r="C16">
        <v>18</v>
      </c>
      <c r="D16">
        <v>41</v>
      </c>
      <c r="E16">
        <v>18</v>
      </c>
      <c r="F16">
        <v>5</v>
      </c>
      <c r="G16">
        <f t="shared" si="0"/>
        <v>142</v>
      </c>
      <c r="H16" s="15">
        <f t="shared" si="2"/>
        <v>0.71</v>
      </c>
      <c r="J16" t="s">
        <v>77</v>
      </c>
      <c r="M16" s="15">
        <f t="shared" si="1"/>
        <v>0.6</v>
      </c>
      <c r="O16" t="s">
        <v>34</v>
      </c>
      <c r="P16">
        <v>142</v>
      </c>
    </row>
    <row r="17" spans="1:16" x14ac:dyDescent="0.25">
      <c r="A17" t="s">
        <v>36</v>
      </c>
      <c r="B17">
        <v>72</v>
      </c>
      <c r="C17">
        <v>27</v>
      </c>
      <c r="D17">
        <v>44</v>
      </c>
      <c r="E17">
        <v>20</v>
      </c>
      <c r="F17">
        <v>5</v>
      </c>
      <c r="G17">
        <f t="shared" si="0"/>
        <v>168</v>
      </c>
      <c r="H17" s="15">
        <f t="shared" si="2"/>
        <v>0.84</v>
      </c>
      <c r="J17" t="s">
        <v>77</v>
      </c>
      <c r="M17" s="15">
        <f t="shared" si="1"/>
        <v>0.7615384615384615</v>
      </c>
      <c r="O17" t="s">
        <v>36</v>
      </c>
      <c r="P17">
        <v>168</v>
      </c>
    </row>
    <row r="18" spans="1:16" x14ac:dyDescent="0.25">
      <c r="A18" t="s">
        <v>38</v>
      </c>
      <c r="B18">
        <v>88</v>
      </c>
      <c r="C18">
        <v>30</v>
      </c>
      <c r="D18">
        <v>45</v>
      </c>
      <c r="E18">
        <v>19</v>
      </c>
      <c r="F18">
        <v>5</v>
      </c>
      <c r="G18">
        <f t="shared" si="0"/>
        <v>187</v>
      </c>
      <c r="H18" s="15">
        <f t="shared" si="2"/>
        <v>0.93500000000000005</v>
      </c>
      <c r="I18" t="s">
        <v>76</v>
      </c>
      <c r="M18" s="15">
        <f t="shared" si="1"/>
        <v>0.90769230769230769</v>
      </c>
      <c r="O18" t="s">
        <v>38</v>
      </c>
      <c r="P18">
        <v>187</v>
      </c>
    </row>
    <row r="19" spans="1:16" x14ac:dyDescent="0.25">
      <c r="A19" t="s">
        <v>40</v>
      </c>
      <c r="B19">
        <v>72</v>
      </c>
      <c r="C19">
        <v>27</v>
      </c>
      <c r="D19">
        <v>47</v>
      </c>
      <c r="E19">
        <v>15</v>
      </c>
      <c r="F19">
        <v>5</v>
      </c>
      <c r="G19">
        <f t="shared" si="0"/>
        <v>166</v>
      </c>
      <c r="H19" s="15">
        <f t="shared" si="2"/>
        <v>0.83</v>
      </c>
      <c r="I19" t="s">
        <v>76</v>
      </c>
      <c r="J19" t="s">
        <v>77</v>
      </c>
      <c r="M19" s="15">
        <f t="shared" si="1"/>
        <v>0.7615384615384615</v>
      </c>
      <c r="O19" t="s">
        <v>40</v>
      </c>
      <c r="P19">
        <v>166</v>
      </c>
    </row>
    <row r="20" spans="1:16" x14ac:dyDescent="0.25">
      <c r="A20" t="s">
        <v>42</v>
      </c>
      <c r="B20">
        <v>76</v>
      </c>
      <c r="C20">
        <v>27</v>
      </c>
      <c r="D20">
        <v>47</v>
      </c>
      <c r="E20">
        <v>19</v>
      </c>
      <c r="F20">
        <v>5</v>
      </c>
      <c r="G20">
        <f t="shared" si="0"/>
        <v>174</v>
      </c>
      <c r="H20" s="15">
        <f t="shared" si="2"/>
        <v>0.87</v>
      </c>
      <c r="I20" t="s">
        <v>78</v>
      </c>
      <c r="M20" s="15">
        <f t="shared" si="1"/>
        <v>0.79230769230769227</v>
      </c>
      <c r="O20" t="s">
        <v>42</v>
      </c>
      <c r="P20">
        <v>174</v>
      </c>
    </row>
    <row r="21" spans="1:16" x14ac:dyDescent="0.25">
      <c r="A21" t="s">
        <v>44</v>
      </c>
      <c r="B21">
        <v>76</v>
      </c>
      <c r="C21">
        <v>27</v>
      </c>
      <c r="D21">
        <v>40</v>
      </c>
      <c r="E21">
        <v>19</v>
      </c>
      <c r="F21">
        <v>5</v>
      </c>
      <c r="G21">
        <f t="shared" si="0"/>
        <v>167</v>
      </c>
      <c r="H21" s="15">
        <f t="shared" si="2"/>
        <v>0.83499999999999996</v>
      </c>
      <c r="I21" t="s">
        <v>78</v>
      </c>
      <c r="J21" t="s">
        <v>77</v>
      </c>
      <c r="M21" s="15">
        <f t="shared" si="1"/>
        <v>0.79230769230769227</v>
      </c>
      <c r="O21" t="s">
        <v>44</v>
      </c>
      <c r="P21">
        <v>167</v>
      </c>
    </row>
    <row r="22" spans="1:16" x14ac:dyDescent="0.25">
      <c r="A22" t="s">
        <v>46</v>
      </c>
      <c r="B22">
        <v>84</v>
      </c>
      <c r="C22">
        <v>27</v>
      </c>
      <c r="D22">
        <v>48</v>
      </c>
      <c r="E22">
        <v>20</v>
      </c>
      <c r="F22">
        <v>5</v>
      </c>
      <c r="G22">
        <f t="shared" si="0"/>
        <v>184</v>
      </c>
      <c r="H22" s="15">
        <f t="shared" si="2"/>
        <v>0.92</v>
      </c>
      <c r="I22" t="s">
        <v>76</v>
      </c>
      <c r="M22" s="15">
        <f t="shared" si="1"/>
        <v>0.85384615384615381</v>
      </c>
      <c r="O22" t="s">
        <v>46</v>
      </c>
      <c r="P22">
        <v>184</v>
      </c>
    </row>
    <row r="23" spans="1:16" x14ac:dyDescent="0.25">
      <c r="A23" t="s">
        <v>48</v>
      </c>
      <c r="B23">
        <v>84</v>
      </c>
      <c r="C23">
        <v>24</v>
      </c>
      <c r="D23">
        <v>50</v>
      </c>
      <c r="E23">
        <v>19</v>
      </c>
      <c r="F23">
        <v>0</v>
      </c>
      <c r="G23">
        <f t="shared" si="0"/>
        <v>177</v>
      </c>
      <c r="H23" s="15">
        <f t="shared" si="2"/>
        <v>0.88500000000000001</v>
      </c>
      <c r="I23" t="s">
        <v>76</v>
      </c>
      <c r="M23" s="15">
        <f t="shared" si="1"/>
        <v>0.83076923076923082</v>
      </c>
      <c r="O23" t="s">
        <v>48</v>
      </c>
      <c r="P23">
        <v>177</v>
      </c>
    </row>
    <row r="24" spans="1:16" x14ac:dyDescent="0.25">
      <c r="A24" t="s">
        <v>50</v>
      </c>
      <c r="B24">
        <v>76</v>
      </c>
      <c r="C24">
        <v>24</v>
      </c>
      <c r="D24">
        <v>47</v>
      </c>
      <c r="E24">
        <v>15</v>
      </c>
      <c r="F24">
        <v>5</v>
      </c>
      <c r="G24">
        <f t="shared" si="0"/>
        <v>167</v>
      </c>
      <c r="H24" s="15">
        <f t="shared" si="2"/>
        <v>0.83499999999999996</v>
      </c>
      <c r="I24" t="s">
        <v>76</v>
      </c>
      <c r="M24" s="15">
        <f t="shared" si="1"/>
        <v>0.76923076923076927</v>
      </c>
      <c r="O24" t="s">
        <v>50</v>
      </c>
      <c r="P24">
        <v>167</v>
      </c>
    </row>
    <row r="25" spans="1:16" x14ac:dyDescent="0.25">
      <c r="A25" t="s">
        <v>52</v>
      </c>
      <c r="B25">
        <v>72</v>
      </c>
      <c r="C25">
        <v>30</v>
      </c>
      <c r="D25">
        <v>41</v>
      </c>
      <c r="E25">
        <v>12</v>
      </c>
      <c r="F25">
        <v>5</v>
      </c>
      <c r="G25">
        <f t="shared" si="0"/>
        <v>160</v>
      </c>
      <c r="H25" s="15">
        <f t="shared" si="2"/>
        <v>0.8</v>
      </c>
      <c r="J25" t="s">
        <v>77</v>
      </c>
      <c r="M25" s="15">
        <f t="shared" si="1"/>
        <v>0.7846153846153846</v>
      </c>
      <c r="O25" t="s">
        <v>52</v>
      </c>
      <c r="P25">
        <v>160</v>
      </c>
    </row>
    <row r="26" spans="1:16" x14ac:dyDescent="0.25">
      <c r="A26" t="s">
        <v>54</v>
      </c>
      <c r="B26">
        <v>72</v>
      </c>
      <c r="C26">
        <v>30</v>
      </c>
      <c r="D26">
        <v>49</v>
      </c>
      <c r="E26">
        <v>16</v>
      </c>
      <c r="F26">
        <v>5</v>
      </c>
      <c r="G26">
        <f t="shared" si="0"/>
        <v>172</v>
      </c>
      <c r="H26" s="15">
        <f t="shared" si="2"/>
        <v>0.86</v>
      </c>
      <c r="I26" t="s">
        <v>76</v>
      </c>
      <c r="M26" s="15">
        <f t="shared" si="1"/>
        <v>0.7846153846153846</v>
      </c>
      <c r="O26" t="s">
        <v>54</v>
      </c>
      <c r="P26">
        <v>172</v>
      </c>
    </row>
    <row r="27" spans="1:16" x14ac:dyDescent="0.25">
      <c r="A27" t="s">
        <v>56</v>
      </c>
      <c r="B27">
        <v>64</v>
      </c>
      <c r="C27">
        <v>27</v>
      </c>
      <c r="D27">
        <v>39</v>
      </c>
      <c r="E27">
        <v>20</v>
      </c>
      <c r="F27">
        <v>5</v>
      </c>
      <c r="G27">
        <f t="shared" si="0"/>
        <v>155</v>
      </c>
      <c r="H27" s="15">
        <f t="shared" si="2"/>
        <v>0.77500000000000002</v>
      </c>
      <c r="J27" t="s">
        <v>77</v>
      </c>
      <c r="M27" s="15">
        <f t="shared" si="1"/>
        <v>0.7</v>
      </c>
      <c r="O27" t="s">
        <v>56</v>
      </c>
      <c r="P27">
        <v>155</v>
      </c>
    </row>
    <row r="28" spans="1:16" x14ac:dyDescent="0.25">
      <c r="A28" t="s">
        <v>58</v>
      </c>
      <c r="B28">
        <v>92</v>
      </c>
      <c r="C28">
        <v>30</v>
      </c>
      <c r="D28">
        <v>47</v>
      </c>
      <c r="E28">
        <v>19</v>
      </c>
      <c r="F28">
        <v>5</v>
      </c>
      <c r="G28">
        <f t="shared" si="0"/>
        <v>193</v>
      </c>
      <c r="H28" s="15">
        <f t="shared" si="2"/>
        <v>0.96499999999999997</v>
      </c>
      <c r="I28" t="s">
        <v>76</v>
      </c>
      <c r="M28" s="15">
        <f t="shared" si="1"/>
        <v>0.93846153846153846</v>
      </c>
      <c r="O28" t="s">
        <v>58</v>
      </c>
      <c r="P28">
        <v>193</v>
      </c>
    </row>
    <row r="29" spans="1:16" x14ac:dyDescent="0.25">
      <c r="A29" t="s">
        <v>60</v>
      </c>
      <c r="B29">
        <v>68</v>
      </c>
      <c r="C29">
        <v>27</v>
      </c>
      <c r="D29">
        <v>45</v>
      </c>
      <c r="E29">
        <v>19</v>
      </c>
      <c r="F29">
        <v>5</v>
      </c>
      <c r="G29">
        <f t="shared" si="0"/>
        <v>164</v>
      </c>
      <c r="H29" s="15">
        <f t="shared" si="2"/>
        <v>0.82</v>
      </c>
      <c r="I29" t="s">
        <v>78</v>
      </c>
      <c r="M29" s="15">
        <f t="shared" si="1"/>
        <v>0.73076923076923073</v>
      </c>
      <c r="O29" t="s">
        <v>60</v>
      </c>
      <c r="P29">
        <v>164</v>
      </c>
    </row>
    <row r="30" spans="1:16" x14ac:dyDescent="0.25">
      <c r="A30" t="s">
        <v>62</v>
      </c>
      <c r="B30">
        <v>80</v>
      </c>
      <c r="C30">
        <v>27</v>
      </c>
      <c r="D30">
        <v>42</v>
      </c>
      <c r="E30">
        <v>20</v>
      </c>
      <c r="F30">
        <v>0</v>
      </c>
      <c r="G30">
        <f t="shared" si="0"/>
        <v>169</v>
      </c>
      <c r="H30" s="15">
        <f t="shared" si="2"/>
        <v>0.84499999999999997</v>
      </c>
      <c r="I30" t="s">
        <v>78</v>
      </c>
      <c r="J30" t="s">
        <v>77</v>
      </c>
      <c r="M30" s="15">
        <f t="shared" si="1"/>
        <v>0.82307692307692304</v>
      </c>
      <c r="N30" s="15"/>
      <c r="O30" t="s">
        <v>62</v>
      </c>
      <c r="P30">
        <v>169</v>
      </c>
    </row>
    <row r="31" spans="1:16" x14ac:dyDescent="0.25">
      <c r="A31" t="s">
        <v>105</v>
      </c>
      <c r="B31">
        <v>96</v>
      </c>
      <c r="C31">
        <v>30</v>
      </c>
      <c r="H31" s="15"/>
      <c r="M31" s="15">
        <f t="shared" si="1"/>
        <v>0.96923076923076923</v>
      </c>
      <c r="O31" t="s">
        <v>105</v>
      </c>
    </row>
    <row r="32" spans="1:16" x14ac:dyDescent="0.25">
      <c r="G32" s="1" t="s">
        <v>80</v>
      </c>
      <c r="H32" s="24">
        <f>AVERAGE(H2:H30)</f>
        <v>0.84172413793103451</v>
      </c>
    </row>
    <row r="36" spans="1:9" x14ac:dyDescent="0.25">
      <c r="A36" t="s">
        <v>12</v>
      </c>
      <c r="G36">
        <f>SUM(B36:F36)</f>
        <v>0</v>
      </c>
      <c r="H36" s="15">
        <f>G36/70</f>
        <v>0</v>
      </c>
      <c r="I36" t="s">
        <v>76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18"/>
  <sheetViews>
    <sheetView workbookViewId="0">
      <selection activeCell="D8" sqref="D8"/>
    </sheetView>
  </sheetViews>
  <sheetFormatPr defaultRowHeight="15" x14ac:dyDescent="0.25"/>
  <cols>
    <col min="1" max="1" width="36.42578125" customWidth="1"/>
  </cols>
  <sheetData>
    <row r="1" spans="1:1" ht="24" customHeight="1" x14ac:dyDescent="0.25">
      <c r="A1" t="s">
        <v>85</v>
      </c>
    </row>
    <row r="2" spans="1:1" ht="24" customHeight="1" x14ac:dyDescent="0.25">
      <c r="A2" t="s">
        <v>88</v>
      </c>
    </row>
    <row r="3" spans="1:1" ht="24" customHeight="1" x14ac:dyDescent="0.25">
      <c r="A3" t="s">
        <v>90</v>
      </c>
    </row>
    <row r="4" spans="1:1" ht="24" customHeight="1" x14ac:dyDescent="0.25">
      <c r="A4" t="s">
        <v>92</v>
      </c>
    </row>
    <row r="5" spans="1:1" ht="24" customHeight="1" x14ac:dyDescent="0.25">
      <c r="A5" t="s">
        <v>95</v>
      </c>
    </row>
    <row r="6" spans="1:1" ht="24" customHeight="1" x14ac:dyDescent="0.25">
      <c r="A6" t="s">
        <v>98</v>
      </c>
    </row>
    <row r="7" spans="1:1" ht="24" customHeight="1" x14ac:dyDescent="0.25">
      <c r="A7" t="s">
        <v>86</v>
      </c>
    </row>
    <row r="8" spans="1:1" ht="24" customHeight="1" x14ac:dyDescent="0.25">
      <c r="A8" t="s">
        <v>89</v>
      </c>
    </row>
    <row r="9" spans="1:1" ht="24" customHeight="1" x14ac:dyDescent="0.25">
      <c r="A9" t="s">
        <v>91</v>
      </c>
    </row>
    <row r="10" spans="1:1" ht="24" customHeight="1" x14ac:dyDescent="0.25">
      <c r="A10" t="s">
        <v>93</v>
      </c>
    </row>
    <row r="11" spans="1:1" ht="24" customHeight="1" x14ac:dyDescent="0.25">
      <c r="A11" t="s">
        <v>96</v>
      </c>
    </row>
    <row r="12" spans="1:1" ht="24" customHeight="1" x14ac:dyDescent="0.25">
      <c r="A12" t="s">
        <v>99</v>
      </c>
    </row>
    <row r="13" spans="1:1" ht="24" customHeight="1" x14ac:dyDescent="0.25">
      <c r="A13" t="s">
        <v>87</v>
      </c>
    </row>
    <row r="14" spans="1:1" ht="24" customHeight="1" x14ac:dyDescent="0.25">
      <c r="A14" t="s">
        <v>94</v>
      </c>
    </row>
    <row r="15" spans="1:1" ht="24" customHeight="1" x14ac:dyDescent="0.25">
      <c r="A15" t="s">
        <v>97</v>
      </c>
    </row>
    <row r="16" spans="1:1" ht="24" customHeight="1" x14ac:dyDescent="0.25">
      <c r="A16" t="s">
        <v>100</v>
      </c>
    </row>
    <row r="17" ht="24" customHeight="1" x14ac:dyDescent="0.25"/>
    <row r="18" ht="24" customHeight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8"/>
  <sheetViews>
    <sheetView workbookViewId="0">
      <selection activeCell="G2" sqref="G2"/>
    </sheetView>
  </sheetViews>
  <sheetFormatPr defaultRowHeight="15" x14ac:dyDescent="0.25"/>
  <cols>
    <col min="1" max="3" width="23.5703125" customWidth="1"/>
  </cols>
  <sheetData>
    <row r="1" spans="1:3" ht="32.25" customHeight="1" x14ac:dyDescent="0.25">
      <c r="A1" s="3" t="s">
        <v>70</v>
      </c>
      <c r="B1" s="6" t="s">
        <v>71</v>
      </c>
      <c r="C1" s="7" t="s">
        <v>72</v>
      </c>
    </row>
    <row r="2" spans="1:3" ht="32.25" customHeight="1" x14ac:dyDescent="0.25">
      <c r="A2" s="4" t="s">
        <v>65</v>
      </c>
      <c r="B2" s="8"/>
      <c r="C2" s="5"/>
    </row>
    <row r="3" spans="1:3" ht="32.25" customHeight="1" x14ac:dyDescent="0.25">
      <c r="A3" s="4" t="s">
        <v>66</v>
      </c>
      <c r="B3" s="8"/>
      <c r="C3" s="5"/>
    </row>
    <row r="4" spans="1:3" ht="32.25" customHeight="1" x14ac:dyDescent="0.25">
      <c r="A4" s="4" t="s">
        <v>67</v>
      </c>
      <c r="B4" s="8"/>
      <c r="C4" s="5"/>
    </row>
    <row r="5" spans="1:3" ht="32.25" customHeight="1" x14ac:dyDescent="0.25">
      <c r="A5" s="4" t="s">
        <v>68</v>
      </c>
      <c r="B5" s="8"/>
      <c r="C5" s="5"/>
    </row>
    <row r="6" spans="1:3" ht="32.25" customHeight="1" thickBot="1" x14ac:dyDescent="0.3">
      <c r="A6" s="9" t="s">
        <v>69</v>
      </c>
      <c r="B6" s="10"/>
      <c r="C6" s="11"/>
    </row>
    <row r="7" spans="1:3" ht="32.25" customHeight="1" thickBot="1" x14ac:dyDescent="0.3">
      <c r="A7" s="12" t="s">
        <v>64</v>
      </c>
      <c r="B7" s="13"/>
      <c r="C7" s="14"/>
    </row>
    <row r="8" spans="1:3" ht="32.25" customHeight="1" x14ac:dyDescent="0.2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32"/>
  <sheetViews>
    <sheetView workbookViewId="0">
      <selection activeCell="D1" sqref="D1:D1048576"/>
    </sheetView>
  </sheetViews>
  <sheetFormatPr defaultRowHeight="15" x14ac:dyDescent="0.25"/>
  <cols>
    <col min="1" max="1" width="22" bestFit="1" customWidth="1"/>
    <col min="2" max="2" width="8" bestFit="1" customWidth="1"/>
    <col min="3" max="3" width="10.28515625" bestFit="1" customWidth="1"/>
    <col min="4" max="4" width="27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 t="s">
        <v>4</v>
      </c>
      <c r="B3">
        <v>6054229</v>
      </c>
      <c r="C3">
        <v>932079545</v>
      </c>
      <c r="D3" t="s">
        <v>5</v>
      </c>
    </row>
    <row r="4" spans="1:4" x14ac:dyDescent="0.25">
      <c r="A4" t="s">
        <v>6</v>
      </c>
      <c r="B4">
        <v>6054230</v>
      </c>
      <c r="C4">
        <v>932079546</v>
      </c>
      <c r="D4" t="s">
        <v>7</v>
      </c>
    </row>
    <row r="5" spans="1:4" x14ac:dyDescent="0.25">
      <c r="A5" t="s">
        <v>8</v>
      </c>
      <c r="B5">
        <v>6055148</v>
      </c>
      <c r="C5">
        <v>931953407</v>
      </c>
      <c r="D5" t="s">
        <v>9</v>
      </c>
    </row>
    <row r="6" spans="1:4" x14ac:dyDescent="0.25">
      <c r="A6" t="s">
        <v>10</v>
      </c>
      <c r="B6">
        <v>6051342</v>
      </c>
      <c r="C6">
        <v>931904636</v>
      </c>
      <c r="D6" t="s">
        <v>11</v>
      </c>
    </row>
    <row r="7" spans="1:4" x14ac:dyDescent="0.25">
      <c r="A7" t="s">
        <v>12</v>
      </c>
      <c r="B7">
        <v>6165313</v>
      </c>
      <c r="C7">
        <v>932673922</v>
      </c>
      <c r="D7" t="s">
        <v>13</v>
      </c>
    </row>
    <row r="8" spans="1:4" x14ac:dyDescent="0.25">
      <c r="A8" t="s">
        <v>14</v>
      </c>
      <c r="B8">
        <v>6072149</v>
      </c>
      <c r="C8">
        <v>932285275</v>
      </c>
      <c r="D8" t="s">
        <v>15</v>
      </c>
    </row>
    <row r="9" spans="1:4" x14ac:dyDescent="0.25">
      <c r="A9" t="s">
        <v>16</v>
      </c>
      <c r="B9">
        <v>6163570</v>
      </c>
      <c r="C9">
        <v>932234905</v>
      </c>
      <c r="D9" t="s">
        <v>17</v>
      </c>
    </row>
    <row r="10" spans="1:4" x14ac:dyDescent="0.25">
      <c r="A10" t="s">
        <v>18</v>
      </c>
      <c r="B10">
        <v>6052583</v>
      </c>
      <c r="C10">
        <v>932011746</v>
      </c>
      <c r="D10" t="s">
        <v>19</v>
      </c>
    </row>
    <row r="11" spans="1:4" x14ac:dyDescent="0.25">
      <c r="A11" t="s">
        <v>20</v>
      </c>
      <c r="B11">
        <v>6078416</v>
      </c>
      <c r="C11">
        <v>932294659</v>
      </c>
      <c r="D11" t="s">
        <v>21</v>
      </c>
    </row>
    <row r="12" spans="1:4" x14ac:dyDescent="0.25">
      <c r="A12" t="s">
        <v>22</v>
      </c>
      <c r="B12">
        <v>6054368</v>
      </c>
      <c r="C12">
        <v>932106264</v>
      </c>
      <c r="D12" t="s">
        <v>23</v>
      </c>
    </row>
    <row r="13" spans="1:4" x14ac:dyDescent="0.25">
      <c r="A13" t="s">
        <v>24</v>
      </c>
      <c r="B13">
        <v>6067091</v>
      </c>
      <c r="C13">
        <v>932060605</v>
      </c>
      <c r="D13" t="s">
        <v>25</v>
      </c>
    </row>
    <row r="14" spans="1:4" x14ac:dyDescent="0.25">
      <c r="A14" t="s">
        <v>26</v>
      </c>
      <c r="B14">
        <v>6067270</v>
      </c>
      <c r="C14">
        <v>932226627</v>
      </c>
      <c r="D14" t="s">
        <v>27</v>
      </c>
    </row>
    <row r="15" spans="1:4" x14ac:dyDescent="0.25">
      <c r="A15" t="s">
        <v>28</v>
      </c>
      <c r="B15">
        <v>6074540</v>
      </c>
      <c r="C15">
        <v>932359046</v>
      </c>
      <c r="D15" t="s">
        <v>29</v>
      </c>
    </row>
    <row r="16" spans="1:4" x14ac:dyDescent="0.25">
      <c r="A16" t="s">
        <v>30</v>
      </c>
      <c r="B16">
        <v>6087969</v>
      </c>
      <c r="C16">
        <v>932470965</v>
      </c>
      <c r="D16" t="s">
        <v>31</v>
      </c>
    </row>
    <row r="17" spans="1:4" x14ac:dyDescent="0.25">
      <c r="A17" t="s">
        <v>32</v>
      </c>
      <c r="B17">
        <v>6081165</v>
      </c>
      <c r="C17">
        <v>932366209</v>
      </c>
      <c r="D17" t="s">
        <v>33</v>
      </c>
    </row>
    <row r="18" spans="1:4" x14ac:dyDescent="0.25">
      <c r="A18" t="s">
        <v>34</v>
      </c>
      <c r="B18">
        <v>6057568</v>
      </c>
      <c r="C18">
        <v>932132214</v>
      </c>
      <c r="D18" t="s">
        <v>35</v>
      </c>
    </row>
    <row r="19" spans="1:4" x14ac:dyDescent="0.25">
      <c r="A19" t="s">
        <v>36</v>
      </c>
      <c r="B19">
        <v>6077486</v>
      </c>
      <c r="C19">
        <v>932286796</v>
      </c>
      <c r="D19" t="s">
        <v>37</v>
      </c>
    </row>
    <row r="20" spans="1:4" x14ac:dyDescent="0.25">
      <c r="A20" t="s">
        <v>38</v>
      </c>
      <c r="B20">
        <v>6052998</v>
      </c>
      <c r="C20">
        <v>931773438</v>
      </c>
      <c r="D20" t="s">
        <v>39</v>
      </c>
    </row>
    <row r="21" spans="1:4" x14ac:dyDescent="0.25">
      <c r="A21" t="s">
        <v>40</v>
      </c>
      <c r="B21">
        <v>6177891</v>
      </c>
      <c r="C21">
        <v>932694902</v>
      </c>
      <c r="D21" t="s">
        <v>41</v>
      </c>
    </row>
    <row r="22" spans="1:4" x14ac:dyDescent="0.25">
      <c r="A22" t="s">
        <v>42</v>
      </c>
      <c r="B22">
        <v>6049632</v>
      </c>
      <c r="C22">
        <v>932014031</v>
      </c>
      <c r="D22" t="s">
        <v>43</v>
      </c>
    </row>
    <row r="23" spans="1:4" x14ac:dyDescent="0.25">
      <c r="A23" t="s">
        <v>44</v>
      </c>
      <c r="B23">
        <v>6176068</v>
      </c>
      <c r="C23">
        <v>932769760</v>
      </c>
      <c r="D23" t="s">
        <v>45</v>
      </c>
    </row>
    <row r="24" spans="1:4" x14ac:dyDescent="0.25">
      <c r="A24" t="s">
        <v>46</v>
      </c>
      <c r="B24">
        <v>6082685</v>
      </c>
      <c r="C24">
        <v>932289506</v>
      </c>
      <c r="D24" t="s">
        <v>47</v>
      </c>
    </row>
    <row r="25" spans="1:4" x14ac:dyDescent="0.25">
      <c r="A25" t="s">
        <v>48</v>
      </c>
      <c r="B25">
        <v>6078447</v>
      </c>
      <c r="C25">
        <v>932226882</v>
      </c>
      <c r="D25" t="s">
        <v>49</v>
      </c>
    </row>
    <row r="26" spans="1:4" x14ac:dyDescent="0.25">
      <c r="A26" t="s">
        <v>50</v>
      </c>
      <c r="B26">
        <v>6058697</v>
      </c>
      <c r="C26">
        <v>932079306</v>
      </c>
      <c r="D26" t="s">
        <v>51</v>
      </c>
    </row>
    <row r="27" spans="1:4" x14ac:dyDescent="0.25">
      <c r="A27" t="s">
        <v>52</v>
      </c>
      <c r="B27">
        <v>6082587</v>
      </c>
      <c r="C27">
        <v>932303335</v>
      </c>
      <c r="D27" t="s">
        <v>53</v>
      </c>
    </row>
    <row r="28" spans="1:4" x14ac:dyDescent="0.25">
      <c r="A28" t="s">
        <v>54</v>
      </c>
      <c r="B28">
        <v>6047447</v>
      </c>
      <c r="C28">
        <v>931925300</v>
      </c>
      <c r="D28" t="s">
        <v>55</v>
      </c>
    </row>
    <row r="29" spans="1:4" x14ac:dyDescent="0.25">
      <c r="A29" t="s">
        <v>56</v>
      </c>
      <c r="B29">
        <v>6080385</v>
      </c>
      <c r="C29">
        <v>932495718</v>
      </c>
      <c r="D29" t="s">
        <v>57</v>
      </c>
    </row>
    <row r="30" spans="1:4" x14ac:dyDescent="0.25">
      <c r="A30" t="s">
        <v>58</v>
      </c>
      <c r="B30">
        <v>6040459</v>
      </c>
      <c r="C30">
        <v>931710932</v>
      </c>
      <c r="D30" t="s">
        <v>59</v>
      </c>
    </row>
    <row r="31" spans="1:4" x14ac:dyDescent="0.25">
      <c r="A31" t="s">
        <v>60</v>
      </c>
      <c r="B31">
        <v>6047935</v>
      </c>
      <c r="C31">
        <v>931937757</v>
      </c>
      <c r="D31" t="s">
        <v>61</v>
      </c>
    </row>
    <row r="32" spans="1:4" x14ac:dyDescent="0.25">
      <c r="A32" t="s">
        <v>62</v>
      </c>
      <c r="B32">
        <v>6071939</v>
      </c>
      <c r="C32">
        <v>932370931</v>
      </c>
      <c r="D32" t="s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"/>
  <sheetViews>
    <sheetView workbookViewId="0">
      <selection activeCell="D2" sqref="D2"/>
    </sheetView>
  </sheetViews>
  <sheetFormatPr defaultRowHeight="15" x14ac:dyDescent="0.25"/>
  <cols>
    <col min="1" max="1" width="13" customWidth="1"/>
    <col min="5" max="5" width="13.42578125" customWidth="1"/>
  </cols>
  <sheetData>
    <row r="1" spans="1:7" x14ac:dyDescent="0.25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  <c r="G1" s="1" t="s">
        <v>83</v>
      </c>
    </row>
    <row r="2" spans="1:7" x14ac:dyDescent="0.25">
      <c r="A2">
        <v>23</v>
      </c>
      <c r="B2">
        <f>AVERAGE(A2:A9)</f>
        <v>29</v>
      </c>
      <c r="C2">
        <f>$B$2-3*$B4</f>
        <v>-15.061645128485296</v>
      </c>
    </row>
    <row r="3" spans="1:7" x14ac:dyDescent="0.25">
      <c r="A3">
        <v>25</v>
      </c>
      <c r="B3" t="s">
        <v>84</v>
      </c>
      <c r="C3">
        <f>C2+$B$4</f>
        <v>-0.37443008565686497</v>
      </c>
    </row>
    <row r="4" spans="1:7" x14ac:dyDescent="0.25">
      <c r="A4">
        <v>12</v>
      </c>
      <c r="B4">
        <f>STDEV(A2:A9)</f>
        <v>14.687215042828431</v>
      </c>
      <c r="C4">
        <f t="shared" ref="C4:C9" si="0">C3+$B$4</f>
        <v>14.312784957171566</v>
      </c>
    </row>
    <row r="5" spans="1:7" x14ac:dyDescent="0.25">
      <c r="A5">
        <v>24</v>
      </c>
      <c r="C5">
        <f t="shared" si="0"/>
        <v>28.999999999999996</v>
      </c>
    </row>
    <row r="6" spans="1:7" x14ac:dyDescent="0.25">
      <c r="A6">
        <v>27</v>
      </c>
      <c r="C6">
        <f t="shared" si="0"/>
        <v>43.687215042828427</v>
      </c>
    </row>
    <row r="7" spans="1:7" x14ac:dyDescent="0.25">
      <c r="A7">
        <v>57</v>
      </c>
      <c r="C7">
        <f t="shared" si="0"/>
        <v>58.374430085656854</v>
      </c>
    </row>
    <row r="8" spans="1:7" x14ac:dyDescent="0.25">
      <c r="A8">
        <v>45</v>
      </c>
      <c r="C8">
        <f t="shared" si="0"/>
        <v>73.061645128485281</v>
      </c>
    </row>
    <row r="9" spans="1:7" x14ac:dyDescent="0.25">
      <c r="A9">
        <v>19</v>
      </c>
      <c r="C9">
        <f t="shared" si="0"/>
        <v>87.748860171313709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31"/>
  <sheetViews>
    <sheetView workbookViewId="0">
      <selection activeCell="H12" sqref="H12"/>
    </sheetView>
  </sheetViews>
  <sheetFormatPr defaultRowHeight="15" x14ac:dyDescent="0.25"/>
  <cols>
    <col min="1" max="1" width="28.42578125" customWidth="1"/>
    <col min="2" max="5" width="15.140625" customWidth="1"/>
  </cols>
  <sheetData>
    <row r="1" spans="1:5" s="1" customFormat="1" ht="24" customHeight="1" x14ac:dyDescent="0.25">
      <c r="A1" s="17" t="s">
        <v>101</v>
      </c>
      <c r="B1" s="18" t="s">
        <v>69</v>
      </c>
      <c r="C1" s="18" t="s">
        <v>102</v>
      </c>
      <c r="D1" s="18" t="s">
        <v>103</v>
      </c>
      <c r="E1" s="19" t="s">
        <v>104</v>
      </c>
    </row>
    <row r="2" spans="1:5" ht="18" customHeight="1" x14ac:dyDescent="0.25">
      <c r="A2" s="20"/>
      <c r="B2" s="8"/>
      <c r="C2" s="8"/>
      <c r="D2" s="8"/>
      <c r="E2" s="5"/>
    </row>
    <row r="3" spans="1:5" ht="18" customHeight="1" x14ac:dyDescent="0.25">
      <c r="A3" s="20"/>
      <c r="B3" s="8"/>
      <c r="C3" s="8"/>
      <c r="D3" s="8"/>
      <c r="E3" s="5"/>
    </row>
    <row r="4" spans="1:5" ht="18" customHeight="1" x14ac:dyDescent="0.25">
      <c r="A4" s="20"/>
      <c r="B4" s="8"/>
      <c r="C4" s="8"/>
      <c r="D4" s="8"/>
      <c r="E4" s="5"/>
    </row>
    <row r="5" spans="1:5" ht="18" customHeight="1" x14ac:dyDescent="0.25">
      <c r="A5" s="20"/>
      <c r="B5" s="8"/>
      <c r="C5" s="8"/>
      <c r="D5" s="8"/>
      <c r="E5" s="5"/>
    </row>
    <row r="6" spans="1:5" ht="18" customHeight="1" x14ac:dyDescent="0.25">
      <c r="A6" s="20"/>
      <c r="B6" s="8"/>
      <c r="C6" s="8"/>
      <c r="D6" s="8"/>
      <c r="E6" s="5"/>
    </row>
    <row r="7" spans="1:5" ht="18" customHeight="1" x14ac:dyDescent="0.25">
      <c r="A7" s="20"/>
      <c r="B7" s="8"/>
      <c r="C7" s="8"/>
      <c r="D7" s="8"/>
      <c r="E7" s="5"/>
    </row>
    <row r="8" spans="1:5" ht="18" customHeight="1" x14ac:dyDescent="0.25">
      <c r="A8" s="20"/>
      <c r="B8" s="8"/>
      <c r="C8" s="8"/>
      <c r="D8" s="8"/>
      <c r="E8" s="5"/>
    </row>
    <row r="9" spans="1:5" ht="18" customHeight="1" x14ac:dyDescent="0.25">
      <c r="A9" s="20"/>
      <c r="B9" s="8"/>
      <c r="C9" s="8"/>
      <c r="D9" s="8"/>
      <c r="E9" s="5"/>
    </row>
    <row r="10" spans="1:5" ht="18" customHeight="1" x14ac:dyDescent="0.25">
      <c r="A10" s="20"/>
      <c r="B10" s="8"/>
      <c r="C10" s="8"/>
      <c r="D10" s="8"/>
      <c r="E10" s="5"/>
    </row>
    <row r="11" spans="1:5" ht="18" customHeight="1" x14ac:dyDescent="0.25">
      <c r="A11" s="20"/>
      <c r="B11" s="8"/>
      <c r="C11" s="8"/>
      <c r="D11" s="8"/>
      <c r="E11" s="5"/>
    </row>
    <row r="12" spans="1:5" ht="18" customHeight="1" x14ac:dyDescent="0.25">
      <c r="A12" s="20"/>
      <c r="B12" s="8"/>
      <c r="C12" s="8"/>
      <c r="D12" s="8"/>
      <c r="E12" s="5"/>
    </row>
    <row r="13" spans="1:5" ht="18" customHeight="1" x14ac:dyDescent="0.25">
      <c r="A13" s="20"/>
      <c r="B13" s="8"/>
      <c r="C13" s="8"/>
      <c r="D13" s="8"/>
      <c r="E13" s="5"/>
    </row>
    <row r="14" spans="1:5" ht="18" customHeight="1" x14ac:dyDescent="0.25">
      <c r="A14" s="20"/>
      <c r="B14" s="8"/>
      <c r="C14" s="8"/>
      <c r="D14" s="8"/>
      <c r="E14" s="5"/>
    </row>
    <row r="15" spans="1:5" ht="18" customHeight="1" x14ac:dyDescent="0.25">
      <c r="A15" s="20"/>
      <c r="B15" s="8"/>
      <c r="C15" s="8"/>
      <c r="D15" s="8"/>
      <c r="E15" s="5"/>
    </row>
    <row r="16" spans="1:5" ht="18" customHeight="1" x14ac:dyDescent="0.25">
      <c r="A16" s="20"/>
      <c r="B16" s="8"/>
      <c r="C16" s="8"/>
      <c r="D16" s="8"/>
      <c r="E16" s="5"/>
    </row>
    <row r="17" spans="1:5" ht="18" customHeight="1" x14ac:dyDescent="0.25">
      <c r="A17" s="20"/>
      <c r="B17" s="8"/>
      <c r="C17" s="8"/>
      <c r="D17" s="8"/>
      <c r="E17" s="5"/>
    </row>
    <row r="18" spans="1:5" ht="18" customHeight="1" x14ac:dyDescent="0.25">
      <c r="A18" s="20"/>
      <c r="B18" s="8"/>
      <c r="C18" s="8"/>
      <c r="D18" s="8"/>
      <c r="E18" s="5"/>
    </row>
    <row r="19" spans="1:5" ht="18" customHeight="1" x14ac:dyDescent="0.25">
      <c r="A19" s="20"/>
      <c r="B19" s="8"/>
      <c r="C19" s="8"/>
      <c r="D19" s="8"/>
      <c r="E19" s="5"/>
    </row>
    <row r="20" spans="1:5" ht="18" customHeight="1" x14ac:dyDescent="0.25">
      <c r="A20" s="20"/>
      <c r="B20" s="8"/>
      <c r="C20" s="8"/>
      <c r="D20" s="8"/>
      <c r="E20" s="5"/>
    </row>
    <row r="21" spans="1:5" ht="18" customHeight="1" x14ac:dyDescent="0.25">
      <c r="A21" s="20"/>
      <c r="B21" s="8"/>
      <c r="C21" s="8"/>
      <c r="D21" s="8"/>
      <c r="E21" s="5"/>
    </row>
    <row r="22" spans="1:5" ht="18" customHeight="1" x14ac:dyDescent="0.25">
      <c r="A22" s="20"/>
      <c r="B22" s="8"/>
      <c r="C22" s="8"/>
      <c r="D22" s="8"/>
      <c r="E22" s="5"/>
    </row>
    <row r="23" spans="1:5" ht="18" customHeight="1" x14ac:dyDescent="0.25">
      <c r="A23" s="20"/>
      <c r="B23" s="8"/>
      <c r="C23" s="8"/>
      <c r="D23" s="8"/>
      <c r="E23" s="5"/>
    </row>
    <row r="24" spans="1:5" ht="18" customHeight="1" x14ac:dyDescent="0.25">
      <c r="A24" s="20"/>
      <c r="B24" s="8"/>
      <c r="C24" s="8"/>
      <c r="D24" s="8"/>
      <c r="E24" s="5"/>
    </row>
    <row r="25" spans="1:5" ht="18" customHeight="1" x14ac:dyDescent="0.25">
      <c r="A25" s="20"/>
      <c r="B25" s="8"/>
      <c r="C25" s="8"/>
      <c r="D25" s="8"/>
      <c r="E25" s="5"/>
    </row>
    <row r="26" spans="1:5" ht="18" customHeight="1" x14ac:dyDescent="0.25">
      <c r="A26" s="20"/>
      <c r="B26" s="8"/>
      <c r="C26" s="8"/>
      <c r="D26" s="8"/>
      <c r="E26" s="5"/>
    </row>
    <row r="27" spans="1:5" ht="18" customHeight="1" x14ac:dyDescent="0.25">
      <c r="A27" s="20"/>
      <c r="B27" s="8"/>
      <c r="C27" s="8"/>
      <c r="D27" s="8"/>
      <c r="E27" s="5"/>
    </row>
    <row r="28" spans="1:5" ht="18" customHeight="1" x14ac:dyDescent="0.25">
      <c r="A28" s="20"/>
      <c r="B28" s="8"/>
      <c r="C28" s="8"/>
      <c r="D28" s="8"/>
      <c r="E28" s="5"/>
    </row>
    <row r="29" spans="1:5" ht="18" customHeight="1" x14ac:dyDescent="0.25">
      <c r="A29" s="20"/>
      <c r="B29" s="8"/>
      <c r="C29" s="8"/>
      <c r="D29" s="8"/>
      <c r="E29" s="5"/>
    </row>
    <row r="30" spans="1:5" ht="18" customHeight="1" x14ac:dyDescent="0.25">
      <c r="A30" s="20"/>
      <c r="B30" s="8"/>
      <c r="C30" s="8"/>
      <c r="D30" s="8"/>
      <c r="E30" s="5"/>
    </row>
    <row r="31" spans="1:5" ht="18" customHeight="1" thickBot="1" x14ac:dyDescent="0.3">
      <c r="A31" s="21"/>
      <c r="B31" s="22"/>
      <c r="C31" s="22"/>
      <c r="D31" s="22"/>
      <c r="E31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Stats</vt:lpstr>
      <vt:lpstr>Master</vt:lpstr>
      <vt:lpstr>Final Grades</vt:lpstr>
      <vt:lpstr>Midterm Grades</vt:lpstr>
      <vt:lpstr>Presentations</vt:lpstr>
      <vt:lpstr>Sheet2</vt:lpstr>
      <vt:lpstr>Names</vt:lpstr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Vasquez, David</dc:creator>
  <cp:lastModifiedBy>Vasquez, David</cp:lastModifiedBy>
  <cp:lastPrinted>2015-07-17T20:23:14Z</cp:lastPrinted>
  <dcterms:created xsi:type="dcterms:W3CDTF">2015-07-03T19:31:15Z</dcterms:created>
  <dcterms:modified xsi:type="dcterms:W3CDTF">2015-07-21T22:43:13Z</dcterms:modified>
</cp:coreProperties>
</file>