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c3ffa52332da53/Trading codes/roe and roa/1st week/"/>
    </mc:Choice>
  </mc:AlternateContent>
  <xr:revisionPtr revIDLastSave="12" documentId="11_23F921EDF1C3491BC72D4C287539A5CD4D4C745D" xr6:coauthVersionLast="47" xr6:coauthVersionMax="47" xr10:uidLastSave="{3F58105C-F7F7-477F-A545-17413FB216F0}"/>
  <bookViews>
    <workbookView xWindow="5025" yWindow="1050" windowWidth="18645" windowHeight="14535" tabRatio="738" activeTab="8" xr2:uid="{00000000-000D-0000-FFFF-FFFF00000000}"/>
  </bookViews>
  <sheets>
    <sheet name="HIGHLIGHTED" sheetId="1" r:id="rId1"/>
    <sheet name="CRDO" sheetId="5" r:id="rId2"/>
    <sheet name="CRWD" sheetId="4" r:id="rId3"/>
    <sheet name="ASAN" sheetId="6" r:id="rId4"/>
    <sheet name="BASE" sheetId="7" r:id="rId5"/>
    <sheet name="HQY" sheetId="9" r:id="rId6"/>
    <sheet name="HPE" sheetId="10" r:id="rId7"/>
    <sheet name="tuesday" sheetId="12" r:id="rId8"/>
    <sheet name="AVO" sheetId="11" r:id="rId9"/>
    <sheet name="BRZE" sheetId="2" r:id="rId10"/>
    <sheet name="thursday" sheetId="13" r:id="rId11"/>
  </sheets>
  <definedNames>
    <definedName name="_xlnm._FilterDatabase" localSheetId="0" hidden="1">HIGHLIGHTED!$A$1:$O$24</definedName>
    <definedName name="_xlchart.v1.0" hidden="1">CRDO!$I$1:$M$1</definedName>
    <definedName name="_xlchart.v1.1" hidden="1">CRDO!$I$2:$M$2</definedName>
    <definedName name="_xlchart.v1.10" hidden="1">HQY!$O$1:$Z$1</definedName>
    <definedName name="_xlchart.v1.11" hidden="1">HQY!$O$2:$Z$2</definedName>
    <definedName name="_xlchart.v1.12" hidden="1">HPE!$B$1:$M$1</definedName>
    <definedName name="_xlchart.v1.13" hidden="1">HPE!$B$2:$M$2</definedName>
    <definedName name="_xlchart.v1.14" hidden="1">HPE!$O$1:$Z$1</definedName>
    <definedName name="_xlchart.v1.15" hidden="1">HPE!$O$2:$Z$2</definedName>
    <definedName name="_xlchart.v1.16" hidden="1">AVO!$B$1:$J$1</definedName>
    <definedName name="_xlchart.v1.17" hidden="1">AVO!$B$2:$J$2</definedName>
    <definedName name="_xlchart.v1.18" hidden="1">AVO!$L$1:$T$1</definedName>
    <definedName name="_xlchart.v1.19" hidden="1">AVO!$L$2:$T$2</definedName>
    <definedName name="_xlchart.v1.2" hidden="1">CRDO!$B$1:$G$1</definedName>
    <definedName name="_xlchart.v1.3" hidden="1">CRDO!$B$2:$G$2</definedName>
    <definedName name="_xlchart.v1.4" hidden="1">CRWD!$M$1:$T$1</definedName>
    <definedName name="_xlchart.v1.5" hidden="1">CRWD!$M$2:$T$2</definedName>
    <definedName name="_xlchart.v1.6" hidden="1">CRWD!$B$1:$K$1</definedName>
    <definedName name="_xlchart.v1.7" hidden="1">CRWD!$B$2:$K$2</definedName>
    <definedName name="_xlchart.v1.8" hidden="1">HQY!$B$1:$M$1</definedName>
    <definedName name="_xlchart.v1.9" hidden="1">HQY!$B$2:$M$2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1" l="1"/>
  <c r="K22" i="11"/>
  <c r="L22" i="11"/>
  <c r="I22" i="11"/>
  <c r="J23" i="2"/>
  <c r="K23" i="2"/>
  <c r="L23" i="2"/>
  <c r="I23" i="2"/>
  <c r="O3" i="1"/>
  <c r="O4" i="1"/>
  <c r="O21" i="1"/>
  <c r="O6" i="1"/>
  <c r="O7" i="1"/>
  <c r="O5" i="1"/>
  <c r="O9" i="1"/>
  <c r="O10" i="1"/>
  <c r="O11" i="1"/>
  <c r="O12" i="1"/>
  <c r="O13" i="1"/>
  <c r="O14" i="1"/>
  <c r="O15" i="1"/>
  <c r="O16" i="1"/>
  <c r="O17" i="1"/>
  <c r="O18" i="1"/>
  <c r="O19" i="1"/>
  <c r="O20" i="1"/>
  <c r="O23" i="1"/>
  <c r="O22" i="1"/>
  <c r="O8" i="1"/>
  <c r="O24" i="1"/>
  <c r="O2" i="1"/>
</calcChain>
</file>

<file path=xl/sharedStrings.xml><?xml version="1.0" encoding="utf-8"?>
<sst xmlns="http://schemas.openxmlformats.org/spreadsheetml/2006/main" count="546" uniqueCount="166">
  <si>
    <t>Ticker</t>
  </si>
  <si>
    <t>Company name</t>
  </si>
  <si>
    <t>Country</t>
  </si>
  <si>
    <t>Market Cap</t>
  </si>
  <si>
    <t>Price</t>
  </si>
  <si>
    <t>Exchange</t>
  </si>
  <si>
    <t>Sector_y</t>
  </si>
  <si>
    <t>Industry_y</t>
  </si>
  <si>
    <t>Current ROE (TTM)</t>
  </si>
  <si>
    <t>Current ROA (TTM)</t>
  </si>
  <si>
    <t>Book Value</t>
  </si>
  <si>
    <t>Current Ratio</t>
  </si>
  <si>
    <t>Quick Ratio</t>
  </si>
  <si>
    <t>Debt/Equity Ratio</t>
  </si>
  <si>
    <t>VRNT</t>
  </si>
  <si>
    <t>CRWD</t>
  </si>
  <si>
    <t>ABM</t>
  </si>
  <si>
    <t>HQY</t>
  </si>
  <si>
    <t>SIG</t>
  </si>
  <si>
    <t>ASAN</t>
  </si>
  <si>
    <t>CRDO</t>
  </si>
  <si>
    <t>AGX</t>
  </si>
  <si>
    <t>NX</t>
  </si>
  <si>
    <t>REVG</t>
  </si>
  <si>
    <t>AVGO</t>
  </si>
  <si>
    <t>CBRL</t>
  </si>
  <si>
    <t>DG</t>
  </si>
  <si>
    <t>CPB</t>
  </si>
  <si>
    <t>GES</t>
  </si>
  <si>
    <t>DLTR</t>
  </si>
  <si>
    <t>BASE</t>
  </si>
  <si>
    <t>PVH</t>
  </si>
  <si>
    <t>GIII</t>
  </si>
  <si>
    <t>AVO</t>
  </si>
  <si>
    <t>LULU</t>
  </si>
  <si>
    <t>BRZE</t>
  </si>
  <si>
    <t>HPE</t>
  </si>
  <si>
    <t>Verint Systems Inc</t>
  </si>
  <si>
    <t>CrowdStrike Holdings Inc</t>
  </si>
  <si>
    <t>ABM Industries Inc</t>
  </si>
  <si>
    <t>Healthequity Inc</t>
  </si>
  <si>
    <t>Signet Jewelers Ltd</t>
  </si>
  <si>
    <t>Asana Inc</t>
  </si>
  <si>
    <t>Credo Technology Group Holding Ltd</t>
  </si>
  <si>
    <t>Argan Inc</t>
  </si>
  <si>
    <t>Quanex Building Products Corp</t>
  </si>
  <si>
    <t>REV Group Inc</t>
  </si>
  <si>
    <t>Broadcom Inc</t>
  </si>
  <si>
    <t>Cracker Barrel Old Country Store Inc</t>
  </si>
  <si>
    <t>Dollar General Corp</t>
  </si>
  <si>
    <t>Campbell Soup Co</t>
  </si>
  <si>
    <t>Guess? Inc</t>
  </si>
  <si>
    <t>Dollar Tree Inc</t>
  </si>
  <si>
    <t>Couchbase Inc</t>
  </si>
  <si>
    <t>PVH Corp</t>
  </si>
  <si>
    <t>G-III Apparel Group Ltd</t>
  </si>
  <si>
    <t>Mission Produce Inc</t>
  </si>
  <si>
    <t>Lululemon Athletica Inc</t>
  </si>
  <si>
    <t>Braze Inc</t>
  </si>
  <si>
    <t>Hewlett Packard Enterprise Co</t>
  </si>
  <si>
    <t>USA</t>
  </si>
  <si>
    <t>Bermuda</t>
  </si>
  <si>
    <t>Cayman Islands</t>
  </si>
  <si>
    <t>Canada</t>
  </si>
  <si>
    <t>1.07B</t>
  </si>
  <si>
    <t>121.74B</t>
  </si>
  <si>
    <t>3.28B</t>
  </si>
  <si>
    <t>8.99B</t>
  </si>
  <si>
    <t>3.11B</t>
  </si>
  <si>
    <t>4.47B</t>
  </si>
  <si>
    <t>12.21B</t>
  </si>
  <si>
    <t>2.98B</t>
  </si>
  <si>
    <t>809.52M</t>
  </si>
  <si>
    <t>1.92B</t>
  </si>
  <si>
    <t>1207.70B</t>
  </si>
  <si>
    <t>1.25B</t>
  </si>
  <si>
    <t>24.76B</t>
  </si>
  <si>
    <t>10.22B</t>
  </si>
  <si>
    <t>560.16M</t>
  </si>
  <si>
    <t>20.33B</t>
  </si>
  <si>
    <t>1.00B</t>
  </si>
  <si>
    <t>3.96B</t>
  </si>
  <si>
    <t>1.26B</t>
  </si>
  <si>
    <t>790.32M</t>
  </si>
  <si>
    <t>41.95B</t>
  </si>
  <si>
    <t>3.91B</t>
  </si>
  <si>
    <t>23.24B</t>
  </si>
  <si>
    <t>-</t>
  </si>
  <si>
    <t>NSDQ</t>
  </si>
  <si>
    <t>NYSE</t>
  </si>
  <si>
    <t>Computer and Technology</t>
  </si>
  <si>
    <t>Business Services</t>
  </si>
  <si>
    <t>Medical</t>
  </si>
  <si>
    <t>Retail-Wholesale</t>
  </si>
  <si>
    <t>Construction</t>
  </si>
  <si>
    <t>Transportation</t>
  </si>
  <si>
    <t>Consumer Staples</t>
  </si>
  <si>
    <t>Consumer Discretionary</t>
  </si>
  <si>
    <t>Computer - Software</t>
  </si>
  <si>
    <t>Security</t>
  </si>
  <si>
    <t>Business - Services</t>
  </si>
  <si>
    <t>Medical Services</t>
  </si>
  <si>
    <t>Retail - Jewelry</t>
  </si>
  <si>
    <t>Internet - Software</t>
  </si>
  <si>
    <t>Electronics - Semiconductors</t>
  </si>
  <si>
    <t>Building Products - Miscellaneous</t>
  </si>
  <si>
    <t>Transportation - Services</t>
  </si>
  <si>
    <t>Retail - Restaurants</t>
  </si>
  <si>
    <t>Retail - Discount Stores</t>
  </si>
  <si>
    <t>Food - Miscellaneous</t>
  </si>
  <si>
    <t>Textile - Apparel</t>
  </si>
  <si>
    <t>Agriculture - Operations</t>
  </si>
  <si>
    <t>Computer - Integrated Systems</t>
  </si>
  <si>
    <t>POTENTIAL</t>
  </si>
  <si>
    <t>Asset Turnover</t>
  </si>
  <si>
    <t>Fixed Assets Turnover</t>
  </si>
  <si>
    <t>Inventory Turnover</t>
  </si>
  <si>
    <t>Recieveables Turnover</t>
  </si>
  <si>
    <t>Cash Conversion Cycle</t>
  </si>
  <si>
    <t>Payables Period</t>
  </si>
  <si>
    <t>Days Inventory</t>
  </si>
  <si>
    <t>Days Sales Outstanding</t>
  </si>
  <si>
    <t>Return on Invested Capital %</t>
  </si>
  <si>
    <t>Return on Equity %</t>
  </si>
  <si>
    <t>Return on Asset %</t>
  </si>
  <si>
    <t>5-Yr</t>
  </si>
  <si>
    <t>Current</t>
  </si>
  <si>
    <t>Fiscal</t>
  </si>
  <si>
    <t>Currency in USD</t>
  </si>
  <si>
    <t>Current Qtr. (Apr 2025)</t>
  </si>
  <si>
    <t>Next Qtr. (Jul 2025)</t>
  </si>
  <si>
    <t>Current Year (2026)</t>
  </si>
  <si>
    <t>Next Year (2027)</t>
  </si>
  <si>
    <t>No. of Analysts</t>
  </si>
  <si>
    <t>Avg. Estimate</t>
  </si>
  <si>
    <t>Low Estimate</t>
  </si>
  <si>
    <t>High Estimate</t>
  </si>
  <si>
    <t>Year Ago EPS</t>
  </si>
  <si>
    <t>Up Last 7 Days</t>
  </si>
  <si>
    <t>--</t>
  </si>
  <si>
    <t>Up Last 30 Days</t>
  </si>
  <si>
    <t>Down Last 7 Days</t>
  </si>
  <si>
    <t>Down Last 30 Days</t>
  </si>
  <si>
    <t>Initiated</t>
  </si>
  <si>
    <t>Cantor Fitzgerald: Overweight</t>
  </si>
  <si>
    <t>Maintains</t>
  </si>
  <si>
    <t>Barclays: Overweight to Overweight</t>
  </si>
  <si>
    <t>5/16/2025</t>
  </si>
  <si>
    <t>Piper Sandler: Overweight to Overweight</t>
  </si>
  <si>
    <t>4/23/2025</t>
  </si>
  <si>
    <t>Wells Fargo: Overweight to Overweight</t>
  </si>
  <si>
    <t>4/22/2025</t>
  </si>
  <si>
    <t>DA Davidson: Buy to Buy</t>
  </si>
  <si>
    <t>4/14/2025</t>
  </si>
  <si>
    <t>Raymond James: Outperform to Outperform</t>
  </si>
  <si>
    <t>3/28/2025</t>
  </si>
  <si>
    <t>Current Year (2025)</t>
  </si>
  <si>
    <t>Next Year (2026)</t>
  </si>
  <si>
    <t>Roth MKM: Buy to Buy</t>
  </si>
  <si>
    <t>Lake Street: Buy to Buy</t>
  </si>
  <si>
    <t>Lake Street: Buy</t>
  </si>
  <si>
    <t>5/17/2024</t>
  </si>
  <si>
    <t>Stephens &amp; Co.: Overweight to Overweight</t>
  </si>
  <si>
    <t>12/22/2023</t>
  </si>
  <si>
    <t>11/28/2023</t>
  </si>
  <si>
    <t>JP Morgan: Neutral to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</si>
</sst>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2" borderId="0" xfId="1" applyNumberFormat="1" applyFont="1" applyFill="1" applyBorder="1" applyAlignment="1"/>
    <xf numFmtId="0" fontId="3" fillId="3" borderId="0" xfId="1" applyNumberFormat="1" applyFont="1" applyFill="1" applyBorder="1" applyAlignment="1"/>
    <xf numFmtId="0" fontId="3" fillId="4" borderId="0" xfId="1" applyNumberFormat="1" applyFont="1" applyFill="1" applyBorder="1" applyAlignment="1"/>
    <xf numFmtId="14" fontId="2" fillId="0" borderId="0" xfId="1" applyNumberFormat="1" applyFont="1" applyFill="1" applyBorder="1" applyAlignment="1">
      <alignment horizontal="left"/>
    </xf>
    <xf numFmtId="0" fontId="2" fillId="4" borderId="0" xfId="1" applyNumberFormat="1" applyFont="1" applyFill="1" applyBorder="1" applyAlignment="1"/>
    <xf numFmtId="14" fontId="3" fillId="2" borderId="0" xfId="1" applyNumberFormat="1" applyFont="1" applyFill="1" applyBorder="1" applyAlignment="1">
      <alignment horizontal="left"/>
    </xf>
  </cellXfs>
  <cellStyles count="2">
    <cellStyle name="Normal" xfId="0" builtinId="0"/>
    <cellStyle name="Normal 2" xfId="1" xr:uid="{8BBFCE78-F8F1-43D5-9A71-AE195999CB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ROA%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ASAN!$B$1:$I$1</c:f>
              <c:strCach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Current</c:v>
                </c:pt>
                <c:pt idx="7">
                  <c:v>5-Yr</c:v>
                </c:pt>
              </c:strCache>
            </c:strRef>
          </c:cat>
          <c:val>
            <c:numRef>
              <c:f>ASAN!$B$2:$I$2</c:f>
              <c:numCache>
                <c:formatCode>General</c:formatCode>
                <c:ptCount val="8"/>
                <c:pt idx="0">
                  <c:v>-44.77</c:v>
                </c:pt>
                <c:pt idx="1">
                  <c:v>-44.25</c:v>
                </c:pt>
                <c:pt idx="2">
                  <c:v>-36.729999999999997</c:v>
                </c:pt>
                <c:pt idx="3">
                  <c:v>-40.1</c:v>
                </c:pt>
                <c:pt idx="4">
                  <c:v>-49.07</c:v>
                </c:pt>
                <c:pt idx="5">
                  <c:v>-26.82</c:v>
                </c:pt>
                <c:pt idx="6">
                  <c:v>-27.58</c:v>
                </c:pt>
                <c:pt idx="7">
                  <c:v>-42.98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8-488C-A476-68B04A388F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8117872"/>
        <c:axId val="1688115376"/>
      </c:barChart>
      <c:catAx>
        <c:axId val="16881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8115376"/>
        <c:crosses val="autoZero"/>
        <c:auto val="1"/>
        <c:lblAlgn val="ctr"/>
        <c:lblOffset val="100"/>
        <c:noMultiLvlLbl val="0"/>
      </c:catAx>
      <c:valAx>
        <c:axId val="1688115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81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ASAN!$K$1:$O$1</c:f>
              <c:strCach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Current</c:v>
                </c:pt>
                <c:pt idx="4">
                  <c:v>5-Yr</c:v>
                </c:pt>
              </c:strCache>
            </c:strRef>
          </c:cat>
          <c:val>
            <c:numRef>
              <c:f>ASAN!$K$2:$O$2</c:f>
              <c:numCache>
                <c:formatCode>General</c:formatCode>
                <c:ptCount val="5"/>
                <c:pt idx="0">
                  <c:v>-301.85000000000002</c:v>
                </c:pt>
                <c:pt idx="1">
                  <c:v>-145.52000000000001</c:v>
                </c:pt>
                <c:pt idx="2">
                  <c:v>-75.27</c:v>
                </c:pt>
                <c:pt idx="3">
                  <c:v>-92.26</c:v>
                </c:pt>
                <c:pt idx="4">
                  <c:v>-89.47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1-4BDA-9D8D-5F932733AA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0379264"/>
        <c:axId val="1580376768"/>
      </c:barChart>
      <c:catAx>
        <c:axId val="15803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0376768"/>
        <c:crosses val="autoZero"/>
        <c:auto val="1"/>
        <c:lblAlgn val="ctr"/>
        <c:lblOffset val="100"/>
        <c:noMultiLvlLbl val="0"/>
      </c:catAx>
      <c:valAx>
        <c:axId val="158037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03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ROA%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BASE!$B$1:$I$1</c:f>
              <c:strCach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Current</c:v>
                </c:pt>
                <c:pt idx="7">
                  <c:v>5-Yr</c:v>
                </c:pt>
              </c:strCache>
            </c:strRef>
          </c:cat>
          <c:val>
            <c:numRef>
              <c:f>BASE!$B$2:$I$2</c:f>
              <c:numCache>
                <c:formatCode>General</c:formatCode>
                <c:ptCount val="8"/>
                <c:pt idx="0">
                  <c:v>-43.19</c:v>
                </c:pt>
                <c:pt idx="1">
                  <c:v>-43.24</c:v>
                </c:pt>
                <c:pt idx="2">
                  <c:v>-31.04</c:v>
                </c:pt>
                <c:pt idx="3">
                  <c:v>-25.86</c:v>
                </c:pt>
                <c:pt idx="4">
                  <c:v>-32.020000000000003</c:v>
                </c:pt>
                <c:pt idx="5">
                  <c:v>-29.37</c:v>
                </c:pt>
                <c:pt idx="6">
                  <c:v>-29.37</c:v>
                </c:pt>
                <c:pt idx="7">
                  <c:v>-35.07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9-47BE-9B7D-86AC8610C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0449696"/>
        <c:axId val="1690448864"/>
      </c:barChart>
      <c:catAx>
        <c:axId val="16904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0448864"/>
        <c:crosses val="autoZero"/>
        <c:auto val="1"/>
        <c:lblAlgn val="ctr"/>
        <c:lblOffset val="100"/>
        <c:noMultiLvlLbl val="0"/>
      </c:catAx>
      <c:valAx>
        <c:axId val="1690448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04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BASE!$K$1:$O$1</c:f>
              <c:strCach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Current</c:v>
                </c:pt>
                <c:pt idx="4">
                  <c:v>5-Yr</c:v>
                </c:pt>
              </c:strCache>
            </c:strRef>
          </c:cat>
          <c:val>
            <c:numRef>
              <c:f>BASE!$K$2:$O$2</c:f>
              <c:numCache>
                <c:formatCode>General</c:formatCode>
                <c:ptCount val="5"/>
                <c:pt idx="0">
                  <c:v>-41.08</c:v>
                </c:pt>
                <c:pt idx="1">
                  <c:v>-57.13</c:v>
                </c:pt>
                <c:pt idx="2">
                  <c:v>-57.86</c:v>
                </c:pt>
                <c:pt idx="3">
                  <c:v>-57.86</c:v>
                </c:pt>
                <c:pt idx="4">
                  <c:v>-19.64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5-48DE-9848-474CBE36F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7800480"/>
        <c:axId val="1695795952"/>
      </c:barChart>
      <c:catAx>
        <c:axId val="12178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795952"/>
        <c:crosses val="autoZero"/>
        <c:auto val="1"/>
        <c:lblAlgn val="ctr"/>
        <c:lblOffset val="100"/>
        <c:noMultiLvlLbl val="0"/>
      </c:catAx>
      <c:valAx>
        <c:axId val="169579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780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tuesday!$O$2</c:f>
              <c:strCache>
                <c:ptCount val="1"/>
                <c:pt idx="0">
                  <c:v>HPE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tuesday!$P$2:$AA$2</c:f>
              <c:numCache>
                <c:formatCode>General</c:formatCode>
                <c:ptCount val="12"/>
                <c:pt idx="0">
                  <c:v>7</c:v>
                </c:pt>
                <c:pt idx="1">
                  <c:v>9.73</c:v>
                </c:pt>
                <c:pt idx="2">
                  <c:v>1.25</c:v>
                </c:pt>
                <c:pt idx="3">
                  <c:v>8.5399999999999991</c:v>
                </c:pt>
                <c:pt idx="4">
                  <c:v>5.47</c:v>
                </c:pt>
                <c:pt idx="5">
                  <c:v>-1.94</c:v>
                </c:pt>
                <c:pt idx="6">
                  <c:v>19.03</c:v>
                </c:pt>
                <c:pt idx="7">
                  <c:v>4.3600000000000003</c:v>
                </c:pt>
                <c:pt idx="8">
                  <c:v>9.8699999999999992</c:v>
                </c:pt>
                <c:pt idx="9">
                  <c:v>11.1</c:v>
                </c:pt>
                <c:pt idx="10">
                  <c:v>11.86</c:v>
                </c:pt>
                <c:pt idx="11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F-410B-878B-F132E4C8DD54}"/>
            </c:ext>
          </c:extLst>
        </c:ser>
        <c:ser>
          <c:idx val="1"/>
          <c:order val="1"/>
          <c:tx>
            <c:strRef>
              <c:f>tuesday!$O$3</c:f>
              <c:strCache>
                <c:ptCount val="1"/>
                <c:pt idx="0">
                  <c:v>HQY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tuesday!$P$3:$AA$3</c:f>
              <c:numCache>
                <c:formatCode>General</c:formatCode>
                <c:ptCount val="12"/>
                <c:pt idx="1">
                  <c:v>9.56</c:v>
                </c:pt>
                <c:pt idx="2">
                  <c:v>11.33</c:v>
                </c:pt>
                <c:pt idx="3">
                  <c:v>15.57</c:v>
                </c:pt>
                <c:pt idx="4">
                  <c:v>17.95</c:v>
                </c:pt>
                <c:pt idx="5">
                  <c:v>5.26</c:v>
                </c:pt>
                <c:pt idx="6">
                  <c:v>0.73</c:v>
                </c:pt>
                <c:pt idx="7">
                  <c:v>-2.74</c:v>
                </c:pt>
                <c:pt idx="8">
                  <c:v>-1.4</c:v>
                </c:pt>
                <c:pt idx="9">
                  <c:v>2.83</c:v>
                </c:pt>
                <c:pt idx="10">
                  <c:v>4.66</c:v>
                </c:pt>
                <c:pt idx="11">
                  <c:v>11.93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F-410B-878B-F132E4C8DD54}"/>
            </c:ext>
          </c:extLst>
        </c:ser>
        <c:ser>
          <c:idx val="2"/>
          <c:order val="2"/>
          <c:tx>
            <c:strRef>
              <c:f>tuesday!$O$4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tuesday!$P$4:$AA$4</c:f>
              <c:numCache>
                <c:formatCode>General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-41.08</c:v>
                </c:pt>
                <c:pt idx="9">
                  <c:v>-57.13</c:v>
                </c:pt>
                <c:pt idx="10">
                  <c:v>-57.86</c:v>
                </c:pt>
                <c:pt idx="11">
                  <c:v>-19.64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F-410B-878B-F132E4C8DD54}"/>
            </c:ext>
          </c:extLst>
        </c:ser>
        <c:ser>
          <c:idx val="3"/>
          <c:order val="3"/>
          <c:tx>
            <c:strRef>
              <c:f>tuesday!$O$5</c:f>
              <c:strCache>
                <c:ptCount val="1"/>
                <c:pt idx="0">
                  <c:v>ASAN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tuesday!$P$5:$AA$5</c:f>
              <c:numCache>
                <c:formatCode>General</c:formatCode>
                <c:ptCount val="1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-301.85000000000002</c:v>
                </c:pt>
                <c:pt idx="8">
                  <c:v>-145.52000000000001</c:v>
                </c:pt>
                <c:pt idx="9">
                  <c:v>-75.27</c:v>
                </c:pt>
                <c:pt idx="10">
                  <c:v>-92.26</c:v>
                </c:pt>
                <c:pt idx="11">
                  <c:v>-89.47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F-410B-878B-F132E4C8DD54}"/>
            </c:ext>
          </c:extLst>
        </c:ser>
        <c:ser>
          <c:idx val="4"/>
          <c:order val="4"/>
          <c:tx>
            <c:strRef>
              <c:f>tuesday!$O$6</c:f>
              <c:strCache>
                <c:ptCount val="1"/>
                <c:pt idx="0">
                  <c:v>CRWD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tuesday!$P$6:$AA$6</c:f>
              <c:numCache>
                <c:formatCode>General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-34.72</c:v>
                </c:pt>
                <c:pt idx="6">
                  <c:v>-11.49</c:v>
                </c:pt>
                <c:pt idx="7">
                  <c:v>-24.76</c:v>
                </c:pt>
                <c:pt idx="8">
                  <c:v>-14.72</c:v>
                </c:pt>
                <c:pt idx="9">
                  <c:v>4.74</c:v>
                </c:pt>
                <c:pt idx="10">
                  <c:v>-0.69</c:v>
                </c:pt>
                <c:pt idx="11">
                  <c:v>-9.24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F-410B-878B-F132E4C8D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9412000"/>
        <c:axId val="1988023648"/>
      </c:barChart>
      <c:catAx>
        <c:axId val="18994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023648"/>
        <c:crosses val="autoZero"/>
        <c:auto val="1"/>
        <c:lblAlgn val="ctr"/>
        <c:lblOffset val="100"/>
        <c:noMultiLvlLbl val="0"/>
      </c:catAx>
      <c:valAx>
        <c:axId val="198802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94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ROA%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BRZE!$B$1:$I$1</c:f>
              <c:strCach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Current</c:v>
                </c:pt>
                <c:pt idx="7">
                  <c:v>5-Yr</c:v>
                </c:pt>
              </c:strCache>
            </c:strRef>
          </c:cat>
          <c:val>
            <c:numRef>
              <c:f>BRZE!$B$2:$I$2</c:f>
              <c:numCache>
                <c:formatCode>General</c:formatCode>
                <c:ptCount val="8"/>
                <c:pt idx="0">
                  <c:v>-20.78</c:v>
                </c:pt>
                <c:pt idx="1">
                  <c:v>-19.57</c:v>
                </c:pt>
                <c:pt idx="2">
                  <c:v>-18.32</c:v>
                </c:pt>
                <c:pt idx="3">
                  <c:v>-20.260000000000002</c:v>
                </c:pt>
                <c:pt idx="4">
                  <c:v>-17.04</c:v>
                </c:pt>
                <c:pt idx="5">
                  <c:v>-12.34</c:v>
                </c:pt>
                <c:pt idx="6">
                  <c:v>-12.34</c:v>
                </c:pt>
                <c:pt idx="7">
                  <c:v>-19.190000000000001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A-4A8C-8301-0C2874C98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1748864"/>
        <c:axId val="1681749280"/>
      </c:barChart>
      <c:catAx>
        <c:axId val="16817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1749280"/>
        <c:crosses val="autoZero"/>
        <c:auto val="1"/>
        <c:lblAlgn val="ctr"/>
        <c:lblOffset val="100"/>
        <c:noMultiLvlLbl val="0"/>
      </c:catAx>
      <c:valAx>
        <c:axId val="168174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17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BRZE!$K$1:$P$1</c:f>
              <c:strCache>
                <c:ptCount val="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Current</c:v>
                </c:pt>
                <c:pt idx="5">
                  <c:v>5-Yr</c:v>
                </c:pt>
              </c:strCache>
            </c:strRef>
          </c:cat>
          <c:val>
            <c:numRef>
              <c:f>BRZE!$K$2:$P$2</c:f>
              <c:numCache>
                <c:formatCode>General</c:formatCode>
                <c:ptCount val="6"/>
                <c:pt idx="0">
                  <c:v>-39.04</c:v>
                </c:pt>
                <c:pt idx="1">
                  <c:v>-29.35</c:v>
                </c:pt>
                <c:pt idx="2">
                  <c:v>-29.04</c:v>
                </c:pt>
                <c:pt idx="3">
                  <c:v>-22.58</c:v>
                </c:pt>
                <c:pt idx="4">
                  <c:v>-22.58</c:v>
                </c:pt>
                <c:pt idx="5">
                  <c:v>-19.489999999999998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9-4AA0-B4B5-73D766077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46899200"/>
        <c:axId val="1146901696"/>
      </c:barChart>
      <c:catAx>
        <c:axId val="11468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6901696"/>
        <c:crosses val="autoZero"/>
        <c:auto val="1"/>
        <c:lblAlgn val="ctr"/>
        <c:lblOffset val="100"/>
        <c:noMultiLvlLbl val="0"/>
      </c:catAx>
      <c:valAx>
        <c:axId val="114690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68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thursday!$A$2</c:f>
              <c:strCache>
                <c:ptCount val="1"/>
                <c:pt idx="0">
                  <c:v>AVO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thursday!$B$1:$J$1</c:f>
              <c:strCach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Current</c:v>
                </c:pt>
                <c:pt idx="8">
                  <c:v>5-Yr</c:v>
                </c:pt>
              </c:strCache>
            </c:strRef>
          </c:cat>
          <c:val>
            <c:numRef>
              <c:f>thursday!$B$2:$J$2</c:f>
              <c:numCache>
                <c:formatCode>General</c:formatCode>
                <c:ptCount val="9"/>
                <c:pt idx="0">
                  <c:v>23.1</c:v>
                </c:pt>
                <c:pt idx="1">
                  <c:v>20.71</c:v>
                </c:pt>
                <c:pt idx="2">
                  <c:v>6.76</c:v>
                </c:pt>
                <c:pt idx="3">
                  <c:v>8.91</c:v>
                </c:pt>
                <c:pt idx="4">
                  <c:v>-6.68</c:v>
                </c:pt>
                <c:pt idx="5">
                  <c:v>-0.62</c:v>
                </c:pt>
                <c:pt idx="6">
                  <c:v>6.98</c:v>
                </c:pt>
                <c:pt idx="7">
                  <c:v>7.69</c:v>
                </c:pt>
                <c:pt idx="8">
                  <c:v>10.56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0F4-AB58-C880463864FA}"/>
            </c:ext>
          </c:extLst>
        </c:ser>
        <c:ser>
          <c:idx val="1"/>
          <c:order val="1"/>
          <c:tx>
            <c:strRef>
              <c:f>thursday!$A$3</c:f>
              <c:strCache>
                <c:ptCount val="1"/>
                <c:pt idx="0">
                  <c:v>BRZE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thursday!$B$1:$J$1</c:f>
              <c:strCach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Current</c:v>
                </c:pt>
                <c:pt idx="8">
                  <c:v>5-Yr</c:v>
                </c:pt>
              </c:strCache>
            </c:strRef>
          </c:cat>
          <c:val>
            <c:numRef>
              <c:f>thursday!$B$3:$J$3</c:f>
              <c:numCache>
                <c:formatCode>General</c:formatCode>
                <c:ptCount val="9"/>
                <c:pt idx="2">
                  <c:v>0</c:v>
                </c:pt>
                <c:pt idx="3">
                  <c:v>0</c:v>
                </c:pt>
                <c:pt idx="4">
                  <c:v>-39.04</c:v>
                </c:pt>
                <c:pt idx="5">
                  <c:v>-29.35</c:v>
                </c:pt>
                <c:pt idx="6">
                  <c:v>-29.04</c:v>
                </c:pt>
                <c:pt idx="7">
                  <c:v>-22.58</c:v>
                </c:pt>
                <c:pt idx="8">
                  <c:v>-19.489999999999998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E-40F4-AB58-C880463864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7947808"/>
        <c:axId val="1987945312"/>
      </c:barChart>
      <c:catAx>
        <c:axId val="19879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7945312"/>
        <c:crosses val="autoZero"/>
        <c:auto val="1"/>
        <c:lblAlgn val="ctr"/>
        <c:lblOffset val="100"/>
        <c:noMultiLvlLbl val="0"/>
      </c:catAx>
      <c:valAx>
        <c:axId val="1987945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79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ROA%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</a:t>
          </a:r>
        </a:p>
      </cx:txPr>
    </cx:title>
    <cx:plotArea>
      <cx:plotAreaRegion>
        <cx:series layoutId="waterfall" uniqueId="{34FDFE0D-02EA-4CAA-A8D8-3B5DB810985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</cx:f>
      </cx:strDim>
      <cx:numDim type="val">
        <cx:f dir="row">_xlchart.v1.19</cx:f>
      </cx:numDim>
    </cx:data>
  </cx:chartData>
  <cx:chart>
    <cx:title pos="t" align="ctr" overlay="0">
      <cx:tx>
        <cx:txData>
          <cx:v>ROE%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</a:t>
          </a:r>
        </a:p>
      </cx:txPr>
    </cx:title>
    <cx:plotArea>
      <cx:plotAreaRegion>
        <cx:series layoutId="waterfall" uniqueId="{59C685A7-59DF-4E71-90D1-25CA7AFB7089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ROE%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</a:t>
          </a:r>
        </a:p>
      </cx:txPr>
    </cx:title>
    <cx:plotArea>
      <cx:plotAreaRegion>
        <cx:series layoutId="waterfall" uniqueId="{3E7C71C0-DE74-415E-8CB5-D24A6DB87F6A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txData>
          <cx:v>ROA%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</a:t>
          </a:r>
        </a:p>
      </cx:txPr>
    </cx:title>
    <cx:plotArea>
      <cx:plotAreaRegion>
        <cx:series layoutId="waterfall" uniqueId="{0C7E6A2D-C110-4B33-8E1E-4E3EA5F20F1C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ROE%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</a:t>
          </a:r>
        </a:p>
      </cx:txPr>
    </cx:title>
    <cx:plotArea>
      <cx:plotAreaRegion>
        <cx:series layoutId="waterfall" uniqueId="{DCF5C46A-5A35-431D-9D9B-C6C8B25EBF9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ROA%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</a:t>
          </a:r>
        </a:p>
      </cx:txPr>
    </cx:title>
    <cx:plotArea>
      <cx:plotAreaRegion>
        <cx:series layoutId="waterfall" uniqueId="{DBD1D559-3DA9-42B9-94D6-3271F75C22DF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>
      <cx:tx>
        <cx:txData>
          <cx:v>ROE%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</a:t>
          </a:r>
        </a:p>
      </cx:txPr>
    </cx:title>
    <cx:plotArea>
      <cx:plotAreaRegion>
        <cx:series layoutId="waterfall" uniqueId="{AA1D3A72-B66D-4E1D-AD93-684F4DF1CC29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</cx:chartData>
  <cx:chart>
    <cx:title pos="t" align="ctr" overlay="0">
      <cx:tx>
        <cx:txData>
          <cx:v>ROA%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</a:t>
          </a:r>
        </a:p>
      </cx:txPr>
    </cx:title>
    <cx:plotArea>
      <cx:plotAreaRegion>
        <cx:series layoutId="waterfall" uniqueId="{0998D343-7C07-4A0D-8ABC-347016CA782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</cx:f>
      </cx:strDim>
      <cx:numDim type="val">
        <cx:f dir="row">_xlchart.v1.15</cx:f>
      </cx:numDim>
    </cx:data>
  </cx:chartData>
  <cx:chart>
    <cx:title pos="t" align="ctr" overlay="0">
      <cx:tx>
        <cx:txData>
          <cx:v>ROE%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</a:t>
          </a:r>
        </a:p>
      </cx:txPr>
    </cx:title>
    <cx:plotArea>
      <cx:plotAreaRegion>
        <cx:series layoutId="waterfall" uniqueId="{6FBC5A50-1566-47FF-94A0-F89510C533A5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_xlchart.v1.16</cx:f>
      </cx:strDim>
      <cx:numDim type="val">
        <cx:f dir="row">_xlchart.v1.17</cx:f>
      </cx:numDim>
    </cx:data>
  </cx:chartData>
  <cx:chart>
    <cx:title pos="t" align="ctr" overlay="0">
      <cx:tx>
        <cx:txData>
          <cx:v>ROA%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</a:t>
          </a:r>
        </a:p>
      </cx:txPr>
    </cx:title>
    <cx:plotArea>
      <cx:plotAreaRegion>
        <cx:series layoutId="waterfall" uniqueId="{60CCF379-5CCC-4E2A-9D30-DF20FA58EF9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openxmlformats.org/officeDocument/2006/relationships/image" Target="../media/image4.png"/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28575</xdr:rowOff>
    </xdr:from>
    <xdr:to>
      <xdr:col>5</xdr:col>
      <xdr:colOff>419100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501EB33-E049-4692-A03B-BCE4E6F8D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213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514350</xdr:colOff>
      <xdr:row>3</xdr:row>
      <xdr:rowOff>95250</xdr:rowOff>
    </xdr:from>
    <xdr:to>
      <xdr:col>15</xdr:col>
      <xdr:colOff>209550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310CF7-63E6-4148-8A4D-1A6650B9AB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0" y="58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476250</xdr:colOff>
      <xdr:row>21</xdr:row>
      <xdr:rowOff>85726</xdr:rowOff>
    </xdr:from>
    <xdr:to>
      <xdr:col>14</xdr:col>
      <xdr:colOff>104775</xdr:colOff>
      <xdr:row>42</xdr:row>
      <xdr:rowOff>64295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81A90F-6FEB-4316-8945-CEC440BBD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3486151"/>
          <a:ext cx="4505325" cy="33789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76200</xdr:rowOff>
    </xdr:from>
    <xdr:to>
      <xdr:col>8</xdr:col>
      <xdr:colOff>285750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714A0-D351-49E0-89BF-53461086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266700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FD90BD-B0E9-472B-9817-805A9A18B9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05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142875</xdr:rowOff>
    </xdr:from>
    <xdr:to>
      <xdr:col>5</xdr:col>
      <xdr:colOff>266700</xdr:colOff>
      <xdr:row>47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F71600-34AF-4052-9228-B90F2CEE1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00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13</xdr:row>
      <xdr:rowOff>0</xdr:rowOff>
    </xdr:from>
    <xdr:to>
      <xdr:col>18</xdr:col>
      <xdr:colOff>457200</xdr:colOff>
      <xdr:row>37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6062C6-607A-4C7C-8CFF-17F60829D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2105025"/>
          <a:ext cx="7772400" cy="3886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12</xdr:row>
      <xdr:rowOff>152400</xdr:rowOff>
    </xdr:from>
    <xdr:to>
      <xdr:col>5</xdr:col>
      <xdr:colOff>438150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D1952-775E-4327-A57C-E9FBBE780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13</xdr:row>
      <xdr:rowOff>47625</xdr:rowOff>
    </xdr:from>
    <xdr:to>
      <xdr:col>14</xdr:col>
      <xdr:colOff>523875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49C9E-59DF-47A3-9CB1-F1D8A534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5</xdr:col>
      <xdr:colOff>266700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E330B-2F49-4880-ABCA-3E6B1B7C0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9525</xdr:rowOff>
    </xdr:from>
    <xdr:to>
      <xdr:col>5</xdr:col>
      <xdr:colOff>266700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7A25F-1A8B-4219-97A1-72BD07F4C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0</xdr:rowOff>
    </xdr:from>
    <xdr:to>
      <xdr:col>5</xdr:col>
      <xdr:colOff>552450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E3C1C-14BC-406B-BEEA-9B8A85947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2266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238125</xdr:colOff>
      <xdr:row>3</xdr:row>
      <xdr:rowOff>28575</xdr:rowOff>
    </xdr:from>
    <xdr:to>
      <xdr:col>20</xdr:col>
      <xdr:colOff>542925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72E54D-386F-4CBF-B144-48FB4E9F9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0225" y="51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21</xdr:row>
      <xdr:rowOff>0</xdr:rowOff>
    </xdr:from>
    <xdr:to>
      <xdr:col>18</xdr:col>
      <xdr:colOff>457200</xdr:colOff>
      <xdr:row>45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7481E-4785-4B00-9BBB-C4CA5CB6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3400425"/>
          <a:ext cx="7772400" cy="3886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133350</xdr:rowOff>
    </xdr:from>
    <xdr:to>
      <xdr:col>5</xdr:col>
      <xdr:colOff>266700</xdr:colOff>
      <xdr:row>29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A2EB1B-132C-4E0C-B4C1-E4D0DC5987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7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581024</xdr:colOff>
      <xdr:row>13</xdr:row>
      <xdr:rowOff>38100</xdr:rowOff>
    </xdr:from>
    <xdr:to>
      <xdr:col>13</xdr:col>
      <xdr:colOff>171449</xdr:colOff>
      <xdr:row>33</xdr:row>
      <xdr:rowOff>150019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D65D6B-0FBC-4404-83EA-1CCE535AA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4" y="2143125"/>
          <a:ext cx="4467225" cy="335041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38100</xdr:rowOff>
    </xdr:from>
    <xdr:to>
      <xdr:col>5</xdr:col>
      <xdr:colOff>266700</xdr:colOff>
      <xdr:row>48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2A83DF-4259-4B41-933C-55B7431148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57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7</xdr:row>
      <xdr:rowOff>104774</xdr:rowOff>
    </xdr:from>
    <xdr:to>
      <xdr:col>13</xdr:col>
      <xdr:colOff>390525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F6338-EE10-459B-BFEB-F7CC5891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</xdr:row>
      <xdr:rowOff>85725</xdr:rowOff>
    </xdr:from>
    <xdr:to>
      <xdr:col>5</xdr:col>
      <xdr:colOff>552450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C9CCC0-41A0-4E58-AF8F-81FF99465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2190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32</xdr:row>
      <xdr:rowOff>0</xdr:rowOff>
    </xdr:from>
    <xdr:to>
      <xdr:col>5</xdr:col>
      <xdr:colOff>571500</xdr:colOff>
      <xdr:row>48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840B54-CF1C-4FB1-8BD2-8AA5D4FA8F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518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13</xdr:col>
      <xdr:colOff>247650</xdr:colOff>
      <xdr:row>25</xdr:row>
      <xdr:rowOff>66675</xdr:rowOff>
    </xdr:from>
    <xdr:ext cx="5715860" cy="3364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C8C5A5-BB0B-4ADD-A780-E2FDD42A71BD}"/>
            </a:ext>
          </a:extLst>
        </xdr:cNvPr>
        <xdr:cNvSpPr txBox="1"/>
      </xdr:nvSpPr>
      <xdr:spPr>
        <a:xfrm>
          <a:off x="11401425" y="4114800"/>
          <a:ext cx="5715860" cy="3364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1.-CRECIIMENTO</a:t>
          </a:r>
          <a:r>
            <a:rPr lang="es-MX" sz="1100" b="1" baseline="0"/>
            <a:t> DE INGRESOS SOLIDO:</a:t>
          </a:r>
        </a:p>
        <a:p>
          <a:r>
            <a:rPr lang="es-MX" sz="1100" baseline="0"/>
            <a:t>En el primer trimestre, los ingresos aumentaron un 29.18% respecto al año anterior,</a:t>
          </a:r>
        </a:p>
        <a:p>
          <a:r>
            <a:rPr lang="es-MX" sz="1100" baseline="0"/>
            <a:t>alcanzando los $334.2 millones, impulsados por un aumento en volumen y precios</a:t>
          </a:r>
        </a:p>
        <a:p>
          <a:r>
            <a:rPr lang="es-MX" sz="1100" baseline="0"/>
            <a:t>en las categorias clave, especialemente aguacates y blueberries.</a:t>
          </a:r>
        </a:p>
        <a:p>
          <a:endParaRPr lang="es-MX" sz="1100" baseline="0"/>
        </a:p>
        <a:p>
          <a:r>
            <a:rPr lang="es-MX" sz="1100" b="1" baseline="0"/>
            <a:t>2.-RENTABILIDAD Y GENERACION DE FLUJO DE EFECTIVO:</a:t>
          </a:r>
        </a:p>
        <a:p>
          <a:r>
            <a:rPr lang="es-MX" sz="1100" baseline="0"/>
            <a:t>Aunque el EBITDA ajustado se redujo ligeramente respecto al año anterior, la compañia</a:t>
          </a:r>
        </a:p>
        <a:p>
          <a:r>
            <a:rPr lang="es-MX" sz="1100" baseline="0"/>
            <a:t>mantiene una posicion solida de caja ($40.1 millones), con estrategias claras para reducir deuda</a:t>
          </a:r>
        </a:p>
        <a:p>
          <a:r>
            <a:rPr lang="es-MX" sz="1100" baseline="0"/>
            <a:t>a traves de flujo de efectivo generado.</a:t>
          </a:r>
        </a:p>
        <a:p>
          <a:endParaRPr lang="es-MX" sz="1100" baseline="0"/>
        </a:p>
        <a:p>
          <a:r>
            <a:rPr lang="es-MX" sz="1100" b="1" baseline="0"/>
            <a:t>3.-DIVERSIFICACION DE PRODUCTOS Y GEOGRAFIAS:</a:t>
          </a:r>
        </a:p>
        <a:p>
          <a:r>
            <a:rPr lang="es-MX" sz="1100" baseline="0"/>
            <a:t>La expansion en categoria de blueberries, mangos y otros frutos, asi como en regiones como </a:t>
          </a:r>
        </a:p>
        <a:p>
          <a:r>
            <a:rPr lang="es-MX" sz="1100" baseline="0"/>
            <a:t>Peru, Colombia y Guatemala, reduce la dependencia de un solo mercaod y ayuda a capear </a:t>
          </a:r>
        </a:p>
        <a:p>
          <a:r>
            <a:rPr lang="es-MX" sz="1100" baseline="0"/>
            <a:t>desafios como las negociaciones tarifarias. </a:t>
          </a:r>
        </a:p>
        <a:p>
          <a:endParaRPr lang="es-MX" sz="1100" baseline="0"/>
        </a:p>
        <a:p>
          <a:r>
            <a:rPr lang="es-MX" sz="1100" b="1" baseline="0"/>
            <a:t>4.-CAPACIDAD PARA ADAPTARSE A CAMBIOS REGULATORIOS Y DE MERCADO:</a:t>
          </a:r>
        </a:p>
        <a:p>
          <a:r>
            <a:rPr lang="es-MX" sz="1100" baseline="0"/>
            <a:t>La cartera global y la diversificacion ofrecen proteccion contra riesgos especificos del mercado,</a:t>
          </a:r>
        </a:p>
        <a:p>
          <a:r>
            <a:rPr lang="es-MX" sz="1100" baseline="0"/>
            <a:t>permitiendole pivotear ante desafios como conflictos comerciales o interrupciones en la cadena </a:t>
          </a:r>
        </a:p>
        <a:p>
          <a:r>
            <a:rPr lang="es-MX" sz="1100" baseline="0"/>
            <a:t>de suministro.</a:t>
          </a:r>
          <a:endParaRPr lang="es-MX" sz="1100"/>
        </a:p>
      </xdr:txBody>
    </xdr:sp>
    <xdr:clientData/>
  </xdr:oneCellAnchor>
  <xdr:twoCellAnchor editAs="oneCell">
    <xdr:from>
      <xdr:col>12</xdr:col>
      <xdr:colOff>381000</xdr:colOff>
      <xdr:row>1</xdr:row>
      <xdr:rowOff>133350</xdr:rowOff>
    </xdr:from>
    <xdr:to>
      <xdr:col>25</xdr:col>
      <xdr:colOff>228600</xdr:colOff>
      <xdr:row>25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F1A0EB-E751-4DA2-A56D-E1A5FF33E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75" y="295275"/>
          <a:ext cx="7772400" cy="3886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13</xdr:row>
      <xdr:rowOff>142875</xdr:rowOff>
    </xdr:from>
    <xdr:to>
      <xdr:col>6</xdr:col>
      <xdr:colOff>200025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D8FBA-300B-4E6A-B470-C3DBE408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33</xdr:row>
      <xdr:rowOff>47625</xdr:rowOff>
    </xdr:from>
    <xdr:to>
      <xdr:col>6</xdr:col>
      <xdr:colOff>161925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934DC9-7285-4B78-AF99-22740792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533400</xdr:colOff>
      <xdr:row>39</xdr:row>
      <xdr:rowOff>133350</xdr:rowOff>
    </xdr:from>
    <xdr:ext cx="6189580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EC1B0A-AA3D-45A7-A281-44277259F8C6}"/>
            </a:ext>
          </a:extLst>
        </xdr:cNvPr>
        <xdr:cNvSpPr txBox="1"/>
      </xdr:nvSpPr>
      <xdr:spPr>
        <a:xfrm>
          <a:off x="5448300" y="6448425"/>
          <a:ext cx="618958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1.- EFICIENCIA OPERATIVA Y RENTABILIDAD:</a:t>
          </a:r>
        </a:p>
        <a:p>
          <a:r>
            <a:rPr lang="es-MX" sz="1100"/>
            <a:t>Braze</a:t>
          </a:r>
          <a:r>
            <a:rPr lang="es-MX" sz="1100" baseline="0"/>
            <a:t> ha logrado 3 trimestres consecutivos de utilidad neta no-GAAP, con un flujo de caja libre positivo,</a:t>
          </a:r>
        </a:p>
        <a:p>
          <a:r>
            <a:rPr lang="es-MX" sz="1100" baseline="0"/>
            <a:t>y se ha enfocado en mejorar su margen operativo (mejorando 850 puntos base en los ultimos dos años.)</a:t>
          </a:r>
        </a:p>
        <a:p>
          <a:r>
            <a:rPr lang="es-MX" sz="1100" baseline="0"/>
            <a:t>La compañia señala que esta en camino de alcanzar rentabilidad operativa positiva en 2026, aunque con </a:t>
          </a:r>
        </a:p>
        <a:p>
          <a:r>
            <a:rPr lang="es-MX" sz="1100" baseline="0"/>
            <a:t>cierta dilucion en el corto plazo por adquisiciones.</a:t>
          </a:r>
        </a:p>
        <a:p>
          <a:endParaRPr lang="es-MX" sz="1100" baseline="0"/>
        </a:p>
        <a:p>
          <a:r>
            <a:rPr lang="es-MX" sz="1100" b="1" baseline="0"/>
            <a:t>2.-IMPACTO DILUTIVO POR ADQUISICIONES:</a:t>
          </a:r>
        </a:p>
        <a:p>
          <a:r>
            <a:rPr lang="es-MX" sz="1100" baseline="0"/>
            <a:t>La adquisicion de OfferFit tendra un impacto dilutivo en las ganancias en 2026, lo cual puede generar </a:t>
          </a:r>
        </a:p>
        <a:p>
          <a:r>
            <a:rPr lang="es-MX" sz="1100" baseline="0"/>
            <a:t>incertidumbre en el mercado y presionar el precio en el corto plazo.</a:t>
          </a:r>
        </a:p>
      </xdr:txBody>
    </xdr:sp>
    <xdr:clientData/>
  </xdr:oneCellAnchor>
  <xdr:twoCellAnchor editAs="oneCell">
    <xdr:from>
      <xdr:col>13</xdr:col>
      <xdr:colOff>0</xdr:colOff>
      <xdr:row>4</xdr:row>
      <xdr:rowOff>0</xdr:rowOff>
    </xdr:from>
    <xdr:to>
      <xdr:col>25</xdr:col>
      <xdr:colOff>457200</xdr:colOff>
      <xdr:row>28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D4702-702A-45FE-877B-97A322093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647700"/>
          <a:ext cx="7772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4"/>
  <sheetViews>
    <sheetView workbookViewId="0">
      <selection activeCell="D30" sqref="D30"/>
    </sheetView>
  </sheetViews>
  <sheetFormatPr defaultRowHeight="15" x14ac:dyDescent="0.25"/>
  <cols>
    <col min="8" max="8" width="31.42578125" bestFit="1" customWidth="1"/>
    <col min="9" max="9" width="17.7109375" bestFit="1" customWidth="1"/>
    <col min="10" max="10" width="18" bestFit="1" customWidth="1"/>
    <col min="11" max="11" width="11" bestFit="1" customWidth="1"/>
    <col min="12" max="12" width="12.7109375" bestFit="1" customWidth="1"/>
    <col min="13" max="13" width="11" bestFit="1" customWidth="1"/>
    <col min="14" max="14" width="16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113</v>
      </c>
    </row>
    <row r="2" spans="1:15" hidden="1" x14ac:dyDescent="0.25">
      <c r="A2" t="s">
        <v>14</v>
      </c>
      <c r="B2" t="s">
        <v>37</v>
      </c>
      <c r="C2" t="s">
        <v>60</v>
      </c>
      <c r="D2" t="s">
        <v>64</v>
      </c>
      <c r="E2">
        <v>17.809999999999999</v>
      </c>
      <c r="F2" t="s">
        <v>88</v>
      </c>
      <c r="G2" t="s">
        <v>90</v>
      </c>
      <c r="H2" t="s">
        <v>98</v>
      </c>
      <c r="I2">
        <v>14.68</v>
      </c>
      <c r="J2">
        <v>5.65</v>
      </c>
      <c r="K2">
        <v>14.28</v>
      </c>
      <c r="L2">
        <v>1.1200000000000001</v>
      </c>
      <c r="M2">
        <v>1.0900000000000001</v>
      </c>
      <c r="N2">
        <v>0.35169</v>
      </c>
      <c r="O2">
        <f t="shared" ref="O2:O24" si="0">E2/K2</f>
        <v>1.2471988795518207</v>
      </c>
    </row>
    <row r="3" spans="1:15" x14ac:dyDescent="0.25">
      <c r="A3" t="s">
        <v>15</v>
      </c>
      <c r="B3" t="s">
        <v>38</v>
      </c>
      <c r="C3" t="s">
        <v>60</v>
      </c>
      <c r="D3" t="s">
        <v>65</v>
      </c>
      <c r="E3">
        <v>488.76</v>
      </c>
      <c r="F3" t="s">
        <v>88</v>
      </c>
      <c r="G3" t="s">
        <v>90</v>
      </c>
      <c r="H3" t="s">
        <v>99</v>
      </c>
      <c r="I3">
        <v>4.12</v>
      </c>
      <c r="J3">
        <v>1.6</v>
      </c>
      <c r="K3">
        <v>13.39</v>
      </c>
      <c r="L3">
        <v>1.77</v>
      </c>
      <c r="M3">
        <v>1.77</v>
      </c>
      <c r="N3">
        <v>0.22416</v>
      </c>
      <c r="O3">
        <f t="shared" si="0"/>
        <v>36.501867064973858</v>
      </c>
    </row>
    <row r="4" spans="1:15" hidden="1" x14ac:dyDescent="0.25">
      <c r="A4" t="s">
        <v>16</v>
      </c>
      <c r="B4" t="s">
        <v>39</v>
      </c>
      <c r="C4" t="s">
        <v>60</v>
      </c>
      <c r="D4" t="s">
        <v>66</v>
      </c>
      <c r="E4">
        <v>52.72</v>
      </c>
      <c r="F4" t="s">
        <v>89</v>
      </c>
      <c r="G4" t="s">
        <v>91</v>
      </c>
      <c r="H4" t="s">
        <v>100</v>
      </c>
      <c r="I4">
        <v>12.59</v>
      </c>
      <c r="J4">
        <v>4.49</v>
      </c>
      <c r="K4">
        <v>28.6</v>
      </c>
      <c r="L4">
        <v>1.52</v>
      </c>
      <c r="M4">
        <v>1.33</v>
      </c>
      <c r="N4">
        <v>0.84830000000000005</v>
      </c>
      <c r="O4">
        <f t="shared" si="0"/>
        <v>1.8433566433566433</v>
      </c>
    </row>
    <row r="5" spans="1:15" x14ac:dyDescent="0.25">
      <c r="A5" t="s">
        <v>20</v>
      </c>
      <c r="B5" t="s">
        <v>43</v>
      </c>
      <c r="C5" t="s">
        <v>62</v>
      </c>
      <c r="D5" t="s">
        <v>70</v>
      </c>
      <c r="E5">
        <v>71.92</v>
      </c>
      <c r="F5" t="s">
        <v>88</v>
      </c>
      <c r="G5" t="s">
        <v>90</v>
      </c>
      <c r="H5" t="s">
        <v>104</v>
      </c>
      <c r="I5">
        <v>9.15</v>
      </c>
      <c r="J5">
        <v>7.94</v>
      </c>
      <c r="K5">
        <v>3.64</v>
      </c>
      <c r="L5">
        <v>7.67</v>
      </c>
      <c r="N5">
        <v>0</v>
      </c>
      <c r="O5">
        <f t="shared" si="0"/>
        <v>19.758241758241759</v>
      </c>
    </row>
    <row r="6" spans="1:15" hidden="1" x14ac:dyDescent="0.25">
      <c r="A6" t="s">
        <v>18</v>
      </c>
      <c r="B6" t="s">
        <v>41</v>
      </c>
      <c r="C6" t="s">
        <v>61</v>
      </c>
      <c r="D6" t="s">
        <v>68</v>
      </c>
      <c r="E6">
        <v>75.13</v>
      </c>
      <c r="F6" t="s">
        <v>89</v>
      </c>
      <c r="G6" t="s">
        <v>93</v>
      </c>
      <c r="H6" t="s">
        <v>102</v>
      </c>
      <c r="I6">
        <v>26.28</v>
      </c>
      <c r="J6">
        <v>8.67</v>
      </c>
      <c r="K6">
        <v>42.87</v>
      </c>
      <c r="L6">
        <v>1.48</v>
      </c>
      <c r="M6">
        <v>0.42</v>
      </c>
      <c r="N6">
        <v>0</v>
      </c>
      <c r="O6">
        <f t="shared" si="0"/>
        <v>1.7525075810590156</v>
      </c>
    </row>
    <row r="7" spans="1:15" x14ac:dyDescent="0.25">
      <c r="A7" t="s">
        <v>19</v>
      </c>
      <c r="B7" t="s">
        <v>42</v>
      </c>
      <c r="C7" t="s">
        <v>60</v>
      </c>
      <c r="D7" t="s">
        <v>69</v>
      </c>
      <c r="E7">
        <v>19</v>
      </c>
      <c r="F7" t="s">
        <v>89</v>
      </c>
      <c r="G7" t="s">
        <v>90</v>
      </c>
      <c r="H7" t="s">
        <v>103</v>
      </c>
      <c r="I7">
        <v>-90.59</v>
      </c>
      <c r="J7">
        <v>-26.49</v>
      </c>
      <c r="K7">
        <v>0.98</v>
      </c>
      <c r="L7">
        <v>1.44</v>
      </c>
      <c r="M7">
        <v>1.44</v>
      </c>
      <c r="N7">
        <v>0.17269000000000001</v>
      </c>
      <c r="O7">
        <f t="shared" si="0"/>
        <v>19.387755102040817</v>
      </c>
    </row>
    <row r="8" spans="1:15" x14ac:dyDescent="0.25">
      <c r="A8" t="s">
        <v>35</v>
      </c>
      <c r="B8" t="s">
        <v>58</v>
      </c>
      <c r="C8" t="s">
        <v>60</v>
      </c>
      <c r="D8" t="s">
        <v>85</v>
      </c>
      <c r="E8">
        <v>36.24</v>
      </c>
      <c r="F8" t="s">
        <v>88</v>
      </c>
      <c r="G8" t="s">
        <v>90</v>
      </c>
      <c r="H8" t="s">
        <v>103</v>
      </c>
      <c r="I8">
        <v>-21.7</v>
      </c>
      <c r="J8">
        <v>-11.79</v>
      </c>
      <c r="K8">
        <v>4.57</v>
      </c>
      <c r="L8">
        <v>1.98</v>
      </c>
      <c r="M8">
        <v>1.98</v>
      </c>
      <c r="N8">
        <v>0</v>
      </c>
      <c r="O8">
        <f t="shared" si="0"/>
        <v>7.9299781181619258</v>
      </c>
    </row>
    <row r="9" spans="1:15" hidden="1" x14ac:dyDescent="0.25">
      <c r="A9" t="s">
        <v>21</v>
      </c>
      <c r="B9" t="s">
        <v>44</v>
      </c>
      <c r="C9" t="s">
        <v>60</v>
      </c>
      <c r="D9" t="s">
        <v>71</v>
      </c>
      <c r="E9">
        <v>218.72</v>
      </c>
      <c r="F9" t="s">
        <v>89</v>
      </c>
      <c r="G9" t="s">
        <v>94</v>
      </c>
      <c r="H9" t="s">
        <v>105</v>
      </c>
      <c r="I9">
        <v>26.67</v>
      </c>
      <c r="J9">
        <v>11.56</v>
      </c>
      <c r="K9">
        <v>25.92</v>
      </c>
      <c r="L9">
        <v>1.63</v>
      </c>
      <c r="M9">
        <v>1.63</v>
      </c>
      <c r="N9">
        <v>0</v>
      </c>
      <c r="O9">
        <f t="shared" si="0"/>
        <v>8.4382716049382704</v>
      </c>
    </row>
    <row r="10" spans="1:15" hidden="1" x14ac:dyDescent="0.25">
      <c r="A10" t="s">
        <v>22</v>
      </c>
      <c r="B10" t="s">
        <v>45</v>
      </c>
      <c r="C10" t="s">
        <v>60</v>
      </c>
      <c r="D10" t="s">
        <v>72</v>
      </c>
      <c r="E10">
        <v>17.14</v>
      </c>
      <c r="F10" t="s">
        <v>89</v>
      </c>
      <c r="G10" t="s">
        <v>94</v>
      </c>
      <c r="H10" t="s">
        <v>105</v>
      </c>
      <c r="I10">
        <v>10.63</v>
      </c>
      <c r="J10">
        <v>5.34</v>
      </c>
      <c r="K10">
        <v>20.59</v>
      </c>
      <c r="L10">
        <v>2.39</v>
      </c>
      <c r="M10">
        <v>1.23</v>
      </c>
      <c r="N10">
        <v>0.74602999999999997</v>
      </c>
      <c r="O10">
        <f t="shared" si="0"/>
        <v>0.83244293346284604</v>
      </c>
    </row>
    <row r="11" spans="1:15" hidden="1" x14ac:dyDescent="0.25">
      <c r="A11" t="s">
        <v>23</v>
      </c>
      <c r="B11" t="s">
        <v>46</v>
      </c>
      <c r="C11" t="s">
        <v>60</v>
      </c>
      <c r="D11" t="s">
        <v>73</v>
      </c>
      <c r="E11">
        <v>37.22</v>
      </c>
      <c r="F11" t="s">
        <v>89</v>
      </c>
      <c r="G11" t="s">
        <v>95</v>
      </c>
      <c r="H11" t="s">
        <v>106</v>
      </c>
      <c r="I11">
        <v>20.14</v>
      </c>
      <c r="J11">
        <v>6.45</v>
      </c>
      <c r="K11">
        <v>8.3000000000000007</v>
      </c>
      <c r="L11">
        <v>1.93</v>
      </c>
      <c r="M11">
        <v>0.43</v>
      </c>
      <c r="N11">
        <v>0.32649</v>
      </c>
      <c r="O11">
        <f t="shared" si="0"/>
        <v>4.48433734939759</v>
      </c>
    </row>
    <row r="12" spans="1:15" hidden="1" x14ac:dyDescent="0.25">
      <c r="A12" t="s">
        <v>24</v>
      </c>
      <c r="B12" t="s">
        <v>47</v>
      </c>
      <c r="C12" t="s">
        <v>60</v>
      </c>
      <c r="D12" t="s">
        <v>74</v>
      </c>
      <c r="E12">
        <v>256.85000000000002</v>
      </c>
      <c r="F12" t="s">
        <v>88</v>
      </c>
      <c r="G12" t="s">
        <v>90</v>
      </c>
      <c r="H12" t="s">
        <v>104</v>
      </c>
      <c r="I12">
        <v>32.18</v>
      </c>
      <c r="J12">
        <v>13.03</v>
      </c>
      <c r="K12">
        <v>14.84</v>
      </c>
      <c r="L12">
        <v>1</v>
      </c>
      <c r="M12">
        <v>1.07</v>
      </c>
      <c r="N12">
        <v>0.873</v>
      </c>
      <c r="O12">
        <f t="shared" si="0"/>
        <v>17.307951482479787</v>
      </c>
    </row>
    <row r="13" spans="1:15" hidden="1" x14ac:dyDescent="0.25">
      <c r="A13" t="s">
        <v>25</v>
      </c>
      <c r="B13" t="s">
        <v>48</v>
      </c>
      <c r="C13" t="s">
        <v>60</v>
      </c>
      <c r="D13" t="s">
        <v>75</v>
      </c>
      <c r="E13">
        <v>56.29</v>
      </c>
      <c r="F13" t="s">
        <v>88</v>
      </c>
      <c r="G13" t="s">
        <v>93</v>
      </c>
      <c r="H13" t="s">
        <v>107</v>
      </c>
      <c r="I13">
        <v>18.71</v>
      </c>
      <c r="J13">
        <v>3.82</v>
      </c>
      <c r="K13">
        <v>20.7</v>
      </c>
      <c r="L13">
        <v>0.62</v>
      </c>
      <c r="M13">
        <v>0.21</v>
      </c>
      <c r="N13">
        <v>1.02288</v>
      </c>
      <c r="O13">
        <f t="shared" si="0"/>
        <v>2.7193236714975848</v>
      </c>
    </row>
    <row r="14" spans="1:15" hidden="1" x14ac:dyDescent="0.25">
      <c r="A14" t="s">
        <v>26</v>
      </c>
      <c r="B14" t="s">
        <v>49</v>
      </c>
      <c r="C14" t="s">
        <v>60</v>
      </c>
      <c r="D14" t="s">
        <v>76</v>
      </c>
      <c r="E14">
        <v>112.57</v>
      </c>
      <c r="F14" t="s">
        <v>89</v>
      </c>
      <c r="G14" t="s">
        <v>93</v>
      </c>
      <c r="H14" t="s">
        <v>108</v>
      </c>
      <c r="I14">
        <v>17.97</v>
      </c>
      <c r="J14">
        <v>4.16</v>
      </c>
      <c r="K14">
        <v>33.71</v>
      </c>
      <c r="L14">
        <v>1.19</v>
      </c>
      <c r="M14">
        <v>0.21</v>
      </c>
      <c r="N14">
        <v>0.77141000000000004</v>
      </c>
      <c r="O14">
        <f t="shared" si="0"/>
        <v>3.3393651735390089</v>
      </c>
    </row>
    <row r="15" spans="1:15" hidden="1" x14ac:dyDescent="0.25">
      <c r="A15" t="s">
        <v>27</v>
      </c>
      <c r="B15" t="s">
        <v>50</v>
      </c>
      <c r="C15" t="s">
        <v>60</v>
      </c>
      <c r="D15" t="s">
        <v>77</v>
      </c>
      <c r="E15">
        <v>34.26</v>
      </c>
      <c r="F15" t="s">
        <v>88</v>
      </c>
      <c r="G15" t="s">
        <v>96</v>
      </c>
      <c r="H15" t="s">
        <v>109</v>
      </c>
      <c r="I15">
        <v>23.22</v>
      </c>
      <c r="J15">
        <v>5.77</v>
      </c>
      <c r="K15">
        <v>12.98</v>
      </c>
      <c r="L15">
        <v>0.78</v>
      </c>
      <c r="M15">
        <v>0.22</v>
      </c>
      <c r="N15">
        <v>1.6605300000000001</v>
      </c>
      <c r="O15">
        <f t="shared" si="0"/>
        <v>2.6394453004622496</v>
      </c>
    </row>
    <row r="16" spans="1:15" hidden="1" x14ac:dyDescent="0.25">
      <c r="A16" t="s">
        <v>28</v>
      </c>
      <c r="B16" t="s">
        <v>51</v>
      </c>
      <c r="C16" t="s">
        <v>60</v>
      </c>
      <c r="D16" t="s">
        <v>78</v>
      </c>
      <c r="E16">
        <v>10.77</v>
      </c>
      <c r="F16" t="s">
        <v>89</v>
      </c>
      <c r="G16" t="s">
        <v>97</v>
      </c>
      <c r="H16" t="s">
        <v>110</v>
      </c>
      <c r="I16">
        <v>19.18</v>
      </c>
      <c r="J16">
        <v>3.77</v>
      </c>
      <c r="K16">
        <v>10.65</v>
      </c>
      <c r="L16">
        <v>1.5</v>
      </c>
      <c r="M16">
        <v>0.83</v>
      </c>
      <c r="N16">
        <v>0.88514999999999999</v>
      </c>
      <c r="O16">
        <f t="shared" si="0"/>
        <v>1.0112676056338028</v>
      </c>
    </row>
    <row r="17" spans="1:15" hidden="1" x14ac:dyDescent="0.25">
      <c r="A17" t="s">
        <v>29</v>
      </c>
      <c r="B17" t="s">
        <v>52</v>
      </c>
      <c r="C17" t="s">
        <v>60</v>
      </c>
      <c r="D17" t="s">
        <v>79</v>
      </c>
      <c r="E17">
        <v>96.72</v>
      </c>
      <c r="F17" t="s">
        <v>88</v>
      </c>
      <c r="G17" t="s">
        <v>93</v>
      </c>
      <c r="H17" t="s">
        <v>108</v>
      </c>
      <c r="I17">
        <v>17.489999999999998</v>
      </c>
      <c r="J17">
        <v>5.31</v>
      </c>
      <c r="K17">
        <v>18.5</v>
      </c>
      <c r="L17">
        <v>1.06</v>
      </c>
      <c r="M17">
        <v>0.75</v>
      </c>
      <c r="N17">
        <v>0.61124999999999996</v>
      </c>
      <c r="O17">
        <f t="shared" si="0"/>
        <v>5.228108108108108</v>
      </c>
    </row>
    <row r="18" spans="1:15" x14ac:dyDescent="0.25">
      <c r="A18" t="s">
        <v>30</v>
      </c>
      <c r="B18" t="s">
        <v>53</v>
      </c>
      <c r="C18" t="s">
        <v>60</v>
      </c>
      <c r="D18" t="s">
        <v>80</v>
      </c>
      <c r="E18">
        <v>18.559999999999999</v>
      </c>
      <c r="F18" t="s">
        <v>88</v>
      </c>
      <c r="G18" t="s">
        <v>90</v>
      </c>
      <c r="H18" t="s">
        <v>103</v>
      </c>
      <c r="I18">
        <v>-57.59</v>
      </c>
      <c r="J18">
        <v>-30.55</v>
      </c>
      <c r="K18">
        <v>2.44</v>
      </c>
      <c r="L18">
        <v>1.79</v>
      </c>
      <c r="M18">
        <v>1.79</v>
      </c>
      <c r="N18">
        <v>0</v>
      </c>
      <c r="O18">
        <f t="shared" si="0"/>
        <v>7.6065573770491799</v>
      </c>
    </row>
    <row r="19" spans="1:15" hidden="1" x14ac:dyDescent="0.25">
      <c r="A19" t="s">
        <v>31</v>
      </c>
      <c r="B19" t="s">
        <v>54</v>
      </c>
      <c r="C19" t="s">
        <v>60</v>
      </c>
      <c r="D19" t="s">
        <v>81</v>
      </c>
      <c r="E19">
        <v>82.54</v>
      </c>
      <c r="F19" t="s">
        <v>89</v>
      </c>
      <c r="G19" t="s">
        <v>97</v>
      </c>
      <c r="H19" t="s">
        <v>110</v>
      </c>
      <c r="I19">
        <v>12.86</v>
      </c>
      <c r="J19">
        <v>6</v>
      </c>
      <c r="K19">
        <v>92.4</v>
      </c>
      <c r="L19">
        <v>1.27</v>
      </c>
      <c r="M19">
        <v>0.72</v>
      </c>
      <c r="N19">
        <v>0.30734</v>
      </c>
      <c r="O19">
        <f t="shared" si="0"/>
        <v>0.89329004329004336</v>
      </c>
    </row>
    <row r="20" spans="1:15" hidden="1" x14ac:dyDescent="0.25">
      <c r="A20" t="s">
        <v>32</v>
      </c>
      <c r="B20" t="s">
        <v>55</v>
      </c>
      <c r="C20" t="s">
        <v>60</v>
      </c>
      <c r="D20" t="s">
        <v>82</v>
      </c>
      <c r="E20">
        <v>29.09</v>
      </c>
      <c r="F20" t="s">
        <v>88</v>
      </c>
      <c r="G20" t="s">
        <v>97</v>
      </c>
      <c r="H20" t="s">
        <v>110</v>
      </c>
      <c r="I20">
        <v>12.81</v>
      </c>
      <c r="J20">
        <v>7.74</v>
      </c>
      <c r="K20">
        <v>38.270000000000003</v>
      </c>
      <c r="L20">
        <v>2.62</v>
      </c>
      <c r="M20">
        <v>1.68</v>
      </c>
      <c r="N20">
        <v>1.81E-3</v>
      </c>
      <c r="O20">
        <f t="shared" si="0"/>
        <v>0.76012542461458055</v>
      </c>
    </row>
    <row r="21" spans="1:15" x14ac:dyDescent="0.25">
      <c r="A21" t="s">
        <v>17</v>
      </c>
      <c r="B21" t="s">
        <v>40</v>
      </c>
      <c r="C21" t="s">
        <v>60</v>
      </c>
      <c r="D21" t="s">
        <v>67</v>
      </c>
      <c r="E21">
        <v>103.76</v>
      </c>
      <c r="F21" t="s">
        <v>88</v>
      </c>
      <c r="G21" t="s">
        <v>92</v>
      </c>
      <c r="H21" t="s">
        <v>101</v>
      </c>
      <c r="I21">
        <v>9.82</v>
      </c>
      <c r="J21">
        <v>6.09</v>
      </c>
      <c r="K21">
        <v>24.4</v>
      </c>
      <c r="L21">
        <v>3.06</v>
      </c>
      <c r="M21">
        <v>3.06</v>
      </c>
      <c r="N21">
        <v>0.49945000000000001</v>
      </c>
      <c r="O21">
        <f t="shared" si="0"/>
        <v>4.252459016393443</v>
      </c>
    </row>
    <row r="22" spans="1:15" hidden="1" x14ac:dyDescent="0.25">
      <c r="A22" t="s">
        <v>34</v>
      </c>
      <c r="B22" t="s">
        <v>57</v>
      </c>
      <c r="C22" t="s">
        <v>63</v>
      </c>
      <c r="D22" t="s">
        <v>84</v>
      </c>
      <c r="E22">
        <v>334.91</v>
      </c>
      <c r="F22" t="s">
        <v>88</v>
      </c>
      <c r="G22" t="s">
        <v>97</v>
      </c>
      <c r="H22" t="s">
        <v>110</v>
      </c>
      <c r="I22">
        <v>43.83</v>
      </c>
      <c r="J22">
        <v>25.68</v>
      </c>
      <c r="K22">
        <v>35.65</v>
      </c>
      <c r="L22">
        <v>2.16</v>
      </c>
      <c r="M22">
        <v>1.38</v>
      </c>
      <c r="N22">
        <v>0</v>
      </c>
      <c r="O22">
        <f t="shared" si="0"/>
        <v>9.394389901823283</v>
      </c>
    </row>
    <row r="23" spans="1:15" x14ac:dyDescent="0.25">
      <c r="A23" t="s">
        <v>33</v>
      </c>
      <c r="B23" t="s">
        <v>56</v>
      </c>
      <c r="C23" t="s">
        <v>60</v>
      </c>
      <c r="D23" t="s">
        <v>83</v>
      </c>
      <c r="E23">
        <v>11.12</v>
      </c>
      <c r="F23" t="s">
        <v>88</v>
      </c>
      <c r="G23" t="s">
        <v>96</v>
      </c>
      <c r="H23" t="s">
        <v>111</v>
      </c>
      <c r="I23">
        <v>8.1999999999999993</v>
      </c>
      <c r="J23">
        <v>4.75</v>
      </c>
      <c r="K23">
        <v>8.1999999999999993</v>
      </c>
      <c r="L23">
        <v>1.75</v>
      </c>
      <c r="M23">
        <v>1.26</v>
      </c>
      <c r="N23">
        <v>0.23571</v>
      </c>
      <c r="O23">
        <f t="shared" si="0"/>
        <v>1.3560975609756099</v>
      </c>
    </row>
    <row r="24" spans="1:15" x14ac:dyDescent="0.25">
      <c r="A24" t="s">
        <v>36</v>
      </c>
      <c r="B24" t="s">
        <v>59</v>
      </c>
      <c r="C24" t="s">
        <v>60</v>
      </c>
      <c r="D24" t="s">
        <v>86</v>
      </c>
      <c r="E24">
        <v>17.690000000000001</v>
      </c>
      <c r="F24" t="s">
        <v>89</v>
      </c>
      <c r="G24" t="s">
        <v>90</v>
      </c>
      <c r="H24" t="s">
        <v>112</v>
      </c>
      <c r="I24">
        <v>9.32</v>
      </c>
      <c r="J24">
        <v>3.34</v>
      </c>
      <c r="K24">
        <v>19.25</v>
      </c>
      <c r="L24">
        <v>1.33</v>
      </c>
      <c r="M24">
        <v>0.99</v>
      </c>
      <c r="N24">
        <v>0.52495000000000003</v>
      </c>
      <c r="O24">
        <f t="shared" si="0"/>
        <v>0.91896103896103898</v>
      </c>
    </row>
  </sheetData>
  <autoFilter ref="A1:O24" xr:uid="{00000000-0001-0000-0000-000000000000}">
    <filterColumn colId="8">
      <customFilters>
        <customFilter operator="lessThan" val="10"/>
      </customFilters>
    </filterColumn>
    <sortState xmlns:xlrd2="http://schemas.microsoft.com/office/spreadsheetml/2017/richdata2" ref="A3:O24">
      <sortCondition descending="1" ref="O1:O2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52BE-1BC8-43C9-A308-B4FF5B3D7D51}">
  <sheetPr>
    <tabColor theme="6" tint="-0.249977111117893"/>
  </sheetPr>
  <dimension ref="A1:P38"/>
  <sheetViews>
    <sheetView topLeftCell="J1" zoomScaleNormal="100" workbookViewId="0">
      <selection activeCell="Z34" sqref="Z34"/>
    </sheetView>
  </sheetViews>
  <sheetFormatPr defaultRowHeight="12.75" x14ac:dyDescent="0.2"/>
  <cols>
    <col min="1" max="1" width="28" style="3" bestFit="1" customWidth="1"/>
    <col min="2" max="8" width="9.140625" style="3"/>
    <col min="9" max="9" width="38" style="3" bestFit="1" customWidth="1"/>
    <col min="10" max="10" width="11.140625" style="3" customWidth="1"/>
    <col min="11" max="16384" width="9.140625" style="3"/>
  </cols>
  <sheetData>
    <row r="1" spans="1:16" x14ac:dyDescent="0.2">
      <c r="A1" s="7" t="s">
        <v>127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 t="s">
        <v>126</v>
      </c>
      <c r="I1" s="6" t="s">
        <v>125</v>
      </c>
      <c r="K1" s="6">
        <v>2022</v>
      </c>
      <c r="L1" s="6">
        <v>2023</v>
      </c>
      <c r="M1" s="6">
        <v>2024</v>
      </c>
      <c r="N1" s="6">
        <v>2025</v>
      </c>
      <c r="O1" s="6" t="s">
        <v>126</v>
      </c>
      <c r="P1" s="6" t="s">
        <v>125</v>
      </c>
    </row>
    <row r="2" spans="1:16" x14ac:dyDescent="0.2">
      <c r="A2" s="5" t="s">
        <v>124</v>
      </c>
      <c r="B2" s="4">
        <v>-20.78</v>
      </c>
      <c r="C2" s="4">
        <v>-19.57</v>
      </c>
      <c r="D2" s="4">
        <v>-18.32</v>
      </c>
      <c r="E2" s="4">
        <v>-20.260000000000002</v>
      </c>
      <c r="F2" s="4">
        <v>-17.04</v>
      </c>
      <c r="G2" s="4">
        <v>-12.34</v>
      </c>
      <c r="H2" s="4">
        <v>-12.34</v>
      </c>
      <c r="I2" s="4">
        <v>-19.190000000000001</v>
      </c>
      <c r="K2" s="4">
        <v>-39.04</v>
      </c>
      <c r="L2" s="4">
        <v>-29.35</v>
      </c>
      <c r="M2" s="4">
        <v>-29.04</v>
      </c>
      <c r="N2" s="4">
        <v>-22.58</v>
      </c>
      <c r="O2" s="4">
        <v>-22.58</v>
      </c>
      <c r="P2" s="4">
        <v>-19.489999999999998</v>
      </c>
    </row>
    <row r="3" spans="1:16" x14ac:dyDescent="0.2">
      <c r="A3" s="5" t="s">
        <v>123</v>
      </c>
      <c r="B3" s="4" t="s">
        <v>87</v>
      </c>
      <c r="C3" s="4" t="s">
        <v>87</v>
      </c>
      <c r="D3" s="4">
        <v>-39.04</v>
      </c>
      <c r="E3" s="4">
        <v>-29.35</v>
      </c>
      <c r="F3" s="4">
        <v>-29.04</v>
      </c>
      <c r="G3" s="4">
        <v>-22.58</v>
      </c>
      <c r="H3" s="4">
        <v>-22.58</v>
      </c>
      <c r="I3" s="4">
        <v>-19.489999999999998</v>
      </c>
    </row>
    <row r="4" spans="1:16" x14ac:dyDescent="0.2">
      <c r="A4" s="5" t="s">
        <v>122</v>
      </c>
      <c r="B4" s="4" t="s">
        <v>87</v>
      </c>
      <c r="C4" s="4" t="s">
        <v>87</v>
      </c>
      <c r="D4" s="4">
        <v>-39.1</v>
      </c>
      <c r="E4" s="4">
        <v>-26.48</v>
      </c>
      <c r="F4" s="4">
        <v>-25.05</v>
      </c>
      <c r="G4" s="4">
        <v>-18.91</v>
      </c>
      <c r="H4" s="4">
        <v>-18.91</v>
      </c>
      <c r="I4" s="4">
        <v>-18.13</v>
      </c>
    </row>
    <row r="5" spans="1:16" x14ac:dyDescent="0.2">
      <c r="A5" s="5" t="s">
        <v>121</v>
      </c>
      <c r="B5" s="4">
        <v>88.14</v>
      </c>
      <c r="C5" s="4">
        <v>70.53</v>
      </c>
      <c r="D5" s="4">
        <v>76.11</v>
      </c>
      <c r="E5" s="4">
        <v>73.34</v>
      </c>
      <c r="F5" s="4">
        <v>65.989999999999995</v>
      </c>
      <c r="G5" s="4">
        <v>57.66</v>
      </c>
      <c r="H5" s="4">
        <v>57.66</v>
      </c>
      <c r="I5" s="4">
        <v>74.819999999999993</v>
      </c>
    </row>
    <row r="6" spans="1:16" x14ac:dyDescent="0.2">
      <c r="A6" s="5" t="s">
        <v>120</v>
      </c>
      <c r="B6" s="4" t="s">
        <v>87</v>
      </c>
      <c r="C6" s="4" t="s">
        <v>87</v>
      </c>
      <c r="D6" s="4" t="s">
        <v>87</v>
      </c>
      <c r="E6" s="4" t="s">
        <v>87</v>
      </c>
      <c r="F6" s="4" t="s">
        <v>87</v>
      </c>
      <c r="G6" s="4" t="s">
        <v>87</v>
      </c>
      <c r="H6" s="4" t="s">
        <v>87</v>
      </c>
      <c r="I6" s="4">
        <v>0</v>
      </c>
    </row>
    <row r="7" spans="1:16" x14ac:dyDescent="0.2">
      <c r="A7" s="5" t="s">
        <v>119</v>
      </c>
      <c r="B7" s="4">
        <v>12.39</v>
      </c>
      <c r="C7" s="4">
        <v>5.52</v>
      </c>
      <c r="D7" s="4">
        <v>5.86</v>
      </c>
      <c r="E7" s="4">
        <v>8.17</v>
      </c>
      <c r="F7" s="4">
        <v>11.66</v>
      </c>
      <c r="G7" s="4">
        <v>8.44</v>
      </c>
      <c r="H7" s="4">
        <v>8.44</v>
      </c>
      <c r="I7" s="4">
        <v>8.7200000000000006</v>
      </c>
    </row>
    <row r="8" spans="1:16" x14ac:dyDescent="0.2">
      <c r="A8" s="5" t="s">
        <v>118</v>
      </c>
      <c r="B8" s="4" t="s">
        <v>87</v>
      </c>
      <c r="C8" s="4" t="s">
        <v>87</v>
      </c>
      <c r="D8" s="4" t="s">
        <v>87</v>
      </c>
      <c r="E8" s="4" t="s">
        <v>87</v>
      </c>
      <c r="F8" s="4" t="s">
        <v>87</v>
      </c>
      <c r="G8" s="4" t="s">
        <v>87</v>
      </c>
      <c r="H8" s="4" t="s">
        <v>87</v>
      </c>
      <c r="I8" s="4">
        <v>0</v>
      </c>
    </row>
    <row r="9" spans="1:16" x14ac:dyDescent="0.2">
      <c r="A9" s="5" t="s">
        <v>117</v>
      </c>
      <c r="B9" s="4">
        <v>4.1399999999999997</v>
      </c>
      <c r="C9" s="4">
        <v>5.18</v>
      </c>
      <c r="D9" s="4">
        <v>4.8</v>
      </c>
      <c r="E9" s="4">
        <v>4.9800000000000004</v>
      </c>
      <c r="F9" s="4">
        <v>5.53</v>
      </c>
      <c r="G9" s="4">
        <v>6.33</v>
      </c>
      <c r="H9" s="4">
        <v>6.33</v>
      </c>
      <c r="I9" s="4">
        <v>4.92</v>
      </c>
    </row>
    <row r="10" spans="1:16" x14ac:dyDescent="0.2">
      <c r="A10" s="5" t="s">
        <v>116</v>
      </c>
      <c r="B10" s="4" t="s">
        <v>87</v>
      </c>
      <c r="C10" s="4" t="s">
        <v>87</v>
      </c>
      <c r="D10" s="4" t="s">
        <v>87</v>
      </c>
      <c r="E10" s="4" t="s">
        <v>87</v>
      </c>
      <c r="F10" s="4" t="s">
        <v>87</v>
      </c>
      <c r="G10" s="4" t="s">
        <v>87</v>
      </c>
      <c r="H10" s="4" t="s">
        <v>87</v>
      </c>
      <c r="I10" s="4">
        <v>0</v>
      </c>
    </row>
    <row r="11" spans="1:16" x14ac:dyDescent="0.2">
      <c r="A11" s="5" t="s">
        <v>115</v>
      </c>
      <c r="B11" s="4">
        <v>37.79</v>
      </c>
      <c r="C11" s="4">
        <v>37.380000000000003</v>
      </c>
      <c r="D11" s="4">
        <v>36.96</v>
      </c>
      <c r="E11" s="4">
        <v>9.61</v>
      </c>
      <c r="F11" s="4">
        <v>5.33</v>
      </c>
      <c r="G11" s="4">
        <v>5.27</v>
      </c>
      <c r="H11" s="4">
        <v>5.27</v>
      </c>
      <c r="I11" s="4">
        <v>25.41</v>
      </c>
    </row>
    <row r="12" spans="1:16" x14ac:dyDescent="0.2">
      <c r="A12" s="5" t="s">
        <v>114</v>
      </c>
      <c r="B12" s="4">
        <v>0.63</v>
      </c>
      <c r="C12" s="4">
        <v>0.93</v>
      </c>
      <c r="D12" s="4">
        <v>0.56999999999999995</v>
      </c>
      <c r="E12" s="4">
        <v>0.52</v>
      </c>
      <c r="F12" s="4">
        <v>0.62</v>
      </c>
      <c r="G12" s="4">
        <v>0.71</v>
      </c>
      <c r="H12" s="4">
        <v>0.71</v>
      </c>
      <c r="I12" s="4">
        <v>0.65</v>
      </c>
    </row>
    <row r="16" spans="1:16" x14ac:dyDescent="0.2">
      <c r="H16" s="3" t="s">
        <v>128</v>
      </c>
      <c r="I16" s="3" t="s">
        <v>129</v>
      </c>
      <c r="J16" s="3" t="s">
        <v>130</v>
      </c>
      <c r="K16" s="3" t="s">
        <v>131</v>
      </c>
      <c r="L16" s="3" t="s">
        <v>132</v>
      </c>
    </row>
    <row r="17" spans="8:12" x14ac:dyDescent="0.2">
      <c r="H17" s="3" t="s">
        <v>133</v>
      </c>
      <c r="I17" s="3">
        <v>19</v>
      </c>
      <c r="J17" s="3">
        <v>19</v>
      </c>
      <c r="K17" s="3">
        <v>20</v>
      </c>
      <c r="L17" s="3">
        <v>20</v>
      </c>
    </row>
    <row r="18" spans="8:12" x14ac:dyDescent="0.2">
      <c r="H18" s="3" t="s">
        <v>134</v>
      </c>
      <c r="I18" s="9">
        <v>0.05</v>
      </c>
      <c r="J18" s="10">
        <v>0.08</v>
      </c>
      <c r="K18" s="10">
        <v>0.34</v>
      </c>
      <c r="L18" s="9">
        <v>0.57999999999999996</v>
      </c>
    </row>
    <row r="19" spans="8:12" x14ac:dyDescent="0.2">
      <c r="H19" s="3" t="s">
        <v>135</v>
      </c>
      <c r="I19" s="3">
        <v>0.03</v>
      </c>
      <c r="J19" s="3">
        <v>0.06</v>
      </c>
      <c r="K19" s="3">
        <v>0.3</v>
      </c>
      <c r="L19" s="3">
        <v>0.36</v>
      </c>
    </row>
    <row r="20" spans="8:12" x14ac:dyDescent="0.2">
      <c r="H20" s="3" t="s">
        <v>136</v>
      </c>
      <c r="I20" s="3">
        <v>0.05</v>
      </c>
      <c r="J20" s="3">
        <v>0.12</v>
      </c>
      <c r="K20" s="3">
        <v>0.39</v>
      </c>
      <c r="L20" s="3">
        <v>0.71</v>
      </c>
    </row>
    <row r="21" spans="8:12" x14ac:dyDescent="0.2">
      <c r="H21" s="3" t="s">
        <v>137</v>
      </c>
      <c r="I21" s="3">
        <v>-0.05</v>
      </c>
      <c r="J21" s="3">
        <v>0.09</v>
      </c>
      <c r="K21" s="3">
        <v>0.17</v>
      </c>
      <c r="L21" s="3">
        <v>0.34</v>
      </c>
    </row>
    <row r="23" spans="8:12" x14ac:dyDescent="0.2">
      <c r="I23" s="8">
        <f>(I19+I20)/2</f>
        <v>0.04</v>
      </c>
      <c r="J23" s="8">
        <f t="shared" ref="J23:L23" si="0">(J19+J20)/2</f>
        <v>0.09</v>
      </c>
      <c r="K23" s="8">
        <f t="shared" si="0"/>
        <v>0.34499999999999997</v>
      </c>
      <c r="L23" s="8">
        <f t="shared" si="0"/>
        <v>0.53499999999999992</v>
      </c>
    </row>
    <row r="26" spans="8:12" x14ac:dyDescent="0.2">
      <c r="H26" s="3" t="s">
        <v>128</v>
      </c>
      <c r="I26" s="3" t="s">
        <v>129</v>
      </c>
      <c r="J26" s="3" t="s">
        <v>130</v>
      </c>
      <c r="K26" s="3" t="s">
        <v>131</v>
      </c>
      <c r="L26" s="3" t="s">
        <v>132</v>
      </c>
    </row>
    <row r="27" spans="8:12" x14ac:dyDescent="0.2">
      <c r="H27" s="3" t="s">
        <v>138</v>
      </c>
      <c r="I27" s="9">
        <v>12</v>
      </c>
      <c r="J27" s="3">
        <v>10</v>
      </c>
      <c r="K27" s="3" t="s">
        <v>139</v>
      </c>
      <c r="L27" s="3" t="s">
        <v>139</v>
      </c>
    </row>
    <row r="28" spans="8:12" x14ac:dyDescent="0.2">
      <c r="H28" s="3" t="s">
        <v>140</v>
      </c>
      <c r="I28" s="9">
        <v>12</v>
      </c>
      <c r="J28" s="3">
        <v>9</v>
      </c>
      <c r="K28" s="3">
        <v>16</v>
      </c>
      <c r="L28" s="3">
        <v>8</v>
      </c>
    </row>
    <row r="29" spans="8:12" x14ac:dyDescent="0.2">
      <c r="H29" s="3" t="s">
        <v>141</v>
      </c>
      <c r="I29" s="8">
        <v>2</v>
      </c>
      <c r="J29" s="3">
        <v>7</v>
      </c>
      <c r="K29" s="3">
        <v>1</v>
      </c>
      <c r="L29" s="3">
        <v>1</v>
      </c>
    </row>
    <row r="30" spans="8:12" x14ac:dyDescent="0.2">
      <c r="H30" s="3" t="s">
        <v>142</v>
      </c>
      <c r="I30" s="8">
        <v>2</v>
      </c>
      <c r="J30" s="3">
        <v>7</v>
      </c>
      <c r="K30" s="3">
        <v>2</v>
      </c>
      <c r="L30" s="3">
        <v>5</v>
      </c>
    </row>
    <row r="33" spans="8:10" x14ac:dyDescent="0.2">
      <c r="H33" s="9" t="s">
        <v>143</v>
      </c>
      <c r="I33" s="9" t="s">
        <v>144</v>
      </c>
      <c r="J33" s="14">
        <v>45722</v>
      </c>
    </row>
    <row r="34" spans="8:10" x14ac:dyDescent="0.2">
      <c r="H34" s="9" t="s">
        <v>145</v>
      </c>
      <c r="I34" s="9" t="s">
        <v>146</v>
      </c>
      <c r="J34" s="9" t="s">
        <v>147</v>
      </c>
    </row>
    <row r="35" spans="8:10" x14ac:dyDescent="0.2">
      <c r="H35" s="3" t="s">
        <v>145</v>
      </c>
      <c r="I35" s="3" t="s">
        <v>148</v>
      </c>
      <c r="J35" s="3" t="s">
        <v>149</v>
      </c>
    </row>
    <row r="36" spans="8:10" x14ac:dyDescent="0.2">
      <c r="H36" s="3" t="s">
        <v>145</v>
      </c>
      <c r="I36" s="3" t="s">
        <v>150</v>
      </c>
      <c r="J36" s="3" t="s">
        <v>151</v>
      </c>
    </row>
    <row r="37" spans="8:10" x14ac:dyDescent="0.2">
      <c r="H37" s="3" t="s">
        <v>145</v>
      </c>
      <c r="I37" s="3" t="s">
        <v>152</v>
      </c>
      <c r="J37" s="3" t="s">
        <v>153</v>
      </c>
    </row>
    <row r="38" spans="8:10" x14ac:dyDescent="0.2">
      <c r="H38" s="3" t="s">
        <v>145</v>
      </c>
      <c r="I38" s="3" t="s">
        <v>154</v>
      </c>
      <c r="J38" s="3" t="s">
        <v>155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6F99-DDF6-4113-81E7-14A9342821A0}">
  <dimension ref="A1:J3"/>
  <sheetViews>
    <sheetView workbookViewId="0">
      <selection activeCell="K6" sqref="K6"/>
    </sheetView>
  </sheetViews>
  <sheetFormatPr defaultRowHeight="15" x14ac:dyDescent="0.25"/>
  <sheetData>
    <row r="1" spans="1:10" x14ac:dyDescent="0.25"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 t="s">
        <v>126</v>
      </c>
      <c r="J1" s="6" t="s">
        <v>125</v>
      </c>
    </row>
    <row r="2" spans="1:10" x14ac:dyDescent="0.25">
      <c r="A2" t="s">
        <v>33</v>
      </c>
      <c r="B2" s="4">
        <v>23.1</v>
      </c>
      <c r="C2" s="4">
        <v>20.71</v>
      </c>
      <c r="D2" s="4">
        <v>6.76</v>
      </c>
      <c r="E2" s="4">
        <v>8.91</v>
      </c>
      <c r="F2" s="4">
        <v>-6.68</v>
      </c>
      <c r="G2" s="4">
        <v>-0.62</v>
      </c>
      <c r="H2" s="4">
        <v>6.98</v>
      </c>
      <c r="I2" s="4">
        <v>7.69</v>
      </c>
      <c r="J2" s="4">
        <v>10.56</v>
      </c>
    </row>
    <row r="3" spans="1:10" x14ac:dyDescent="0.25">
      <c r="A3" t="s">
        <v>35</v>
      </c>
      <c r="D3" s="4" t="s">
        <v>87</v>
      </c>
      <c r="E3" s="4" t="s">
        <v>87</v>
      </c>
      <c r="F3" s="4">
        <v>-39.04</v>
      </c>
      <c r="G3" s="4">
        <v>-29.35</v>
      </c>
      <c r="H3" s="4">
        <v>-29.04</v>
      </c>
      <c r="I3" s="4">
        <v>-22.58</v>
      </c>
      <c r="J3" s="4">
        <v>-19.489999999999998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7639-33FA-47AF-936B-6F7172BE63CA}">
  <sheetPr>
    <tabColor rgb="FF00B0F0"/>
  </sheetPr>
  <dimension ref="A1:M12"/>
  <sheetViews>
    <sheetView topLeftCell="A4" zoomScaleNormal="100" workbookViewId="0">
      <selection activeCell="P31" sqref="P31"/>
    </sheetView>
  </sheetViews>
  <sheetFormatPr defaultRowHeight="12.75" x14ac:dyDescent="0.2"/>
  <cols>
    <col min="1" max="1" width="28" style="3" bestFit="1" customWidth="1"/>
    <col min="2" max="16384" width="9.140625" style="3"/>
  </cols>
  <sheetData>
    <row r="1" spans="1:13" x14ac:dyDescent="0.2">
      <c r="A1" s="7" t="s">
        <v>127</v>
      </c>
      <c r="B1" s="6">
        <v>2021</v>
      </c>
      <c r="C1" s="6">
        <v>2022</v>
      </c>
      <c r="D1" s="6">
        <v>2023</v>
      </c>
      <c r="E1" s="6">
        <v>2024</v>
      </c>
      <c r="F1" s="6" t="s">
        <v>126</v>
      </c>
      <c r="G1" s="6" t="s">
        <v>125</v>
      </c>
      <c r="I1" s="6">
        <v>2022</v>
      </c>
      <c r="J1" s="6">
        <v>2023</v>
      </c>
      <c r="K1" s="6">
        <v>2024</v>
      </c>
      <c r="L1" s="6" t="s">
        <v>126</v>
      </c>
      <c r="M1" s="6" t="s">
        <v>125</v>
      </c>
    </row>
    <row r="2" spans="1:13" x14ac:dyDescent="0.2">
      <c r="A2" s="5" t="s">
        <v>124</v>
      </c>
      <c r="B2" s="4">
        <v>-20.88</v>
      </c>
      <c r="C2" s="4">
        <v>-8.35</v>
      </c>
      <c r="D2" s="4">
        <v>-4.28</v>
      </c>
      <c r="E2" s="4">
        <v>-5.68</v>
      </c>
      <c r="F2" s="4">
        <v>0.78</v>
      </c>
      <c r="G2" s="4">
        <v>-7.84</v>
      </c>
      <c r="I2" s="4">
        <v>-15.91</v>
      </c>
      <c r="J2" s="4">
        <v>-4.8499999999999996</v>
      </c>
      <c r="K2" s="4">
        <v>-6.39</v>
      </c>
      <c r="L2" s="4">
        <v>0.89</v>
      </c>
      <c r="M2" s="4">
        <v>-5.43</v>
      </c>
    </row>
    <row r="3" spans="1:13" x14ac:dyDescent="0.2">
      <c r="A3" s="5" t="s">
        <v>123</v>
      </c>
      <c r="B3" s="4" t="s">
        <v>87</v>
      </c>
      <c r="C3" s="4">
        <v>-15.91</v>
      </c>
      <c r="D3" s="4">
        <v>-4.8499999999999996</v>
      </c>
      <c r="E3" s="4">
        <v>-6.39</v>
      </c>
      <c r="F3" s="4">
        <v>0.89</v>
      </c>
      <c r="G3" s="4">
        <v>-5.43</v>
      </c>
    </row>
    <row r="4" spans="1:13" x14ac:dyDescent="0.2">
      <c r="A4" s="5" t="s">
        <v>122</v>
      </c>
      <c r="B4" s="4" t="s">
        <v>87</v>
      </c>
      <c r="C4" s="4">
        <v>-14.17</v>
      </c>
      <c r="D4" s="4">
        <v>-4.63</v>
      </c>
      <c r="E4" s="4">
        <v>-6.19</v>
      </c>
      <c r="F4" s="4">
        <v>0.87</v>
      </c>
      <c r="G4" s="4">
        <v>-5</v>
      </c>
    </row>
    <row r="5" spans="1:13" x14ac:dyDescent="0.2">
      <c r="A5" s="5" t="s">
        <v>121</v>
      </c>
      <c r="B5" s="4">
        <v>86.97</v>
      </c>
      <c r="C5" s="4">
        <v>73.989999999999995</v>
      </c>
      <c r="D5" s="4">
        <v>78.34</v>
      </c>
      <c r="E5" s="4">
        <v>103.28</v>
      </c>
      <c r="F5" s="4">
        <v>112.49</v>
      </c>
      <c r="G5" s="4">
        <v>87.94</v>
      </c>
    </row>
    <row r="6" spans="1:13" x14ac:dyDescent="0.2">
      <c r="A6" s="5" t="s">
        <v>120</v>
      </c>
      <c r="B6" s="4">
        <v>83.84</v>
      </c>
      <c r="C6" s="4">
        <v>148.03</v>
      </c>
      <c r="D6" s="4">
        <v>171.64</v>
      </c>
      <c r="E6" s="4">
        <v>178.51</v>
      </c>
      <c r="F6" s="4">
        <v>130.12</v>
      </c>
      <c r="G6" s="4">
        <v>137.9</v>
      </c>
    </row>
    <row r="7" spans="1:13" x14ac:dyDescent="0.2">
      <c r="A7" s="5" t="s">
        <v>119</v>
      </c>
      <c r="B7" s="4">
        <v>54</v>
      </c>
      <c r="C7" s="4">
        <v>51.91</v>
      </c>
      <c r="D7" s="4">
        <v>34.049999999999997</v>
      </c>
      <c r="E7" s="4">
        <v>48.35</v>
      </c>
      <c r="F7" s="4">
        <v>72.33</v>
      </c>
      <c r="G7" s="4">
        <v>60.82</v>
      </c>
    </row>
    <row r="8" spans="1:13" x14ac:dyDescent="0.2">
      <c r="A8" s="5" t="s">
        <v>118</v>
      </c>
      <c r="B8" s="4">
        <v>116.8</v>
      </c>
      <c r="C8" s="4">
        <v>170.11</v>
      </c>
      <c r="D8" s="4">
        <v>215.93</v>
      </c>
      <c r="E8" s="4">
        <v>233.43</v>
      </c>
      <c r="F8" s="4">
        <v>170.29</v>
      </c>
      <c r="G8" s="4">
        <v>165.02</v>
      </c>
    </row>
    <row r="9" spans="1:13" x14ac:dyDescent="0.2">
      <c r="A9" s="5" t="s">
        <v>117</v>
      </c>
      <c r="B9" s="4">
        <v>4.2</v>
      </c>
      <c r="C9" s="4">
        <v>4.93</v>
      </c>
      <c r="D9" s="4">
        <v>4.66</v>
      </c>
      <c r="E9" s="4">
        <v>3.53</v>
      </c>
      <c r="F9" s="4">
        <v>3.24</v>
      </c>
      <c r="G9" s="4">
        <v>4.22</v>
      </c>
    </row>
    <row r="10" spans="1:13" x14ac:dyDescent="0.2">
      <c r="A10" s="5" t="s">
        <v>116</v>
      </c>
      <c r="B10" s="4">
        <v>4.3499999999999996</v>
      </c>
      <c r="C10" s="4">
        <v>2.4700000000000002</v>
      </c>
      <c r="D10" s="4">
        <v>2.13</v>
      </c>
      <c r="E10" s="4">
        <v>2.04</v>
      </c>
      <c r="F10" s="4">
        <v>2.81</v>
      </c>
      <c r="G10" s="4">
        <v>2.88</v>
      </c>
    </row>
    <row r="11" spans="1:13" x14ac:dyDescent="0.2">
      <c r="A11" s="5" t="s">
        <v>115</v>
      </c>
      <c r="B11" s="4">
        <v>4.71</v>
      </c>
      <c r="C11" s="4">
        <v>4.0199999999999996</v>
      </c>
      <c r="D11" s="4">
        <v>3.92</v>
      </c>
      <c r="E11" s="4">
        <v>3.45</v>
      </c>
      <c r="F11" s="4">
        <v>4.62</v>
      </c>
      <c r="G11" s="4">
        <v>4.2300000000000004</v>
      </c>
    </row>
    <row r="12" spans="1:13" x14ac:dyDescent="0.2">
      <c r="A12" s="5" t="s">
        <v>114</v>
      </c>
      <c r="B12" s="4">
        <v>0.45</v>
      </c>
      <c r="C12" s="4">
        <v>0.4</v>
      </c>
      <c r="D12" s="4">
        <v>0.48</v>
      </c>
      <c r="E12" s="4">
        <v>0.39</v>
      </c>
      <c r="F12" s="4">
        <v>0.5</v>
      </c>
      <c r="G12" s="4">
        <v>0.44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F632-1FFF-4F7F-91AF-A4D2C8E3634C}">
  <sheetPr>
    <tabColor rgb="FFFF0000"/>
  </sheetPr>
  <dimension ref="A1:T12"/>
  <sheetViews>
    <sheetView topLeftCell="C7" zoomScaleNormal="100" workbookViewId="0">
      <selection activeCell="G14" sqref="G14"/>
    </sheetView>
  </sheetViews>
  <sheetFormatPr defaultRowHeight="12.75" x14ac:dyDescent="0.2"/>
  <cols>
    <col min="1" max="1" width="28" style="3" bestFit="1" customWidth="1"/>
    <col min="2" max="16384" width="9.140625" style="3"/>
  </cols>
  <sheetData>
    <row r="1" spans="1:20" x14ac:dyDescent="0.2">
      <c r="A1" s="7" t="s">
        <v>127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 t="s">
        <v>126</v>
      </c>
      <c r="K1" s="6" t="s">
        <v>125</v>
      </c>
      <c r="M1" s="6">
        <v>2020</v>
      </c>
      <c r="N1" s="6">
        <v>2021</v>
      </c>
      <c r="O1" s="6">
        <v>2022</v>
      </c>
      <c r="P1" s="6">
        <v>2023</v>
      </c>
      <c r="Q1" s="6">
        <v>2024</v>
      </c>
      <c r="R1" s="6">
        <v>2025</v>
      </c>
      <c r="S1" s="6" t="s">
        <v>126</v>
      </c>
      <c r="T1" s="6" t="s">
        <v>125</v>
      </c>
    </row>
    <row r="2" spans="1:20" x14ac:dyDescent="0.2">
      <c r="A2" s="5" t="s">
        <v>124</v>
      </c>
      <c r="B2" s="4">
        <v>-64.92</v>
      </c>
      <c r="C2" s="4">
        <v>-41.94</v>
      </c>
      <c r="D2" s="4">
        <v>-15.43</v>
      </c>
      <c r="E2" s="4">
        <v>-4.4800000000000004</v>
      </c>
      <c r="F2" s="4">
        <v>-7.39</v>
      </c>
      <c r="G2" s="4">
        <v>-4.24</v>
      </c>
      <c r="H2" s="4">
        <v>1.53</v>
      </c>
      <c r="I2" s="4">
        <v>-0.25</v>
      </c>
      <c r="J2" s="4">
        <v>-0.25</v>
      </c>
      <c r="K2" s="4">
        <v>-25.35</v>
      </c>
      <c r="M2" s="4">
        <v>-34.72</v>
      </c>
      <c r="N2" s="4">
        <v>-11.49</v>
      </c>
      <c r="O2" s="4">
        <v>-24.76</v>
      </c>
      <c r="P2" s="4">
        <v>-14.72</v>
      </c>
      <c r="Q2" s="4">
        <v>4.74</v>
      </c>
      <c r="R2" s="4">
        <v>-0.69</v>
      </c>
      <c r="S2" s="4">
        <v>-0.69</v>
      </c>
      <c r="T2" s="4">
        <v>-9.24</v>
      </c>
    </row>
    <row r="3" spans="1:20" x14ac:dyDescent="0.2">
      <c r="A3" s="5" t="s">
        <v>123</v>
      </c>
      <c r="B3" s="4" t="s">
        <v>87</v>
      </c>
      <c r="C3" s="4" t="s">
        <v>87</v>
      </c>
      <c r="D3" s="4">
        <v>-34.72</v>
      </c>
      <c r="E3" s="4">
        <v>-11.49</v>
      </c>
      <c r="F3" s="4">
        <v>-24.76</v>
      </c>
      <c r="G3" s="4">
        <v>-14.72</v>
      </c>
      <c r="H3" s="4">
        <v>4.74</v>
      </c>
      <c r="I3" s="4">
        <v>-0.69</v>
      </c>
      <c r="J3" s="4">
        <v>-0.69</v>
      </c>
      <c r="K3" s="4">
        <v>-9.24</v>
      </c>
    </row>
    <row r="4" spans="1:20" x14ac:dyDescent="0.2">
      <c r="A4" s="5" t="s">
        <v>122</v>
      </c>
      <c r="B4" s="4" t="s">
        <v>87</v>
      </c>
      <c r="C4" s="4" t="s">
        <v>87</v>
      </c>
      <c r="D4" s="4">
        <v>-34.64</v>
      </c>
      <c r="E4" s="4">
        <v>-5.77</v>
      </c>
      <c r="F4" s="4">
        <v>-12.46</v>
      </c>
      <c r="G4" s="4">
        <v>-10.119999999999999</v>
      </c>
      <c r="H4" s="4">
        <v>-0.06</v>
      </c>
      <c r="I4" s="4">
        <v>-3.38</v>
      </c>
      <c r="J4" s="4">
        <v>-3.38</v>
      </c>
      <c r="K4" s="4">
        <v>-8.08</v>
      </c>
    </row>
    <row r="5" spans="1:20" x14ac:dyDescent="0.2">
      <c r="A5" s="5" t="s">
        <v>121</v>
      </c>
      <c r="B5" s="4">
        <v>183.23</v>
      </c>
      <c r="C5" s="4">
        <v>111.1</v>
      </c>
      <c r="D5" s="4">
        <v>97.6</v>
      </c>
      <c r="E5" s="4">
        <v>84.36</v>
      </c>
      <c r="F5" s="4">
        <v>76.36</v>
      </c>
      <c r="G5" s="4">
        <v>80.97</v>
      </c>
      <c r="H5" s="4">
        <v>88.35</v>
      </c>
      <c r="I5" s="4">
        <v>91.47</v>
      </c>
      <c r="J5" s="4">
        <v>91.47</v>
      </c>
      <c r="K5" s="4">
        <v>95.26</v>
      </c>
    </row>
    <row r="6" spans="1:20" x14ac:dyDescent="0.2">
      <c r="A6" s="5" t="s">
        <v>120</v>
      </c>
      <c r="B6" s="4" t="s">
        <v>87</v>
      </c>
      <c r="C6" s="4" t="s">
        <v>87</v>
      </c>
      <c r="D6" s="4" t="s">
        <v>87</v>
      </c>
      <c r="E6" s="4" t="s">
        <v>87</v>
      </c>
      <c r="F6" s="4" t="s">
        <v>87</v>
      </c>
      <c r="G6" s="4" t="s">
        <v>87</v>
      </c>
      <c r="H6" s="4" t="s">
        <v>87</v>
      </c>
      <c r="I6" s="4" t="s">
        <v>87</v>
      </c>
      <c r="J6" s="4" t="s">
        <v>87</v>
      </c>
      <c r="K6" s="4">
        <v>0</v>
      </c>
    </row>
    <row r="7" spans="1:20" x14ac:dyDescent="0.2">
      <c r="A7" s="5" t="s">
        <v>119</v>
      </c>
      <c r="B7" s="4">
        <v>82.14</v>
      </c>
      <c r="C7" s="4">
        <v>39.99</v>
      </c>
      <c r="D7" s="4">
        <v>10.57</v>
      </c>
      <c r="E7" s="4">
        <v>10.66</v>
      </c>
      <c r="F7" s="4">
        <v>28.43</v>
      </c>
      <c r="G7" s="4">
        <v>28.23</v>
      </c>
      <c r="H7" s="4">
        <v>17.760000000000002</v>
      </c>
      <c r="I7" s="4">
        <v>29.28</v>
      </c>
      <c r="J7" s="4">
        <v>29.28</v>
      </c>
      <c r="K7" s="4">
        <v>28.67</v>
      </c>
    </row>
    <row r="8" spans="1:20" x14ac:dyDescent="0.2">
      <c r="A8" s="5" t="s">
        <v>118</v>
      </c>
      <c r="B8" s="4" t="s">
        <v>87</v>
      </c>
      <c r="C8" s="4" t="s">
        <v>87</v>
      </c>
      <c r="D8" s="4" t="s">
        <v>87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>
        <v>0</v>
      </c>
    </row>
    <row r="9" spans="1:20" x14ac:dyDescent="0.2">
      <c r="A9" s="5" t="s">
        <v>117</v>
      </c>
      <c r="B9" s="4">
        <v>1.99</v>
      </c>
      <c r="C9" s="4">
        <v>3.29</v>
      </c>
      <c r="D9" s="4">
        <v>3.74</v>
      </c>
      <c r="E9" s="4">
        <v>4.33</v>
      </c>
      <c r="F9" s="4">
        <v>4.78</v>
      </c>
      <c r="G9" s="4">
        <v>4.51</v>
      </c>
      <c r="H9" s="4">
        <v>4.13</v>
      </c>
      <c r="I9" s="4">
        <v>3.99</v>
      </c>
      <c r="J9" s="4">
        <v>3.99</v>
      </c>
      <c r="K9" s="4">
        <v>2.67</v>
      </c>
    </row>
    <row r="10" spans="1:20" x14ac:dyDescent="0.2">
      <c r="A10" s="5" t="s">
        <v>116</v>
      </c>
      <c r="B10" s="4" t="s">
        <v>87</v>
      </c>
      <c r="C10" s="4" t="s">
        <v>87</v>
      </c>
      <c r="D10" s="4" t="s">
        <v>87</v>
      </c>
      <c r="E10" s="4" t="s">
        <v>87</v>
      </c>
      <c r="F10" s="4" t="s">
        <v>87</v>
      </c>
      <c r="G10" s="4" t="s">
        <v>87</v>
      </c>
      <c r="H10" s="4" t="s">
        <v>87</v>
      </c>
      <c r="I10" s="4" t="s">
        <v>87</v>
      </c>
      <c r="J10" s="4" t="s">
        <v>87</v>
      </c>
      <c r="K10" s="4">
        <v>0</v>
      </c>
    </row>
    <row r="11" spans="1:20" x14ac:dyDescent="0.2">
      <c r="A11" s="5" t="s">
        <v>115</v>
      </c>
      <c r="B11" s="4">
        <v>2.91</v>
      </c>
      <c r="C11" s="4">
        <v>4.3600000000000003</v>
      </c>
      <c r="D11" s="4">
        <v>4.59</v>
      </c>
      <c r="E11" s="4">
        <v>5.15</v>
      </c>
      <c r="F11" s="4">
        <v>5.86</v>
      </c>
      <c r="G11" s="4">
        <v>5.44</v>
      </c>
      <c r="H11" s="4">
        <v>5.09</v>
      </c>
      <c r="I11" s="4">
        <v>5.27</v>
      </c>
      <c r="J11" s="4">
        <v>5.27</v>
      </c>
      <c r="K11" s="4">
        <v>3.4</v>
      </c>
    </row>
    <row r="12" spans="1:20" x14ac:dyDescent="0.2">
      <c r="A12" s="5" t="s">
        <v>114</v>
      </c>
      <c r="B12" s="4">
        <v>0.55000000000000004</v>
      </c>
      <c r="C12" s="4">
        <v>0.77</v>
      </c>
      <c r="D12" s="4">
        <v>0.52</v>
      </c>
      <c r="E12" s="4">
        <v>0.42</v>
      </c>
      <c r="F12" s="4">
        <v>0.46</v>
      </c>
      <c r="G12" s="4">
        <v>0.52</v>
      </c>
      <c r="H12" s="4">
        <v>0.52</v>
      </c>
      <c r="I12" s="4">
        <v>0.52</v>
      </c>
      <c r="J12" s="4">
        <v>0.52</v>
      </c>
      <c r="K12" s="4">
        <v>0.45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7F77-24BD-4189-B473-781B760D4573}">
  <sheetPr>
    <tabColor theme="0" tint="-0.34998626667073579"/>
  </sheetPr>
  <dimension ref="A1:O12"/>
  <sheetViews>
    <sheetView zoomScaleNormal="100" workbookViewId="0">
      <selection activeCell="B3" sqref="B3:I3"/>
    </sheetView>
  </sheetViews>
  <sheetFormatPr defaultRowHeight="12.75" x14ac:dyDescent="0.2"/>
  <cols>
    <col min="1" max="1" width="28" style="3" bestFit="1" customWidth="1"/>
    <col min="2" max="16384" width="9.140625" style="3"/>
  </cols>
  <sheetData>
    <row r="1" spans="1:15" x14ac:dyDescent="0.2">
      <c r="A1" s="7" t="s">
        <v>127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 t="s">
        <v>126</v>
      </c>
      <c r="I1" s="6" t="s">
        <v>125</v>
      </c>
      <c r="K1" s="6">
        <v>2022</v>
      </c>
      <c r="L1" s="6">
        <v>2023</v>
      </c>
      <c r="M1" s="6">
        <v>2024</v>
      </c>
      <c r="N1" s="6" t="s">
        <v>126</v>
      </c>
      <c r="O1" s="6" t="s">
        <v>125</v>
      </c>
    </row>
    <row r="2" spans="1:15" x14ac:dyDescent="0.2">
      <c r="A2" s="5" t="s">
        <v>124</v>
      </c>
      <c r="B2" s="4">
        <v>-44.77</v>
      </c>
      <c r="C2" s="4">
        <v>-44.25</v>
      </c>
      <c r="D2" s="4">
        <v>-36.729999999999997</v>
      </c>
      <c r="E2" s="4">
        <v>-40.1</v>
      </c>
      <c r="F2" s="4">
        <v>-49.07</v>
      </c>
      <c r="G2" s="4">
        <v>-26.82</v>
      </c>
      <c r="H2" s="4">
        <v>-27.58</v>
      </c>
      <c r="I2" s="4">
        <v>-42.98</v>
      </c>
      <c r="K2" s="4">
        <v>-301.85000000000002</v>
      </c>
      <c r="L2" s="4">
        <v>-145.52000000000001</v>
      </c>
      <c r="M2" s="4">
        <v>-75.27</v>
      </c>
      <c r="N2" s="4">
        <v>-92.26</v>
      </c>
      <c r="O2" s="4">
        <v>-89.47</v>
      </c>
    </row>
    <row r="3" spans="1:15" x14ac:dyDescent="0.2">
      <c r="A3" s="5" t="s">
        <v>123</v>
      </c>
      <c r="B3" s="4" t="s">
        <v>87</v>
      </c>
      <c r="C3" s="4" t="s">
        <v>87</v>
      </c>
      <c r="D3" s="4" t="s">
        <v>87</v>
      </c>
      <c r="E3" s="4">
        <v>-301.85000000000002</v>
      </c>
      <c r="F3" s="4">
        <v>-145.52000000000001</v>
      </c>
      <c r="G3" s="4">
        <v>-75.27</v>
      </c>
      <c r="H3" s="4">
        <v>-92.26</v>
      </c>
      <c r="I3" s="4">
        <v>-89.47</v>
      </c>
    </row>
    <row r="4" spans="1:15" x14ac:dyDescent="0.2">
      <c r="A4" s="5" t="s">
        <v>122</v>
      </c>
      <c r="B4" s="4" t="s">
        <v>87</v>
      </c>
      <c r="C4" s="4" t="s">
        <v>87</v>
      </c>
      <c r="D4" s="4" t="s">
        <v>87</v>
      </c>
      <c r="E4" s="4">
        <v>-53.12</v>
      </c>
      <c r="F4" s="4">
        <v>-75.849999999999994</v>
      </c>
      <c r="G4" s="4">
        <v>-43.91</v>
      </c>
      <c r="H4" s="4">
        <v>-48.45</v>
      </c>
      <c r="I4" s="4">
        <v>-25.79</v>
      </c>
    </row>
    <row r="5" spans="1:15" x14ac:dyDescent="0.2">
      <c r="A5" s="5" t="s">
        <v>121</v>
      </c>
      <c r="B5" s="4">
        <v>26.6</v>
      </c>
      <c r="C5" s="4">
        <v>23.36</v>
      </c>
      <c r="D5" s="4">
        <v>36.06</v>
      </c>
      <c r="E5" s="4">
        <v>44.02</v>
      </c>
      <c r="F5" s="4">
        <v>47.17</v>
      </c>
      <c r="G5" s="4">
        <v>47.74</v>
      </c>
      <c r="H5" s="4">
        <v>44.35</v>
      </c>
      <c r="I5" s="4">
        <v>35.44</v>
      </c>
    </row>
    <row r="6" spans="1:15" x14ac:dyDescent="0.2">
      <c r="A6" s="5" t="s">
        <v>120</v>
      </c>
      <c r="B6" s="4" t="s">
        <v>87</v>
      </c>
      <c r="C6" s="4" t="s">
        <v>87</v>
      </c>
      <c r="D6" s="4" t="s">
        <v>87</v>
      </c>
      <c r="E6" s="4" t="s">
        <v>87</v>
      </c>
      <c r="F6" s="4" t="s">
        <v>87</v>
      </c>
      <c r="G6" s="4" t="s">
        <v>87</v>
      </c>
      <c r="H6" s="4" t="s">
        <v>87</v>
      </c>
      <c r="I6" s="4">
        <v>0</v>
      </c>
    </row>
    <row r="7" spans="1:15" x14ac:dyDescent="0.2">
      <c r="A7" s="5" t="s">
        <v>119</v>
      </c>
      <c r="B7" s="4">
        <v>96.24</v>
      </c>
      <c r="C7" s="4">
        <v>102.78</v>
      </c>
      <c r="D7" s="4">
        <v>108.89</v>
      </c>
      <c r="E7" s="4">
        <v>99.26</v>
      </c>
      <c r="F7" s="4">
        <v>61.67</v>
      </c>
      <c r="G7" s="4">
        <v>40.9</v>
      </c>
      <c r="H7" s="4">
        <v>39.79</v>
      </c>
      <c r="I7" s="4">
        <v>93.77</v>
      </c>
    </row>
    <row r="8" spans="1:15" x14ac:dyDescent="0.2">
      <c r="A8" s="5" t="s">
        <v>118</v>
      </c>
      <c r="B8" s="4" t="s">
        <v>87</v>
      </c>
      <c r="C8" s="4" t="s">
        <v>87</v>
      </c>
      <c r="D8" s="4" t="s">
        <v>87</v>
      </c>
      <c r="E8" s="4" t="s">
        <v>87</v>
      </c>
      <c r="F8" s="4" t="s">
        <v>87</v>
      </c>
      <c r="G8" s="4" t="s">
        <v>87</v>
      </c>
      <c r="H8" s="4" t="s">
        <v>87</v>
      </c>
      <c r="I8" s="4">
        <v>0</v>
      </c>
    </row>
    <row r="9" spans="1:15" x14ac:dyDescent="0.2">
      <c r="A9" s="5" t="s">
        <v>117</v>
      </c>
      <c r="B9" s="4">
        <v>13.72</v>
      </c>
      <c r="C9" s="4">
        <v>15.62</v>
      </c>
      <c r="D9" s="4">
        <v>10.119999999999999</v>
      </c>
      <c r="E9" s="4">
        <v>8.2899999999999991</v>
      </c>
      <c r="F9" s="4">
        <v>7.74</v>
      </c>
      <c r="G9" s="4">
        <v>7.65</v>
      </c>
      <c r="H9" s="4">
        <v>8.23</v>
      </c>
      <c r="I9" s="4">
        <v>11.1</v>
      </c>
    </row>
    <row r="10" spans="1:15" x14ac:dyDescent="0.2">
      <c r="A10" s="5" t="s">
        <v>116</v>
      </c>
      <c r="B10" s="4" t="s">
        <v>87</v>
      </c>
      <c r="C10" s="4" t="s">
        <v>87</v>
      </c>
      <c r="D10" s="4" t="s">
        <v>87</v>
      </c>
      <c r="E10" s="4" t="s">
        <v>87</v>
      </c>
      <c r="F10" s="4" t="s">
        <v>87</v>
      </c>
      <c r="G10" s="4" t="s">
        <v>87</v>
      </c>
      <c r="H10" s="4" t="s">
        <v>87</v>
      </c>
      <c r="I10" s="4">
        <v>0</v>
      </c>
    </row>
    <row r="11" spans="1:15" x14ac:dyDescent="0.2">
      <c r="A11" s="5" t="s">
        <v>115</v>
      </c>
      <c r="B11" s="4">
        <v>18.73</v>
      </c>
      <c r="C11" s="4">
        <v>8.15</v>
      </c>
      <c r="D11" s="4">
        <v>1.57</v>
      </c>
      <c r="E11" s="4">
        <v>1.43</v>
      </c>
      <c r="F11" s="4">
        <v>2.0099999999999998</v>
      </c>
      <c r="G11" s="4">
        <v>2.38</v>
      </c>
      <c r="H11" s="4">
        <v>2.68</v>
      </c>
      <c r="I11" s="4">
        <v>6.38</v>
      </c>
    </row>
    <row r="12" spans="1:15" x14ac:dyDescent="0.2">
      <c r="A12" s="5" t="s">
        <v>114</v>
      </c>
      <c r="B12" s="4">
        <v>0.67</v>
      </c>
      <c r="C12" s="4">
        <v>0.53</v>
      </c>
      <c r="D12" s="4">
        <v>0.39</v>
      </c>
      <c r="E12" s="4">
        <v>0.53</v>
      </c>
      <c r="F12" s="4">
        <v>0.66</v>
      </c>
      <c r="G12" s="4">
        <v>0.68</v>
      </c>
      <c r="H12" s="4">
        <v>0.78</v>
      </c>
      <c r="I12" s="4">
        <v>0.56000000000000005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8286-648D-44E1-839E-9837AE2E70ED}">
  <sheetPr>
    <tabColor theme="1" tint="0.499984740745262"/>
  </sheetPr>
  <dimension ref="A1:O12"/>
  <sheetViews>
    <sheetView zoomScaleNormal="100" workbookViewId="0">
      <selection activeCell="B3" sqref="B3:I3"/>
    </sheetView>
  </sheetViews>
  <sheetFormatPr defaultRowHeight="12.75" x14ac:dyDescent="0.2"/>
  <cols>
    <col min="1" max="1" width="28" style="3" bestFit="1" customWidth="1"/>
    <col min="2" max="16384" width="9.140625" style="3"/>
  </cols>
  <sheetData>
    <row r="1" spans="1:15" x14ac:dyDescent="0.2">
      <c r="A1" s="7" t="s">
        <v>127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 t="s">
        <v>126</v>
      </c>
      <c r="I1" s="6" t="s">
        <v>125</v>
      </c>
      <c r="K1" s="6">
        <v>2023</v>
      </c>
      <c r="L1" s="6">
        <v>2024</v>
      </c>
      <c r="M1" s="6">
        <v>2025</v>
      </c>
      <c r="N1" s="6" t="s">
        <v>126</v>
      </c>
      <c r="O1" s="6" t="s">
        <v>125</v>
      </c>
    </row>
    <row r="2" spans="1:15" x14ac:dyDescent="0.2">
      <c r="A2" s="5" t="s">
        <v>124</v>
      </c>
      <c r="B2" s="4">
        <v>-43.19</v>
      </c>
      <c r="C2" s="4">
        <v>-43.24</v>
      </c>
      <c r="D2" s="4">
        <v>-31.04</v>
      </c>
      <c r="E2" s="4">
        <v>-25.86</v>
      </c>
      <c r="F2" s="4">
        <v>-32.020000000000003</v>
      </c>
      <c r="G2" s="4">
        <v>-29.37</v>
      </c>
      <c r="H2" s="4">
        <v>-29.37</v>
      </c>
      <c r="I2" s="4">
        <v>-35.07</v>
      </c>
      <c r="K2" s="4">
        <v>-41.08</v>
      </c>
      <c r="L2" s="4">
        <v>-57.13</v>
      </c>
      <c r="M2" s="4">
        <v>-57.86</v>
      </c>
      <c r="N2" s="4">
        <v>-57.86</v>
      </c>
      <c r="O2" s="4">
        <v>-19.64</v>
      </c>
    </row>
    <row r="3" spans="1:15" x14ac:dyDescent="0.2">
      <c r="A3" s="5" t="s">
        <v>123</v>
      </c>
      <c r="B3" s="4" t="s">
        <v>87</v>
      </c>
      <c r="C3" s="4" t="s">
        <v>87</v>
      </c>
      <c r="D3" s="4" t="s">
        <v>87</v>
      </c>
      <c r="E3" s="4">
        <v>-41.08</v>
      </c>
      <c r="F3" s="4">
        <v>-57.13</v>
      </c>
      <c r="G3" s="4">
        <v>-57.86</v>
      </c>
      <c r="H3" s="4">
        <v>-57.86</v>
      </c>
      <c r="I3" s="4">
        <v>-19.64</v>
      </c>
    </row>
    <row r="4" spans="1:15" x14ac:dyDescent="0.2">
      <c r="A4" s="5" t="s">
        <v>122</v>
      </c>
      <c r="B4" s="4" t="s">
        <v>87</v>
      </c>
      <c r="C4" s="4" t="s">
        <v>87</v>
      </c>
      <c r="D4" s="4" t="s">
        <v>87</v>
      </c>
      <c r="E4" s="4">
        <v>-39.229999999999997</v>
      </c>
      <c r="F4" s="4">
        <v>-54.59</v>
      </c>
      <c r="G4" s="4">
        <v>-55.75</v>
      </c>
      <c r="H4" s="4">
        <v>-55.75</v>
      </c>
      <c r="I4" s="4">
        <v>-18.760000000000002</v>
      </c>
    </row>
    <row r="5" spans="1:15" x14ac:dyDescent="0.2">
      <c r="A5" s="5" t="s">
        <v>121</v>
      </c>
      <c r="B5" s="4">
        <v>129.69</v>
      </c>
      <c r="C5" s="4">
        <v>115.24</v>
      </c>
      <c r="D5" s="4">
        <v>107.24</v>
      </c>
      <c r="E5" s="4">
        <v>90.23</v>
      </c>
      <c r="F5" s="4">
        <v>85.85</v>
      </c>
      <c r="G5" s="4">
        <v>81.98</v>
      </c>
      <c r="H5" s="4">
        <v>81.98</v>
      </c>
      <c r="I5" s="4">
        <v>105.65</v>
      </c>
    </row>
    <row r="6" spans="1:15" x14ac:dyDescent="0.2">
      <c r="A6" s="5" t="s">
        <v>120</v>
      </c>
      <c r="B6" s="4" t="s">
        <v>87</v>
      </c>
      <c r="C6" s="4" t="s">
        <v>87</v>
      </c>
      <c r="D6" s="4" t="s">
        <v>87</v>
      </c>
      <c r="E6" s="4" t="s">
        <v>87</v>
      </c>
      <c r="F6" s="4" t="s">
        <v>87</v>
      </c>
      <c r="G6" s="4" t="s">
        <v>87</v>
      </c>
      <c r="H6" s="4" t="s">
        <v>87</v>
      </c>
      <c r="I6" s="4">
        <v>0</v>
      </c>
    </row>
    <row r="7" spans="1:15" x14ac:dyDescent="0.2">
      <c r="A7" s="5" t="s">
        <v>119</v>
      </c>
      <c r="B7" s="4">
        <v>85.14</v>
      </c>
      <c r="C7" s="4">
        <v>66.739999999999995</v>
      </c>
      <c r="D7" s="4">
        <v>53.72</v>
      </c>
      <c r="E7" s="4">
        <v>30</v>
      </c>
      <c r="F7" s="4">
        <v>51.84</v>
      </c>
      <c r="G7" s="4">
        <v>51.56</v>
      </c>
      <c r="H7" s="4">
        <v>51.56</v>
      </c>
      <c r="I7" s="4">
        <v>57.49</v>
      </c>
    </row>
    <row r="8" spans="1:15" x14ac:dyDescent="0.2">
      <c r="A8" s="5" t="s">
        <v>118</v>
      </c>
      <c r="B8" s="4" t="s">
        <v>87</v>
      </c>
      <c r="C8" s="4" t="s">
        <v>87</v>
      </c>
      <c r="D8" s="4" t="s">
        <v>87</v>
      </c>
      <c r="E8" s="4" t="s">
        <v>87</v>
      </c>
      <c r="F8" s="4" t="s">
        <v>87</v>
      </c>
      <c r="G8" s="4" t="s">
        <v>87</v>
      </c>
      <c r="H8" s="4" t="s">
        <v>87</v>
      </c>
      <c r="I8" s="4">
        <v>0</v>
      </c>
    </row>
    <row r="9" spans="1:15" x14ac:dyDescent="0.2">
      <c r="A9" s="5" t="s">
        <v>117</v>
      </c>
      <c r="B9" s="4">
        <v>2.81</v>
      </c>
      <c r="C9" s="4">
        <v>3.17</v>
      </c>
      <c r="D9" s="4">
        <v>3.4</v>
      </c>
      <c r="E9" s="4">
        <v>4.05</v>
      </c>
      <c r="F9" s="4">
        <v>4.25</v>
      </c>
      <c r="G9" s="4">
        <v>4.45</v>
      </c>
      <c r="H9" s="4">
        <v>4.45</v>
      </c>
      <c r="I9" s="4">
        <v>3.54</v>
      </c>
    </row>
    <row r="10" spans="1:15" x14ac:dyDescent="0.2">
      <c r="A10" s="5" t="s">
        <v>116</v>
      </c>
      <c r="B10" s="4" t="s">
        <v>87</v>
      </c>
      <c r="C10" s="4" t="s">
        <v>87</v>
      </c>
      <c r="D10" s="4" t="s">
        <v>87</v>
      </c>
      <c r="E10" s="4" t="s">
        <v>87</v>
      </c>
      <c r="F10" s="4" t="s">
        <v>87</v>
      </c>
      <c r="G10" s="4" t="s">
        <v>87</v>
      </c>
      <c r="H10" s="4" t="s">
        <v>87</v>
      </c>
      <c r="I10" s="4">
        <v>0</v>
      </c>
    </row>
    <row r="11" spans="1:15" x14ac:dyDescent="0.2">
      <c r="A11" s="5" t="s">
        <v>115</v>
      </c>
      <c r="B11" s="4">
        <v>13.75</v>
      </c>
      <c r="C11" s="4">
        <v>16.52</v>
      </c>
      <c r="D11" s="4">
        <v>22.89</v>
      </c>
      <c r="E11" s="4">
        <v>16.600000000000001</v>
      </c>
      <c r="F11" s="4">
        <v>14.67</v>
      </c>
      <c r="G11" s="4">
        <v>19.649999999999999</v>
      </c>
      <c r="H11" s="4">
        <v>19.649999999999999</v>
      </c>
      <c r="I11" s="4">
        <v>16.88</v>
      </c>
    </row>
    <row r="12" spans="1:15" x14ac:dyDescent="0.2">
      <c r="A12" s="5" t="s">
        <v>114</v>
      </c>
      <c r="B12" s="4">
        <v>1.22</v>
      </c>
      <c r="C12" s="4">
        <v>1.1200000000000001</v>
      </c>
      <c r="D12" s="4">
        <v>0.63</v>
      </c>
      <c r="E12" s="4">
        <v>0.57999999999999996</v>
      </c>
      <c r="F12" s="4">
        <v>0.72</v>
      </c>
      <c r="G12" s="4">
        <v>0.82</v>
      </c>
      <c r="H12" s="4">
        <v>0.82</v>
      </c>
      <c r="I12" s="4">
        <v>0.85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A7CE-22BA-47D8-9746-41D0F2F7C55C}">
  <sheetPr>
    <tabColor rgb="FF00B050"/>
  </sheetPr>
  <dimension ref="A1:Z12"/>
  <sheetViews>
    <sheetView topLeftCell="C10" zoomScaleNormal="100" workbookViewId="0">
      <selection activeCell="G48" sqref="G48"/>
    </sheetView>
  </sheetViews>
  <sheetFormatPr defaultRowHeight="12.75" x14ac:dyDescent="0.2"/>
  <cols>
    <col min="1" max="1" width="28" style="3" bestFit="1" customWidth="1"/>
    <col min="2" max="16384" width="9.140625" style="3"/>
  </cols>
  <sheetData>
    <row r="1" spans="1:26" x14ac:dyDescent="0.2">
      <c r="A1" s="7" t="s">
        <v>127</v>
      </c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  <c r="L1" s="6" t="s">
        <v>126</v>
      </c>
      <c r="M1" s="6" t="s">
        <v>125</v>
      </c>
      <c r="O1" s="6">
        <v>2016</v>
      </c>
      <c r="P1" s="6">
        <v>2017</v>
      </c>
      <c r="Q1" s="6">
        <v>2018</v>
      </c>
      <c r="R1" s="6">
        <v>2019</v>
      </c>
      <c r="S1" s="6">
        <v>2020</v>
      </c>
      <c r="T1" s="6">
        <v>2021</v>
      </c>
      <c r="U1" s="6">
        <v>2022</v>
      </c>
      <c r="V1" s="6">
        <v>2023</v>
      </c>
      <c r="W1" s="6">
        <v>2024</v>
      </c>
      <c r="X1" s="6">
        <v>2025</v>
      </c>
      <c r="Y1" s="6" t="s">
        <v>126</v>
      </c>
      <c r="Z1" s="6" t="s">
        <v>125</v>
      </c>
    </row>
    <row r="2" spans="1:26" x14ac:dyDescent="0.2">
      <c r="A2" s="5" t="s">
        <v>124</v>
      </c>
      <c r="B2" s="4">
        <v>8.7799999999999994</v>
      </c>
      <c r="C2" s="4">
        <v>10.57</v>
      </c>
      <c r="D2" s="4">
        <v>14.61</v>
      </c>
      <c r="E2" s="4">
        <v>16.809999999999999</v>
      </c>
      <c r="F2" s="4">
        <v>2.58</v>
      </c>
      <c r="G2" s="4">
        <v>0.33</v>
      </c>
      <c r="H2" s="4">
        <v>-1.52</v>
      </c>
      <c r="I2" s="4">
        <v>-0.84</v>
      </c>
      <c r="J2" s="4">
        <v>1.78</v>
      </c>
      <c r="K2" s="4">
        <v>2.92</v>
      </c>
      <c r="L2" s="4">
        <v>3.66</v>
      </c>
      <c r="M2" s="4">
        <v>10.67</v>
      </c>
      <c r="O2" s="4">
        <v>9.56</v>
      </c>
      <c r="P2" s="4">
        <v>11.33</v>
      </c>
      <c r="Q2" s="4">
        <v>15.57</v>
      </c>
      <c r="R2" s="4">
        <v>17.95</v>
      </c>
      <c r="S2" s="4">
        <v>5.26</v>
      </c>
      <c r="T2" s="4">
        <v>0.73</v>
      </c>
      <c r="U2" s="4">
        <v>-2.74</v>
      </c>
      <c r="V2" s="4">
        <v>-1.4</v>
      </c>
      <c r="W2" s="4">
        <v>2.83</v>
      </c>
      <c r="X2" s="4">
        <v>4.66</v>
      </c>
      <c r="Y2" s="4">
        <v>5.77</v>
      </c>
      <c r="Z2" s="4">
        <v>11.93</v>
      </c>
    </row>
    <row r="3" spans="1:26" x14ac:dyDescent="0.2">
      <c r="A3" s="5" t="s">
        <v>123</v>
      </c>
      <c r="B3" s="4">
        <v>9.56</v>
      </c>
      <c r="C3" s="4">
        <v>11.33</v>
      </c>
      <c r="D3" s="4">
        <v>15.57</v>
      </c>
      <c r="E3" s="4">
        <v>17.95</v>
      </c>
      <c r="F3" s="4">
        <v>5.26</v>
      </c>
      <c r="G3" s="4">
        <v>0.73</v>
      </c>
      <c r="H3" s="4">
        <v>-2.74</v>
      </c>
      <c r="I3" s="4">
        <v>-1.4</v>
      </c>
      <c r="J3" s="4">
        <v>2.83</v>
      </c>
      <c r="K3" s="4">
        <v>4.66</v>
      </c>
      <c r="L3" s="4">
        <v>5.77</v>
      </c>
      <c r="M3" s="4">
        <v>11.93</v>
      </c>
    </row>
    <row r="4" spans="1:26" x14ac:dyDescent="0.2">
      <c r="A4" s="5" t="s">
        <v>122</v>
      </c>
      <c r="B4" s="4">
        <v>9.56</v>
      </c>
      <c r="C4" s="4">
        <v>11.33</v>
      </c>
      <c r="D4" s="4">
        <v>15.57</v>
      </c>
      <c r="E4" s="4">
        <v>17.95</v>
      </c>
      <c r="F4" s="4">
        <v>2.77</v>
      </c>
      <c r="G4" s="4">
        <v>1.4</v>
      </c>
      <c r="H4" s="4">
        <v>-0.79</v>
      </c>
      <c r="I4" s="4">
        <v>0.2</v>
      </c>
      <c r="J4" s="4">
        <v>3</v>
      </c>
      <c r="K4" s="4">
        <v>4.38</v>
      </c>
      <c r="L4" s="4">
        <v>5.14</v>
      </c>
      <c r="M4" s="4">
        <v>11.44</v>
      </c>
    </row>
    <row r="5" spans="1:26" x14ac:dyDescent="0.2">
      <c r="A5" s="5" t="s">
        <v>121</v>
      </c>
      <c r="B5" s="4">
        <v>33.630000000000003</v>
      </c>
      <c r="C5" s="4">
        <v>32.03</v>
      </c>
      <c r="D5" s="4">
        <v>30.69</v>
      </c>
      <c r="E5" s="4">
        <v>30.03</v>
      </c>
      <c r="F5" s="4">
        <v>33.11</v>
      </c>
      <c r="G5" s="4">
        <v>35.729999999999997</v>
      </c>
      <c r="H5" s="4">
        <v>38.64</v>
      </c>
      <c r="I5" s="4">
        <v>39.020000000000003</v>
      </c>
      <c r="J5" s="4">
        <v>36.83</v>
      </c>
      <c r="K5" s="4">
        <v>33.909999999999997</v>
      </c>
      <c r="L5" s="4">
        <v>32.659999999999997</v>
      </c>
      <c r="M5" s="4">
        <v>31.9</v>
      </c>
    </row>
    <row r="6" spans="1:26" x14ac:dyDescent="0.2">
      <c r="A6" s="5" t="s">
        <v>120</v>
      </c>
      <c r="B6" s="4">
        <v>4.1900000000000004</v>
      </c>
      <c r="C6" s="4">
        <v>3.07</v>
      </c>
      <c r="D6" s="4">
        <v>1.56</v>
      </c>
      <c r="E6" s="4" t="s">
        <v>87</v>
      </c>
      <c r="F6" s="4" t="s">
        <v>87</v>
      </c>
      <c r="G6" s="4" t="s">
        <v>87</v>
      </c>
      <c r="H6" s="4" t="s">
        <v>87</v>
      </c>
      <c r="I6" s="4" t="s">
        <v>87</v>
      </c>
      <c r="J6" s="4" t="s">
        <v>87</v>
      </c>
      <c r="K6" s="4" t="s">
        <v>87</v>
      </c>
      <c r="L6" s="4" t="s">
        <v>87</v>
      </c>
      <c r="M6" s="4">
        <v>1.76</v>
      </c>
    </row>
    <row r="7" spans="1:26" x14ac:dyDescent="0.2">
      <c r="A7" s="5" t="s">
        <v>119</v>
      </c>
      <c r="B7" s="4">
        <v>12.58</v>
      </c>
      <c r="C7" s="4">
        <v>14.32</v>
      </c>
      <c r="D7" s="4">
        <v>10.88</v>
      </c>
      <c r="E7" s="4">
        <v>10.220000000000001</v>
      </c>
      <c r="F7" s="4">
        <v>6.64</v>
      </c>
      <c r="G7" s="4">
        <v>3.21</v>
      </c>
      <c r="H7" s="4">
        <v>15.99</v>
      </c>
      <c r="I7" s="4">
        <v>20.350000000000001</v>
      </c>
      <c r="J7" s="4">
        <v>12.56</v>
      </c>
      <c r="K7" s="4">
        <v>11.4</v>
      </c>
      <c r="L7" s="4">
        <v>13.48</v>
      </c>
      <c r="M7" s="4">
        <v>10.93</v>
      </c>
    </row>
    <row r="8" spans="1:26" x14ac:dyDescent="0.2">
      <c r="A8" s="5" t="s">
        <v>118</v>
      </c>
      <c r="B8" s="4">
        <v>25.25</v>
      </c>
      <c r="C8" s="4">
        <v>20.78</v>
      </c>
      <c r="D8" s="4">
        <v>21.37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 t="s">
        <v>87</v>
      </c>
      <c r="L8" s="4" t="s">
        <v>87</v>
      </c>
      <c r="M8" s="4">
        <v>13.48</v>
      </c>
    </row>
    <row r="9" spans="1:26" x14ac:dyDescent="0.2">
      <c r="A9" s="5" t="s">
        <v>117</v>
      </c>
      <c r="B9" s="4">
        <v>10.85</v>
      </c>
      <c r="C9" s="4">
        <v>11.39</v>
      </c>
      <c r="D9" s="4">
        <v>11.89</v>
      </c>
      <c r="E9" s="4">
        <v>12.15</v>
      </c>
      <c r="F9" s="4">
        <v>11.02</v>
      </c>
      <c r="G9" s="4">
        <v>10.210000000000001</v>
      </c>
      <c r="H9" s="4">
        <v>9.4499999999999993</v>
      </c>
      <c r="I9" s="4">
        <v>9.35</v>
      </c>
      <c r="J9" s="4">
        <v>9.91</v>
      </c>
      <c r="K9" s="4">
        <v>10.77</v>
      </c>
      <c r="L9" s="4">
        <v>11.17</v>
      </c>
      <c r="M9" s="4">
        <v>11.46</v>
      </c>
    </row>
    <row r="10" spans="1:26" x14ac:dyDescent="0.2">
      <c r="A10" s="5" t="s">
        <v>116</v>
      </c>
      <c r="B10" s="4">
        <v>87.05</v>
      </c>
      <c r="C10" s="4">
        <v>118.84</v>
      </c>
      <c r="D10" s="4">
        <v>234.47</v>
      </c>
      <c r="E10" s="4" t="s">
        <v>87</v>
      </c>
      <c r="F10" s="4" t="s">
        <v>87</v>
      </c>
      <c r="G10" s="4" t="s">
        <v>87</v>
      </c>
      <c r="H10" s="4" t="s">
        <v>87</v>
      </c>
      <c r="I10" s="4" t="s">
        <v>87</v>
      </c>
      <c r="J10" s="4" t="s">
        <v>87</v>
      </c>
      <c r="K10" s="4" t="s">
        <v>87</v>
      </c>
      <c r="L10" s="4" t="s">
        <v>87</v>
      </c>
      <c r="M10" s="4">
        <v>88.07</v>
      </c>
    </row>
    <row r="11" spans="1:26" x14ac:dyDescent="0.2">
      <c r="A11" s="5" t="s">
        <v>115</v>
      </c>
      <c r="B11" s="4">
        <v>41.69</v>
      </c>
      <c r="C11" s="4">
        <v>41.12</v>
      </c>
      <c r="D11" s="4">
        <v>35.299999999999997</v>
      </c>
      <c r="E11" s="4">
        <v>35.770000000000003</v>
      </c>
      <c r="F11" s="4">
        <v>8.52</v>
      </c>
      <c r="G11" s="4">
        <v>6.24</v>
      </c>
      <c r="H11" s="4">
        <v>7.36</v>
      </c>
      <c r="I11" s="4">
        <v>11.03</v>
      </c>
      <c r="J11" s="4">
        <v>16.16</v>
      </c>
      <c r="K11" s="4">
        <v>23.8</v>
      </c>
      <c r="L11" s="4">
        <v>25.42</v>
      </c>
      <c r="M11" s="4">
        <v>32.479999999999997</v>
      </c>
    </row>
    <row r="12" spans="1:26" x14ac:dyDescent="0.2">
      <c r="A12" s="5" t="s">
        <v>114</v>
      </c>
      <c r="B12" s="4">
        <v>0.67</v>
      </c>
      <c r="C12" s="4">
        <v>0.72</v>
      </c>
      <c r="D12" s="4">
        <v>0.71</v>
      </c>
      <c r="E12" s="4">
        <v>0.65</v>
      </c>
      <c r="F12" s="4">
        <v>0.35</v>
      </c>
      <c r="G12" s="4">
        <v>0.28000000000000003</v>
      </c>
      <c r="H12" s="4">
        <v>0.26</v>
      </c>
      <c r="I12" s="4">
        <v>0.28000000000000003</v>
      </c>
      <c r="J12" s="4">
        <v>0.32</v>
      </c>
      <c r="K12" s="4">
        <v>0.36</v>
      </c>
      <c r="L12" s="4">
        <v>0.37</v>
      </c>
      <c r="M12" s="4">
        <v>0.62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D890-972A-4B90-96DE-8C53ACECDEFA}">
  <sheetPr>
    <tabColor theme="1" tint="0.499984740745262"/>
  </sheetPr>
  <dimension ref="A1:Z12"/>
  <sheetViews>
    <sheetView zoomScaleNormal="100" workbookViewId="0">
      <selection activeCell="B3" sqref="B3:M3"/>
    </sheetView>
  </sheetViews>
  <sheetFormatPr defaultRowHeight="12.75" x14ac:dyDescent="0.2"/>
  <cols>
    <col min="1" max="1" width="28" style="3" bestFit="1" customWidth="1"/>
    <col min="2" max="16384" width="9.140625" style="3"/>
  </cols>
  <sheetData>
    <row r="1" spans="1:26" x14ac:dyDescent="0.2">
      <c r="A1" s="7" t="s">
        <v>127</v>
      </c>
      <c r="B1" s="6">
        <v>2015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 t="s">
        <v>126</v>
      </c>
      <c r="M1" s="6" t="s">
        <v>125</v>
      </c>
      <c r="O1" s="6">
        <v>2015</v>
      </c>
      <c r="P1" s="6">
        <v>2016</v>
      </c>
      <c r="Q1" s="6">
        <v>2017</v>
      </c>
      <c r="R1" s="6">
        <v>2018</v>
      </c>
      <c r="S1" s="6">
        <v>2019</v>
      </c>
      <c r="T1" s="6">
        <v>2020</v>
      </c>
      <c r="U1" s="6">
        <v>2021</v>
      </c>
      <c r="V1" s="6">
        <v>2022</v>
      </c>
      <c r="W1" s="6">
        <v>2023</v>
      </c>
      <c r="X1" s="6">
        <v>2024</v>
      </c>
      <c r="Y1" s="6" t="s">
        <v>126</v>
      </c>
      <c r="Z1" s="6" t="s">
        <v>125</v>
      </c>
    </row>
    <row r="2" spans="1:26" x14ac:dyDescent="0.2">
      <c r="A2" s="5" t="s">
        <v>124</v>
      </c>
      <c r="B2" s="4">
        <v>3.36</v>
      </c>
      <c r="C2" s="4">
        <v>3.93</v>
      </c>
      <c r="D2" s="4">
        <v>0.49</v>
      </c>
      <c r="E2" s="4">
        <v>3.26</v>
      </c>
      <c r="F2" s="4">
        <v>1.96</v>
      </c>
      <c r="G2" s="4">
        <v>-0.61</v>
      </c>
      <c r="H2" s="4">
        <v>6.14</v>
      </c>
      <c r="I2" s="4">
        <v>1.51</v>
      </c>
      <c r="J2" s="4">
        <v>3.54</v>
      </c>
      <c r="K2" s="4">
        <v>3.98</v>
      </c>
      <c r="L2" s="4">
        <v>4.29</v>
      </c>
      <c r="M2" s="4">
        <v>2.6</v>
      </c>
      <c r="O2" s="4">
        <v>7</v>
      </c>
      <c r="P2" s="4">
        <v>9.73</v>
      </c>
      <c r="Q2" s="4">
        <v>1.25</v>
      </c>
      <c r="R2" s="4">
        <v>8.5399999999999991</v>
      </c>
      <c r="S2" s="4">
        <v>5.47</v>
      </c>
      <c r="T2" s="4">
        <v>-1.94</v>
      </c>
      <c r="U2" s="4">
        <v>19.03</v>
      </c>
      <c r="V2" s="4">
        <v>4.3600000000000003</v>
      </c>
      <c r="W2" s="4">
        <v>9.8699999999999992</v>
      </c>
      <c r="X2" s="4">
        <v>11.1</v>
      </c>
      <c r="Y2" s="4">
        <v>11.86</v>
      </c>
      <c r="Z2" s="4">
        <v>6.4</v>
      </c>
    </row>
    <row r="3" spans="1:26" x14ac:dyDescent="0.2">
      <c r="A3" s="5" t="s">
        <v>123</v>
      </c>
      <c r="B3" s="4">
        <v>7</v>
      </c>
      <c r="C3" s="4">
        <v>9.73</v>
      </c>
      <c r="D3" s="4">
        <v>1.25</v>
      </c>
      <c r="E3" s="4">
        <v>8.5399999999999991</v>
      </c>
      <c r="F3" s="4">
        <v>5.47</v>
      </c>
      <c r="G3" s="4">
        <v>-1.94</v>
      </c>
      <c r="H3" s="4">
        <v>19.03</v>
      </c>
      <c r="I3" s="4">
        <v>4.3600000000000003</v>
      </c>
      <c r="J3" s="4">
        <v>9.8699999999999992</v>
      </c>
      <c r="K3" s="4">
        <v>11.1</v>
      </c>
      <c r="L3" s="4">
        <v>11.86</v>
      </c>
      <c r="M3" s="4">
        <v>6.4</v>
      </c>
    </row>
    <row r="4" spans="1:26" x14ac:dyDescent="0.2">
      <c r="A4" s="5" t="s">
        <v>122</v>
      </c>
      <c r="B4" s="4">
        <v>5.63</v>
      </c>
      <c r="C4" s="4">
        <v>6.52</v>
      </c>
      <c r="D4" s="4">
        <v>0.81</v>
      </c>
      <c r="E4" s="4">
        <v>5.38</v>
      </c>
      <c r="F4" s="4">
        <v>3.26</v>
      </c>
      <c r="G4" s="4">
        <v>-1.01</v>
      </c>
      <c r="H4" s="4">
        <v>10.14</v>
      </c>
      <c r="I4" s="4">
        <v>2.56</v>
      </c>
      <c r="J4" s="4">
        <v>5.95</v>
      </c>
      <c r="K4" s="4">
        <v>6.44</v>
      </c>
      <c r="L4" s="4">
        <v>7.15</v>
      </c>
      <c r="M4" s="4">
        <v>4.32</v>
      </c>
    </row>
    <row r="5" spans="1:26" x14ac:dyDescent="0.2">
      <c r="A5" s="5" t="s">
        <v>121</v>
      </c>
      <c r="B5" s="4">
        <v>59.85</v>
      </c>
      <c r="C5" s="4">
        <v>52.59</v>
      </c>
      <c r="D5" s="4">
        <v>55.62</v>
      </c>
      <c r="E5" s="4">
        <v>35.549999999999997</v>
      </c>
      <c r="F5" s="4">
        <v>36.950000000000003</v>
      </c>
      <c r="G5" s="4">
        <v>40.64</v>
      </c>
      <c r="H5" s="4">
        <v>46.13</v>
      </c>
      <c r="I5" s="4">
        <v>49.17</v>
      </c>
      <c r="J5" s="4">
        <v>44.69</v>
      </c>
      <c r="K5" s="4">
        <v>39.31</v>
      </c>
      <c r="L5" s="4">
        <v>39.119999999999997</v>
      </c>
      <c r="M5" s="4">
        <v>48.11</v>
      </c>
    </row>
    <row r="6" spans="1:26" x14ac:dyDescent="0.2">
      <c r="A6" s="5" t="s">
        <v>120</v>
      </c>
      <c r="B6" s="4">
        <v>20.04</v>
      </c>
      <c r="C6" s="4">
        <v>20.420000000000002</v>
      </c>
      <c r="D6" s="4">
        <v>36.979999999999997</v>
      </c>
      <c r="E6" s="4">
        <v>40.31</v>
      </c>
      <c r="F6" s="4">
        <v>44.91</v>
      </c>
      <c r="G6" s="4">
        <v>49.89</v>
      </c>
      <c r="H6" s="4">
        <v>71.23</v>
      </c>
      <c r="I6" s="4">
        <v>92.95</v>
      </c>
      <c r="J6" s="4">
        <v>94.34</v>
      </c>
      <c r="K6" s="4">
        <v>111.91</v>
      </c>
      <c r="L6" s="4">
        <v>124.09</v>
      </c>
      <c r="M6" s="4">
        <v>32.53</v>
      </c>
    </row>
    <row r="7" spans="1:26" x14ac:dyDescent="0.2">
      <c r="A7" s="5" t="s">
        <v>119</v>
      </c>
      <c r="B7" s="4">
        <v>52.62</v>
      </c>
      <c r="C7" s="4">
        <v>60.5</v>
      </c>
      <c r="D7" s="4">
        <v>108.68</v>
      </c>
      <c r="E7" s="4">
        <v>102.97</v>
      </c>
      <c r="F7" s="4">
        <v>108.59</v>
      </c>
      <c r="G7" s="4">
        <v>108.22</v>
      </c>
      <c r="H7" s="4">
        <v>122.81</v>
      </c>
      <c r="I7" s="4">
        <v>151.08000000000001</v>
      </c>
      <c r="J7" s="4">
        <v>153.11000000000001</v>
      </c>
      <c r="K7" s="4">
        <v>164.03</v>
      </c>
      <c r="L7" s="4">
        <v>160.12</v>
      </c>
      <c r="M7" s="4">
        <v>86.67</v>
      </c>
    </row>
    <row r="8" spans="1:26" x14ac:dyDescent="0.2">
      <c r="A8" s="5" t="s">
        <v>118</v>
      </c>
      <c r="B8" s="4">
        <v>27.27</v>
      </c>
      <c r="C8" s="4">
        <v>12.51</v>
      </c>
      <c r="D8" s="4">
        <v>-16.07</v>
      </c>
      <c r="E8" s="4">
        <v>-27.11</v>
      </c>
      <c r="F8" s="4">
        <v>-26.72</v>
      </c>
      <c r="G8" s="4">
        <v>-17.690000000000001</v>
      </c>
      <c r="H8" s="4">
        <v>-5.44</v>
      </c>
      <c r="I8" s="4">
        <v>-8.9700000000000006</v>
      </c>
      <c r="J8" s="4">
        <v>-14.08</v>
      </c>
      <c r="K8" s="4">
        <v>-12.81</v>
      </c>
      <c r="L8" s="4">
        <v>3.1</v>
      </c>
      <c r="M8" s="4">
        <v>-6.03</v>
      </c>
    </row>
    <row r="9" spans="1:26" x14ac:dyDescent="0.2">
      <c r="A9" s="5" t="s">
        <v>117</v>
      </c>
      <c r="B9" s="4">
        <v>6.1</v>
      </c>
      <c r="C9" s="4">
        <v>6.94</v>
      </c>
      <c r="D9" s="4">
        <v>6.56</v>
      </c>
      <c r="E9" s="4">
        <v>10.27</v>
      </c>
      <c r="F9" s="4">
        <v>9.8800000000000008</v>
      </c>
      <c r="G9" s="4">
        <v>8.98</v>
      </c>
      <c r="H9" s="4">
        <v>7.91</v>
      </c>
      <c r="I9" s="4">
        <v>7.42</v>
      </c>
      <c r="J9" s="4">
        <v>8.17</v>
      </c>
      <c r="K9" s="4">
        <v>9.2799999999999994</v>
      </c>
      <c r="L9" s="4">
        <v>9.33</v>
      </c>
      <c r="M9" s="4">
        <v>7.95</v>
      </c>
    </row>
    <row r="10" spans="1:26" x14ac:dyDescent="0.2">
      <c r="A10" s="5" t="s">
        <v>116</v>
      </c>
      <c r="B10" s="4">
        <v>18.21</v>
      </c>
      <c r="C10" s="4">
        <v>17.88</v>
      </c>
      <c r="D10" s="4">
        <v>9.8699999999999992</v>
      </c>
      <c r="E10" s="4">
        <v>9.06</v>
      </c>
      <c r="F10" s="4">
        <v>8.1300000000000008</v>
      </c>
      <c r="G10" s="4">
        <v>7.32</v>
      </c>
      <c r="H10" s="4">
        <v>5.12</v>
      </c>
      <c r="I10" s="4">
        <v>3.93</v>
      </c>
      <c r="J10" s="4">
        <v>3.87</v>
      </c>
      <c r="K10" s="4">
        <v>3.26</v>
      </c>
      <c r="L10" s="4">
        <v>2.94</v>
      </c>
      <c r="M10" s="4">
        <v>12.63</v>
      </c>
    </row>
    <row r="11" spans="1:26" x14ac:dyDescent="0.2">
      <c r="A11" s="5" t="s">
        <v>115</v>
      </c>
      <c r="B11" s="4">
        <v>5.66</v>
      </c>
      <c r="C11" s="4">
        <v>5.14</v>
      </c>
      <c r="D11" s="4">
        <v>3.63</v>
      </c>
      <c r="E11" s="4">
        <v>4.97</v>
      </c>
      <c r="F11" s="4">
        <v>4.78</v>
      </c>
      <c r="G11" s="4">
        <v>4.28</v>
      </c>
      <c r="H11" s="4">
        <v>4.26</v>
      </c>
      <c r="I11" s="4">
        <v>4.34</v>
      </c>
      <c r="J11" s="4">
        <v>4.28</v>
      </c>
      <c r="K11" s="4">
        <v>4.29</v>
      </c>
      <c r="L11" s="4">
        <v>5.47</v>
      </c>
      <c r="M11" s="4">
        <v>4.84</v>
      </c>
    </row>
    <row r="12" spans="1:26" x14ac:dyDescent="0.2">
      <c r="A12" s="5" t="s">
        <v>114</v>
      </c>
      <c r="B12" s="4">
        <v>0.71</v>
      </c>
      <c r="C12" s="4">
        <v>0.62</v>
      </c>
      <c r="D12" s="4">
        <v>0.41</v>
      </c>
      <c r="E12" s="4">
        <v>0.53</v>
      </c>
      <c r="F12" s="4">
        <v>0.54</v>
      </c>
      <c r="G12" s="4">
        <v>0.51</v>
      </c>
      <c r="H12" s="4">
        <v>0.5</v>
      </c>
      <c r="I12" s="4">
        <v>0.5</v>
      </c>
      <c r="J12" s="4">
        <v>0.51</v>
      </c>
      <c r="K12" s="4">
        <v>0.47</v>
      </c>
      <c r="L12" s="4">
        <v>0.48</v>
      </c>
      <c r="M12" s="4">
        <v>0.56000000000000005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654B-25EF-458E-8B2C-CCCE5336A368}">
  <dimension ref="A1:AA6"/>
  <sheetViews>
    <sheetView workbookViewId="0">
      <selection activeCell="O1" sqref="O1:AA6"/>
    </sheetView>
  </sheetViews>
  <sheetFormatPr defaultRowHeight="15" x14ac:dyDescent="0.25"/>
  <sheetData>
    <row r="1" spans="1:27" x14ac:dyDescent="0.25">
      <c r="B1" s="6">
        <v>2015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 t="s">
        <v>126</v>
      </c>
      <c r="M1" s="6" t="s">
        <v>125</v>
      </c>
      <c r="P1" s="6">
        <v>2015</v>
      </c>
      <c r="Q1" s="6">
        <v>2016</v>
      </c>
      <c r="R1" s="6">
        <v>2017</v>
      </c>
      <c r="S1" s="6">
        <v>2018</v>
      </c>
      <c r="T1" s="6">
        <v>2019</v>
      </c>
      <c r="U1" s="6">
        <v>2020</v>
      </c>
      <c r="V1" s="6">
        <v>2021</v>
      </c>
      <c r="W1" s="6">
        <v>2022</v>
      </c>
      <c r="X1" s="6">
        <v>2023</v>
      </c>
      <c r="Y1" s="6">
        <v>2024</v>
      </c>
      <c r="Z1" s="6" t="s">
        <v>126</v>
      </c>
      <c r="AA1" s="6" t="s">
        <v>125</v>
      </c>
    </row>
    <row r="2" spans="1:27" x14ac:dyDescent="0.25">
      <c r="A2" t="s">
        <v>36</v>
      </c>
      <c r="B2" s="4">
        <v>3.36</v>
      </c>
      <c r="C2" s="4">
        <v>3.93</v>
      </c>
      <c r="D2" s="4">
        <v>0.49</v>
      </c>
      <c r="E2" s="4">
        <v>3.26</v>
      </c>
      <c r="F2" s="4">
        <v>1.96</v>
      </c>
      <c r="G2" s="4">
        <v>-0.61</v>
      </c>
      <c r="H2" s="4">
        <v>6.14</v>
      </c>
      <c r="I2" s="4">
        <v>1.51</v>
      </c>
      <c r="J2" s="4">
        <v>3.54</v>
      </c>
      <c r="K2" s="4">
        <v>3.98</v>
      </c>
      <c r="L2" s="4">
        <v>4.29</v>
      </c>
      <c r="M2" s="4">
        <v>2.6</v>
      </c>
      <c r="O2" t="s">
        <v>36</v>
      </c>
      <c r="P2" s="4">
        <v>7</v>
      </c>
      <c r="Q2" s="4">
        <v>9.73</v>
      </c>
      <c r="R2" s="4">
        <v>1.25</v>
      </c>
      <c r="S2" s="4">
        <v>8.5399999999999991</v>
      </c>
      <c r="T2" s="4">
        <v>5.47</v>
      </c>
      <c r="U2" s="4">
        <v>-1.94</v>
      </c>
      <c r="V2" s="4">
        <v>19.03</v>
      </c>
      <c r="W2" s="4">
        <v>4.3600000000000003</v>
      </c>
      <c r="X2" s="4">
        <v>9.8699999999999992</v>
      </c>
      <c r="Y2" s="4">
        <v>11.1</v>
      </c>
      <c r="Z2" s="4">
        <v>11.86</v>
      </c>
      <c r="AA2" s="4">
        <v>6.4</v>
      </c>
    </row>
    <row r="3" spans="1:27" x14ac:dyDescent="0.25">
      <c r="A3" t="s">
        <v>17</v>
      </c>
      <c r="C3" s="4">
        <v>8.7799999999999994</v>
      </c>
      <c r="D3" s="4">
        <v>10.57</v>
      </c>
      <c r="E3" s="4">
        <v>14.61</v>
      </c>
      <c r="F3" s="4">
        <v>16.809999999999999</v>
      </c>
      <c r="G3" s="4">
        <v>2.58</v>
      </c>
      <c r="H3" s="4">
        <v>0.33</v>
      </c>
      <c r="I3" s="4">
        <v>-1.52</v>
      </c>
      <c r="J3" s="4">
        <v>-0.84</v>
      </c>
      <c r="K3" s="4">
        <v>1.78</v>
      </c>
      <c r="L3" s="4">
        <v>2.92</v>
      </c>
      <c r="M3" s="4">
        <v>10.67</v>
      </c>
      <c r="N3" s="4"/>
      <c r="O3" t="s">
        <v>17</v>
      </c>
      <c r="Q3" s="4">
        <v>9.56</v>
      </c>
      <c r="R3" s="4">
        <v>11.33</v>
      </c>
      <c r="S3" s="4">
        <v>15.57</v>
      </c>
      <c r="T3" s="4">
        <v>17.95</v>
      </c>
      <c r="U3" s="4">
        <v>5.26</v>
      </c>
      <c r="V3" s="4">
        <v>0.73</v>
      </c>
      <c r="W3" s="4">
        <v>-2.74</v>
      </c>
      <c r="X3" s="4">
        <v>-1.4</v>
      </c>
      <c r="Y3" s="4">
        <v>2.83</v>
      </c>
      <c r="Z3" s="4">
        <v>4.66</v>
      </c>
      <c r="AA3" s="4">
        <v>11.93</v>
      </c>
    </row>
    <row r="4" spans="1:27" x14ac:dyDescent="0.25">
      <c r="A4" t="s">
        <v>30</v>
      </c>
      <c r="G4" s="4">
        <v>-43.19</v>
      </c>
      <c r="H4" s="4">
        <v>-43.24</v>
      </c>
      <c r="I4" s="4">
        <v>-31.04</v>
      </c>
      <c r="J4" s="4">
        <v>-25.86</v>
      </c>
      <c r="K4" s="4">
        <v>-32.020000000000003</v>
      </c>
      <c r="L4" s="4">
        <v>-29.37</v>
      </c>
      <c r="M4" s="4">
        <v>-35.07</v>
      </c>
      <c r="N4" s="4"/>
      <c r="O4" t="s">
        <v>30</v>
      </c>
      <c r="U4" s="4" t="s">
        <v>87</v>
      </c>
      <c r="V4" s="4" t="s">
        <v>87</v>
      </c>
      <c r="W4" s="4" t="s">
        <v>87</v>
      </c>
      <c r="X4" s="4">
        <v>-41.08</v>
      </c>
      <c r="Y4" s="4">
        <v>-57.13</v>
      </c>
      <c r="Z4" s="4">
        <v>-57.86</v>
      </c>
      <c r="AA4" s="4">
        <v>-19.64</v>
      </c>
    </row>
    <row r="5" spans="1:27" x14ac:dyDescent="0.25">
      <c r="A5" t="s">
        <v>19</v>
      </c>
      <c r="F5" s="4">
        <v>-44.77</v>
      </c>
      <c r="G5" s="4">
        <v>-44.25</v>
      </c>
      <c r="H5" s="4">
        <v>-36.729999999999997</v>
      </c>
      <c r="I5" s="4">
        <v>-40.1</v>
      </c>
      <c r="J5" s="4">
        <v>-49.07</v>
      </c>
      <c r="K5" s="4">
        <v>-26.82</v>
      </c>
      <c r="L5" s="4">
        <v>-27.58</v>
      </c>
      <c r="M5" s="4">
        <v>-42.98</v>
      </c>
      <c r="O5" t="s">
        <v>19</v>
      </c>
      <c r="T5" s="4" t="s">
        <v>87</v>
      </c>
      <c r="U5" s="4" t="s">
        <v>87</v>
      </c>
      <c r="V5" s="4" t="s">
        <v>87</v>
      </c>
      <c r="W5" s="4">
        <v>-301.85000000000002</v>
      </c>
      <c r="X5" s="4">
        <v>-145.52000000000001</v>
      </c>
      <c r="Y5" s="4">
        <v>-75.27</v>
      </c>
      <c r="Z5" s="4">
        <v>-92.26</v>
      </c>
      <c r="AA5" s="4">
        <v>-89.47</v>
      </c>
    </row>
    <row r="6" spans="1:27" x14ac:dyDescent="0.25">
      <c r="A6" t="s">
        <v>15</v>
      </c>
      <c r="E6" s="4">
        <v>-64.92</v>
      </c>
      <c r="F6" s="4">
        <v>-41.94</v>
      </c>
      <c r="G6" s="4">
        <v>-15.43</v>
      </c>
      <c r="H6" s="4">
        <v>-4.4800000000000004</v>
      </c>
      <c r="I6" s="4">
        <v>-7.39</v>
      </c>
      <c r="J6" s="4">
        <v>-4.24</v>
      </c>
      <c r="K6" s="4">
        <v>1.53</v>
      </c>
      <c r="L6" s="4">
        <v>-0.25</v>
      </c>
      <c r="M6" s="4">
        <v>-25.35</v>
      </c>
      <c r="N6" s="4"/>
      <c r="O6" t="s">
        <v>15</v>
      </c>
      <c r="S6" s="4" t="s">
        <v>87</v>
      </c>
      <c r="T6" s="4" t="s">
        <v>87</v>
      </c>
      <c r="U6" s="4">
        <v>-34.72</v>
      </c>
      <c r="V6" s="4">
        <v>-11.49</v>
      </c>
      <c r="W6" s="4">
        <v>-24.76</v>
      </c>
      <c r="X6" s="4">
        <v>-14.72</v>
      </c>
      <c r="Y6" s="4">
        <v>4.74</v>
      </c>
      <c r="Z6" s="4">
        <v>-0.69</v>
      </c>
      <c r="AA6" s="4">
        <v>-9.24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AC8F-3B9E-4F6F-BCED-3BC8CFC67567}">
  <sheetPr>
    <tabColor theme="6" tint="-0.249977111117893"/>
  </sheetPr>
  <dimension ref="A1:T37"/>
  <sheetViews>
    <sheetView tabSelected="1" topLeftCell="J1" zoomScaleNormal="100" workbookViewId="0">
      <selection activeCell="B3" sqref="B3:J3"/>
    </sheetView>
  </sheetViews>
  <sheetFormatPr defaultRowHeight="12.75" x14ac:dyDescent="0.2"/>
  <cols>
    <col min="1" max="1" width="28" style="3" bestFit="1" customWidth="1"/>
    <col min="2" max="8" width="9.140625" style="3"/>
    <col min="9" max="9" width="36.85546875" style="3" bestFit="1" customWidth="1"/>
    <col min="10" max="10" width="11" style="3" customWidth="1"/>
    <col min="11" max="16384" width="9.140625" style="3"/>
  </cols>
  <sheetData>
    <row r="1" spans="1:20" x14ac:dyDescent="0.2">
      <c r="A1" s="7" t="s">
        <v>127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 t="s">
        <v>126</v>
      </c>
      <c r="J1" s="6" t="s">
        <v>125</v>
      </c>
      <c r="L1" s="6">
        <v>2018</v>
      </c>
      <c r="M1" s="6">
        <v>2019</v>
      </c>
      <c r="N1" s="6">
        <v>2020</v>
      </c>
      <c r="O1" s="6">
        <v>2021</v>
      </c>
      <c r="P1" s="6">
        <v>2022</v>
      </c>
      <c r="Q1" s="6">
        <v>2023</v>
      </c>
      <c r="R1" s="6">
        <v>2024</v>
      </c>
      <c r="S1" s="6" t="s">
        <v>126</v>
      </c>
      <c r="T1" s="6" t="s">
        <v>125</v>
      </c>
    </row>
    <row r="2" spans="1:20" x14ac:dyDescent="0.2">
      <c r="A2" s="5" t="s">
        <v>124</v>
      </c>
      <c r="B2" s="4">
        <v>11.64</v>
      </c>
      <c r="C2" s="4">
        <v>10.94</v>
      </c>
      <c r="D2" s="4">
        <v>3.93</v>
      </c>
      <c r="E2" s="4">
        <v>5.44</v>
      </c>
      <c r="F2" s="4">
        <v>-3.95</v>
      </c>
      <c r="G2" s="4">
        <v>-0.35</v>
      </c>
      <c r="H2" s="4">
        <v>3.89</v>
      </c>
      <c r="I2" s="4">
        <v>4.2</v>
      </c>
      <c r="J2" s="4">
        <v>5.6</v>
      </c>
      <c r="L2" s="4">
        <v>23.1</v>
      </c>
      <c r="M2" s="4">
        <v>20.71</v>
      </c>
      <c r="N2" s="4">
        <v>6.76</v>
      </c>
      <c r="O2" s="4">
        <v>8.91</v>
      </c>
      <c r="P2" s="4">
        <v>-6.68</v>
      </c>
      <c r="Q2" s="4">
        <v>-0.62</v>
      </c>
      <c r="R2" s="4">
        <v>6.98</v>
      </c>
      <c r="S2" s="4">
        <v>7.69</v>
      </c>
      <c r="T2" s="4">
        <v>10.56</v>
      </c>
    </row>
    <row r="3" spans="1:20" x14ac:dyDescent="0.2">
      <c r="A3" s="5" t="s">
        <v>123</v>
      </c>
      <c r="B3" s="4">
        <v>23.1</v>
      </c>
      <c r="C3" s="4">
        <v>20.71</v>
      </c>
      <c r="D3" s="4">
        <v>6.76</v>
      </c>
      <c r="E3" s="4">
        <v>8.91</v>
      </c>
      <c r="F3" s="4">
        <v>-6.68</v>
      </c>
      <c r="G3" s="4">
        <v>-0.62</v>
      </c>
      <c r="H3" s="4">
        <v>6.98</v>
      </c>
      <c r="I3" s="4">
        <v>7.69</v>
      </c>
      <c r="J3" s="4">
        <v>10.56</v>
      </c>
    </row>
    <row r="4" spans="1:20" x14ac:dyDescent="0.2">
      <c r="A4" s="5" t="s">
        <v>122</v>
      </c>
      <c r="B4" s="4">
        <v>14.74</v>
      </c>
      <c r="C4" s="4">
        <v>14.44</v>
      </c>
      <c r="D4" s="4">
        <v>5.2</v>
      </c>
      <c r="E4" s="4">
        <v>6.61</v>
      </c>
      <c r="F4" s="4">
        <v>-4.32</v>
      </c>
      <c r="G4" s="4">
        <v>0.66</v>
      </c>
      <c r="H4" s="4">
        <v>5.78</v>
      </c>
      <c r="I4" s="4">
        <v>6.17</v>
      </c>
      <c r="J4" s="4">
        <v>7.33</v>
      </c>
    </row>
    <row r="5" spans="1:20" x14ac:dyDescent="0.2">
      <c r="A5" s="5" t="s">
        <v>121</v>
      </c>
      <c r="B5" s="4">
        <v>28.22</v>
      </c>
      <c r="C5" s="4">
        <v>28.55</v>
      </c>
      <c r="D5" s="4">
        <v>27.66</v>
      </c>
      <c r="E5" s="4">
        <v>27.18</v>
      </c>
      <c r="F5" s="4">
        <v>23.85</v>
      </c>
      <c r="G5" s="4">
        <v>26.21</v>
      </c>
      <c r="H5" s="4">
        <v>25.05</v>
      </c>
      <c r="I5" s="4">
        <v>25.82</v>
      </c>
      <c r="J5" s="4">
        <v>27.09</v>
      </c>
    </row>
    <row r="6" spans="1:20" x14ac:dyDescent="0.2">
      <c r="A6" s="5" t="s">
        <v>120</v>
      </c>
      <c r="B6" s="4">
        <v>14.64</v>
      </c>
      <c r="C6" s="4">
        <v>19.34</v>
      </c>
      <c r="D6" s="4">
        <v>20.66</v>
      </c>
      <c r="E6" s="4">
        <v>20.65</v>
      </c>
      <c r="F6" s="4">
        <v>23.15</v>
      </c>
      <c r="G6" s="4">
        <v>30.17</v>
      </c>
      <c r="H6" s="4">
        <v>27.32</v>
      </c>
      <c r="I6" s="4">
        <v>32.96</v>
      </c>
      <c r="J6" s="4">
        <v>19.690000000000001</v>
      </c>
    </row>
    <row r="7" spans="1:20" x14ac:dyDescent="0.2">
      <c r="A7" s="5" t="s">
        <v>119</v>
      </c>
      <c r="B7" s="4">
        <v>17.7</v>
      </c>
      <c r="C7" s="4">
        <v>21.54</v>
      </c>
      <c r="D7" s="4">
        <v>21.33</v>
      </c>
      <c r="E7" s="4">
        <v>20.05</v>
      </c>
      <c r="F7" s="4">
        <v>19.79</v>
      </c>
      <c r="G7" s="4">
        <v>23.54</v>
      </c>
      <c r="H7" s="4">
        <v>23.47</v>
      </c>
      <c r="I7" s="4">
        <v>27.15</v>
      </c>
      <c r="J7" s="4">
        <v>20.09</v>
      </c>
    </row>
    <row r="8" spans="1:20" x14ac:dyDescent="0.2">
      <c r="A8" s="5" t="s">
        <v>118</v>
      </c>
      <c r="B8" s="4">
        <v>25.16</v>
      </c>
      <c r="C8" s="4">
        <v>26.35</v>
      </c>
      <c r="D8" s="4">
        <v>26.98</v>
      </c>
      <c r="E8" s="4">
        <v>27.77</v>
      </c>
      <c r="F8" s="4">
        <v>27.21</v>
      </c>
      <c r="G8" s="4">
        <v>32.840000000000003</v>
      </c>
      <c r="H8" s="4">
        <v>28.9</v>
      </c>
      <c r="I8" s="4">
        <v>31.64</v>
      </c>
      <c r="J8" s="4">
        <v>26.69</v>
      </c>
    </row>
    <row r="9" spans="1:20" x14ac:dyDescent="0.2">
      <c r="A9" s="5" t="s">
        <v>117</v>
      </c>
      <c r="B9" s="4">
        <v>12.93</v>
      </c>
      <c r="C9" s="4">
        <v>12.79</v>
      </c>
      <c r="D9" s="4">
        <v>13.2</v>
      </c>
      <c r="E9" s="4">
        <v>13.43</v>
      </c>
      <c r="F9" s="4">
        <v>15.3</v>
      </c>
      <c r="G9" s="4">
        <v>13.93</v>
      </c>
      <c r="H9" s="4">
        <v>14.57</v>
      </c>
      <c r="I9" s="4">
        <v>14.13</v>
      </c>
      <c r="J9" s="4">
        <v>13.53</v>
      </c>
    </row>
    <row r="10" spans="1:20" x14ac:dyDescent="0.2">
      <c r="A10" s="5" t="s">
        <v>116</v>
      </c>
      <c r="B10" s="4">
        <v>24.94</v>
      </c>
      <c r="C10" s="4">
        <v>18.87</v>
      </c>
      <c r="D10" s="4">
        <v>17.670000000000002</v>
      </c>
      <c r="E10" s="4">
        <v>17.68</v>
      </c>
      <c r="F10" s="4">
        <v>15.76</v>
      </c>
      <c r="G10" s="4">
        <v>12.1</v>
      </c>
      <c r="H10" s="4">
        <v>13.36</v>
      </c>
      <c r="I10" s="4">
        <v>11.07</v>
      </c>
      <c r="J10" s="4">
        <v>18.98</v>
      </c>
    </row>
    <row r="11" spans="1:20" x14ac:dyDescent="0.2">
      <c r="A11" s="5" t="s">
        <v>115</v>
      </c>
      <c r="B11" s="4">
        <v>3.13</v>
      </c>
      <c r="C11" s="4">
        <v>3.15</v>
      </c>
      <c r="D11" s="4">
        <v>2.81</v>
      </c>
      <c r="E11" s="4">
        <v>2.4300000000000002</v>
      </c>
      <c r="F11" s="4">
        <v>2.44</v>
      </c>
      <c r="G11" s="4">
        <v>2.0699999999999998</v>
      </c>
      <c r="H11" s="4">
        <v>2.62</v>
      </c>
      <c r="I11" s="4">
        <v>2.2000000000000002</v>
      </c>
      <c r="J11" s="4">
        <v>2.79</v>
      </c>
    </row>
    <row r="12" spans="1:20" x14ac:dyDescent="0.2">
      <c r="A12" s="5" t="s">
        <v>114</v>
      </c>
      <c r="B12" s="4">
        <v>1.38</v>
      </c>
      <c r="C12" s="4">
        <v>1.35</v>
      </c>
      <c r="D12" s="4">
        <v>1.18</v>
      </c>
      <c r="E12" s="4">
        <v>1.08</v>
      </c>
      <c r="F12" s="4">
        <v>1.19</v>
      </c>
      <c r="G12" s="4">
        <v>1.06</v>
      </c>
      <c r="H12" s="4">
        <v>1.31</v>
      </c>
      <c r="I12" s="4">
        <v>1.35</v>
      </c>
      <c r="J12" s="4">
        <v>1.24</v>
      </c>
    </row>
    <row r="15" spans="1:20" x14ac:dyDescent="0.2">
      <c r="H15" s="3" t="s">
        <v>128</v>
      </c>
      <c r="I15" s="3" t="s">
        <v>129</v>
      </c>
      <c r="J15" s="3" t="s">
        <v>130</v>
      </c>
      <c r="K15" s="3" t="s">
        <v>156</v>
      </c>
      <c r="L15" s="3" t="s">
        <v>157</v>
      </c>
    </row>
    <row r="16" spans="1:20" x14ac:dyDescent="0.2">
      <c r="H16" s="3" t="s">
        <v>133</v>
      </c>
      <c r="I16" s="3">
        <v>2</v>
      </c>
      <c r="J16" s="3">
        <v>2</v>
      </c>
      <c r="K16" s="3">
        <v>2</v>
      </c>
      <c r="L16" s="3">
        <v>2</v>
      </c>
    </row>
    <row r="17" spans="8:12" x14ac:dyDescent="0.2">
      <c r="H17" s="3" t="s">
        <v>134</v>
      </c>
      <c r="I17" s="10">
        <v>0.05</v>
      </c>
      <c r="J17" s="9">
        <v>0.16</v>
      </c>
      <c r="K17" s="9">
        <v>0.55000000000000004</v>
      </c>
      <c r="L17" s="11">
        <v>0.56000000000000005</v>
      </c>
    </row>
    <row r="18" spans="8:12" x14ac:dyDescent="0.2">
      <c r="H18" s="3" t="s">
        <v>135</v>
      </c>
      <c r="I18" s="3">
        <v>0.03</v>
      </c>
      <c r="J18" s="3">
        <v>0.13</v>
      </c>
      <c r="K18" s="3">
        <v>0.5</v>
      </c>
      <c r="L18" s="3">
        <v>0.47</v>
      </c>
    </row>
    <row r="19" spans="8:12" x14ac:dyDescent="0.2">
      <c r="H19" s="3" t="s">
        <v>136</v>
      </c>
      <c r="I19" s="3">
        <v>0.08</v>
      </c>
      <c r="J19" s="3">
        <v>0.18</v>
      </c>
      <c r="K19" s="3">
        <v>0.59</v>
      </c>
      <c r="L19" s="3">
        <v>0.65</v>
      </c>
    </row>
    <row r="20" spans="8:12" x14ac:dyDescent="0.2">
      <c r="H20" s="3" t="s">
        <v>137</v>
      </c>
      <c r="I20" s="3">
        <v>0.14000000000000001</v>
      </c>
      <c r="J20" s="3">
        <v>0.23</v>
      </c>
      <c r="K20" s="3">
        <v>0.74</v>
      </c>
      <c r="L20" s="3">
        <v>0.55000000000000004</v>
      </c>
    </row>
    <row r="22" spans="8:12" x14ac:dyDescent="0.2">
      <c r="I22" s="8">
        <f>(I18+I19)/2</f>
        <v>5.5E-2</v>
      </c>
      <c r="J22" s="8">
        <f t="shared" ref="J22:L22" si="0">(J18+J19)/2</f>
        <v>0.155</v>
      </c>
      <c r="K22" s="8">
        <f t="shared" si="0"/>
        <v>0.54499999999999993</v>
      </c>
      <c r="L22" s="8">
        <f t="shared" si="0"/>
        <v>0.56000000000000005</v>
      </c>
    </row>
    <row r="25" spans="8:12" x14ac:dyDescent="0.2">
      <c r="H25" s="3" t="s">
        <v>128</v>
      </c>
      <c r="I25" s="3" t="s">
        <v>129</v>
      </c>
      <c r="J25" s="3" t="s">
        <v>130</v>
      </c>
      <c r="K25" s="3" t="s">
        <v>156</v>
      </c>
      <c r="L25" s="3" t="s">
        <v>157</v>
      </c>
    </row>
    <row r="26" spans="8:12" x14ac:dyDescent="0.2">
      <c r="H26" s="3" t="s">
        <v>138</v>
      </c>
      <c r="I26" s="13">
        <v>1</v>
      </c>
      <c r="J26" s="3" t="s">
        <v>139</v>
      </c>
      <c r="K26" s="3">
        <v>2</v>
      </c>
      <c r="L26" s="3">
        <v>1</v>
      </c>
    </row>
    <row r="27" spans="8:12" x14ac:dyDescent="0.2">
      <c r="H27" s="3" t="s">
        <v>140</v>
      </c>
      <c r="I27" s="13">
        <v>1</v>
      </c>
      <c r="J27" s="3" t="s">
        <v>139</v>
      </c>
      <c r="K27" s="3">
        <v>2</v>
      </c>
      <c r="L27" s="3">
        <v>1</v>
      </c>
    </row>
    <row r="28" spans="8:12" x14ac:dyDescent="0.2">
      <c r="H28" s="3" t="s">
        <v>141</v>
      </c>
      <c r="I28" s="13">
        <v>1</v>
      </c>
      <c r="J28" s="3">
        <v>2</v>
      </c>
      <c r="K28" s="3" t="s">
        <v>139</v>
      </c>
      <c r="L28" s="3" t="s">
        <v>139</v>
      </c>
    </row>
    <row r="29" spans="8:12" x14ac:dyDescent="0.2">
      <c r="H29" s="3" t="s">
        <v>142</v>
      </c>
      <c r="I29" s="13">
        <v>1</v>
      </c>
      <c r="J29" s="3">
        <v>2</v>
      </c>
      <c r="K29" s="3" t="s">
        <v>139</v>
      </c>
      <c r="L29" s="3" t="s">
        <v>139</v>
      </c>
    </row>
    <row r="32" spans="8:12" x14ac:dyDescent="0.2">
      <c r="H32" s="3" t="s">
        <v>145</v>
      </c>
      <c r="I32" s="3" t="s">
        <v>158</v>
      </c>
      <c r="J32" s="12">
        <v>45605</v>
      </c>
    </row>
    <row r="33" spans="8:10" x14ac:dyDescent="0.2">
      <c r="H33" s="3" t="s">
        <v>145</v>
      </c>
      <c r="I33" s="3" t="s">
        <v>159</v>
      </c>
      <c r="J33" s="12">
        <v>45574</v>
      </c>
    </row>
    <row r="34" spans="8:10" x14ac:dyDescent="0.2">
      <c r="H34" s="3" t="s">
        <v>143</v>
      </c>
      <c r="I34" s="3" t="s">
        <v>160</v>
      </c>
      <c r="J34" s="5" t="s">
        <v>161</v>
      </c>
    </row>
    <row r="35" spans="8:10" x14ac:dyDescent="0.2">
      <c r="H35" s="3" t="s">
        <v>145</v>
      </c>
      <c r="I35" s="3" t="s">
        <v>162</v>
      </c>
      <c r="J35" s="5" t="s">
        <v>163</v>
      </c>
    </row>
    <row r="36" spans="8:10" x14ac:dyDescent="0.2">
      <c r="H36" s="3" t="s">
        <v>145</v>
      </c>
      <c r="I36" s="3" t="s">
        <v>158</v>
      </c>
      <c r="J36" s="5" t="s">
        <v>164</v>
      </c>
    </row>
    <row r="37" spans="8:10" x14ac:dyDescent="0.2">
      <c r="H37" s="3" t="s">
        <v>145</v>
      </c>
      <c r="I37" s="3" t="s">
        <v>165</v>
      </c>
      <c r="J37" s="12">
        <v>45269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HIGHLIGHTED</vt:lpstr>
      <vt:lpstr>CRDO</vt:lpstr>
      <vt:lpstr>CRWD</vt:lpstr>
      <vt:lpstr>ASAN</vt:lpstr>
      <vt:lpstr>BASE</vt:lpstr>
      <vt:lpstr>HQY</vt:lpstr>
      <vt:lpstr>HPE</vt:lpstr>
      <vt:lpstr>tuesday</vt:lpstr>
      <vt:lpstr>AVO</vt:lpstr>
      <vt:lpstr>BRZE</vt:lpstr>
      <vt:lpstr>thursday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Pérez Esparza</cp:lastModifiedBy>
  <dcterms:created xsi:type="dcterms:W3CDTF">2025-06-04T01:47:01Z</dcterms:created>
  <dcterms:modified xsi:type="dcterms:W3CDTF">2025-06-26T02:57:46Z</dcterms:modified>
</cp:coreProperties>
</file>