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vgroup-my.sharepoint.com/personal/david_aspital_ptvgroup_com/Documents/00 Projects/2023/04 Template Demand Model/"/>
    </mc:Choice>
  </mc:AlternateContent>
  <xr:revisionPtr revIDLastSave="1198" documentId="8_{4238935E-3487-48F0-9177-2CD5809C8BBB}" xr6:coauthVersionLast="47" xr6:coauthVersionMax="47" xr10:uidLastSave="{E7986F77-975A-4290-86F8-1B9A4D932289}"/>
  <bookViews>
    <workbookView xWindow="-90" yWindow="0" windowWidth="19380" windowHeight="20970" tabRatio="726" activeTab="1" xr2:uid="{32EB89BF-0C8F-49D8-A6E8-977C78865557}"/>
  </bookViews>
  <sheets>
    <sheet name="Matrices" sheetId="1" r:id="rId1"/>
    <sheet name="Sheet1" sheetId="2" r:id="rId2"/>
  </sheets>
  <definedNames>
    <definedName name="_xlnm._FilterDatabase" localSheetId="0" hidden="1">Matrices!$A$5:$AD$4663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" i="1" l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4" i="1"/>
  <c r="V74" i="1"/>
  <c r="W74" i="1"/>
  <c r="U75" i="1"/>
  <c r="V75" i="1"/>
  <c r="W75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W6" i="1"/>
  <c r="U6" i="1"/>
  <c r="V6" i="1"/>
  <c r="K185" i="1" a="1"/>
  <c r="K185" i="1" s="1"/>
  <c r="C185" i="1"/>
  <c r="B185" i="1"/>
  <c r="K184" i="1" a="1"/>
  <c r="K184" i="1" s="1"/>
  <c r="C184" i="1"/>
  <c r="B184" i="1"/>
  <c r="K183" i="1" a="1"/>
  <c r="K183" i="1" s="1"/>
  <c r="C183" i="1"/>
  <c r="B183" i="1"/>
  <c r="K182" i="1" a="1"/>
  <c r="K182" i="1" s="1"/>
  <c r="C182" i="1"/>
  <c r="B182" i="1"/>
  <c r="K181" i="1" a="1"/>
  <c r="K181" i="1" s="1"/>
  <c r="C181" i="1"/>
  <c r="B181" i="1"/>
  <c r="K180" i="1" a="1"/>
  <c r="K180" i="1" s="1"/>
  <c r="C180" i="1"/>
  <c r="B180" i="1"/>
  <c r="K179" i="1" a="1"/>
  <c r="K179" i="1" s="1"/>
  <c r="C179" i="1"/>
  <c r="B179" i="1"/>
  <c r="K178" i="1" a="1"/>
  <c r="K178" i="1" s="1"/>
  <c r="C178" i="1"/>
  <c r="B178" i="1"/>
  <c r="K177" i="1" a="1"/>
  <c r="K177" i="1" s="1"/>
  <c r="C177" i="1"/>
  <c r="B177" i="1"/>
  <c r="K176" i="1" a="1"/>
  <c r="K176" i="1" s="1"/>
  <c r="C176" i="1"/>
  <c r="B176" i="1"/>
  <c r="K175" i="1" a="1"/>
  <c r="K175" i="1" s="1"/>
  <c r="C175" i="1"/>
  <c r="B175" i="1"/>
  <c r="K174" i="1" a="1"/>
  <c r="K174" i="1" s="1"/>
  <c r="C174" i="1"/>
  <c r="B174" i="1"/>
  <c r="K101" i="1" a="1"/>
  <c r="K101" i="1" s="1"/>
  <c r="C101" i="1"/>
  <c r="B101" i="1"/>
  <c r="K100" i="1" a="1"/>
  <c r="K100" i="1" s="1"/>
  <c r="C100" i="1"/>
  <c r="B100" i="1"/>
  <c r="K99" i="1" a="1"/>
  <c r="K99" i="1" s="1"/>
  <c r="C99" i="1"/>
  <c r="B99" i="1"/>
  <c r="K98" i="1" a="1"/>
  <c r="K98" i="1" s="1"/>
  <c r="C98" i="1"/>
  <c r="B98" i="1"/>
  <c r="K97" i="1" a="1"/>
  <c r="K97" i="1" s="1"/>
  <c r="C97" i="1"/>
  <c r="B97" i="1"/>
  <c r="K96" i="1" a="1"/>
  <c r="K96" i="1" s="1"/>
  <c r="C96" i="1"/>
  <c r="B96" i="1"/>
  <c r="K95" i="1" a="1"/>
  <c r="K95" i="1" s="1"/>
  <c r="C95" i="1"/>
  <c r="B95" i="1"/>
  <c r="K94" i="1" a="1"/>
  <c r="K94" i="1" s="1"/>
  <c r="C94" i="1"/>
  <c r="B94" i="1"/>
  <c r="K93" i="1" a="1"/>
  <c r="K93" i="1" s="1"/>
  <c r="C93" i="1"/>
  <c r="B93" i="1"/>
  <c r="K92" i="1" a="1"/>
  <c r="K92" i="1" s="1"/>
  <c r="C92" i="1"/>
  <c r="B92" i="1"/>
  <c r="K91" i="1" a="1"/>
  <c r="K91" i="1" s="1"/>
  <c r="C91" i="1"/>
  <c r="B91" i="1"/>
  <c r="K90" i="1" a="1"/>
  <c r="K90" i="1" s="1"/>
  <c r="C90" i="1"/>
  <c r="B90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C452" i="1"/>
  <c r="C451" i="1"/>
  <c r="C450" i="1"/>
  <c r="C449" i="1"/>
  <c r="C448" i="1"/>
  <c r="C447" i="1"/>
  <c r="C446" i="1"/>
  <c r="C445" i="1"/>
  <c r="B452" i="1"/>
  <c r="B451" i="1"/>
  <c r="B450" i="1"/>
  <c r="B449" i="1"/>
  <c r="B448" i="1"/>
  <c r="B447" i="1"/>
  <c r="B446" i="1"/>
  <c r="B445" i="1"/>
  <c r="K4663" i="1" a="1"/>
  <c r="K4663" i="1" s="1"/>
  <c r="C4663" i="1"/>
  <c r="B4663" i="1"/>
  <c r="K4662" i="1" a="1"/>
  <c r="K4662" i="1" s="1"/>
  <c r="C4662" i="1"/>
  <c r="B4662" i="1"/>
  <c r="K4661" i="1" a="1"/>
  <c r="K4661" i="1" s="1"/>
  <c r="C4661" i="1"/>
  <c r="B4661" i="1"/>
  <c r="K4660" i="1" a="1"/>
  <c r="K4660" i="1" s="1"/>
  <c r="C4660" i="1"/>
  <c r="B4660" i="1"/>
  <c r="K4659" i="1" a="1"/>
  <c r="K4659" i="1" s="1"/>
  <c r="C4659" i="1"/>
  <c r="B4659" i="1"/>
  <c r="K4658" i="1" a="1"/>
  <c r="K4658" i="1" s="1"/>
  <c r="C4658" i="1"/>
  <c r="B4658" i="1"/>
  <c r="K4657" i="1" a="1"/>
  <c r="K4657" i="1" s="1"/>
  <c r="C4657" i="1"/>
  <c r="B4657" i="1"/>
  <c r="K4656" i="1" a="1"/>
  <c r="K4656" i="1" s="1"/>
  <c r="C4656" i="1"/>
  <c r="B4656" i="1"/>
  <c r="K4655" i="1" a="1"/>
  <c r="K4655" i="1" s="1"/>
  <c r="C4655" i="1"/>
  <c r="B4655" i="1"/>
  <c r="K4654" i="1" a="1"/>
  <c r="K4654" i="1" s="1"/>
  <c r="C4654" i="1"/>
  <c r="B4654" i="1"/>
  <c r="K4653" i="1" a="1"/>
  <c r="K4653" i="1" s="1"/>
  <c r="C4653" i="1"/>
  <c r="B4653" i="1"/>
  <c r="K4652" i="1" a="1"/>
  <c r="K4652" i="1" s="1"/>
  <c r="C4652" i="1"/>
  <c r="B4652" i="1"/>
  <c r="K4651" i="1" a="1"/>
  <c r="K4651" i="1" s="1"/>
  <c r="C4651" i="1"/>
  <c r="B4651" i="1"/>
  <c r="K4650" i="1" a="1"/>
  <c r="K4650" i="1" s="1"/>
  <c r="C4650" i="1"/>
  <c r="B4650" i="1"/>
  <c r="K4649" i="1" a="1"/>
  <c r="K4649" i="1" s="1"/>
  <c r="C4649" i="1"/>
  <c r="B4649" i="1"/>
  <c r="K4648" i="1" a="1"/>
  <c r="K4648" i="1" s="1"/>
  <c r="C4648" i="1"/>
  <c r="B4648" i="1"/>
  <c r="K4647" i="1" a="1"/>
  <c r="K4647" i="1" s="1"/>
  <c r="C4647" i="1"/>
  <c r="B4647" i="1"/>
  <c r="K4646" i="1" a="1"/>
  <c r="K4646" i="1" s="1"/>
  <c r="C4646" i="1"/>
  <c r="B4646" i="1"/>
  <c r="K4645" i="1" a="1"/>
  <c r="K4645" i="1" s="1"/>
  <c r="C4645" i="1"/>
  <c r="B4645" i="1"/>
  <c r="K4644" i="1" a="1"/>
  <c r="K4644" i="1" s="1"/>
  <c r="C4644" i="1"/>
  <c r="B4644" i="1"/>
  <c r="K4643" i="1" a="1"/>
  <c r="K4643" i="1" s="1"/>
  <c r="C4643" i="1"/>
  <c r="B4643" i="1"/>
  <c r="K4642" i="1" a="1"/>
  <c r="K4642" i="1" s="1"/>
  <c r="C4642" i="1"/>
  <c r="B4642" i="1"/>
  <c r="K4641" i="1" a="1"/>
  <c r="K4641" i="1" s="1"/>
  <c r="C4641" i="1"/>
  <c r="B4641" i="1"/>
  <c r="K4640" i="1" a="1"/>
  <c r="K4640" i="1" s="1"/>
  <c r="C4640" i="1"/>
  <c r="B4640" i="1"/>
  <c r="K4639" i="1" a="1"/>
  <c r="K4639" i="1" s="1"/>
  <c r="C4639" i="1"/>
  <c r="B4639" i="1"/>
  <c r="K4638" i="1" a="1"/>
  <c r="K4638" i="1" s="1"/>
  <c r="C4638" i="1"/>
  <c r="B4638" i="1"/>
  <c r="K4637" i="1" a="1"/>
  <c r="K4637" i="1" s="1"/>
  <c r="C4637" i="1"/>
  <c r="B4637" i="1"/>
  <c r="K4636" i="1" a="1"/>
  <c r="K4636" i="1" s="1"/>
  <c r="C4636" i="1"/>
  <c r="B4636" i="1"/>
  <c r="K4635" i="1" a="1"/>
  <c r="K4635" i="1" s="1"/>
  <c r="C4635" i="1"/>
  <c r="B4635" i="1"/>
  <c r="K4634" i="1" a="1"/>
  <c r="K4634" i="1" s="1"/>
  <c r="C4634" i="1"/>
  <c r="B4634" i="1"/>
  <c r="K4633" i="1" a="1"/>
  <c r="K4633" i="1" s="1"/>
  <c r="C4633" i="1"/>
  <c r="B4633" i="1"/>
  <c r="K4632" i="1" a="1"/>
  <c r="K4632" i="1" s="1"/>
  <c r="C4632" i="1"/>
  <c r="B4632" i="1"/>
  <c r="K4631" i="1" a="1"/>
  <c r="K4631" i="1" s="1"/>
  <c r="C4631" i="1"/>
  <c r="B4631" i="1"/>
  <c r="K4630" i="1" a="1"/>
  <c r="K4630" i="1" s="1"/>
  <c r="C4630" i="1"/>
  <c r="B4630" i="1"/>
  <c r="K4629" i="1" a="1"/>
  <c r="K4629" i="1" s="1"/>
  <c r="C4629" i="1"/>
  <c r="B4629" i="1"/>
  <c r="K4628" i="1" a="1"/>
  <c r="K4628" i="1" s="1"/>
  <c r="C4628" i="1"/>
  <c r="B4628" i="1"/>
  <c r="K4627" i="1" a="1"/>
  <c r="K4627" i="1" s="1"/>
  <c r="C4627" i="1"/>
  <c r="B4627" i="1"/>
  <c r="K4626" i="1" a="1"/>
  <c r="K4626" i="1" s="1"/>
  <c r="C4626" i="1"/>
  <c r="B4626" i="1"/>
  <c r="K4625" i="1" a="1"/>
  <c r="K4625" i="1" s="1"/>
  <c r="C4625" i="1"/>
  <c r="B4625" i="1"/>
  <c r="K4624" i="1" a="1"/>
  <c r="K4624" i="1" s="1"/>
  <c r="C4624" i="1"/>
  <c r="B4624" i="1"/>
  <c r="K4623" i="1" a="1"/>
  <c r="K4623" i="1" s="1"/>
  <c r="C4623" i="1"/>
  <c r="B4623" i="1"/>
  <c r="K4622" i="1" a="1"/>
  <c r="K4622" i="1" s="1"/>
  <c r="C4622" i="1"/>
  <c r="B4622" i="1"/>
  <c r="K4621" i="1" a="1"/>
  <c r="K4621" i="1" s="1"/>
  <c r="C4621" i="1"/>
  <c r="B4621" i="1"/>
  <c r="K4620" i="1" a="1"/>
  <c r="K4620" i="1" s="1"/>
  <c r="C4620" i="1"/>
  <c r="B4620" i="1"/>
  <c r="K4619" i="1" a="1"/>
  <c r="K4619" i="1" s="1"/>
  <c r="C4619" i="1"/>
  <c r="B4619" i="1"/>
  <c r="K4618" i="1" a="1"/>
  <c r="K4618" i="1" s="1"/>
  <c r="C4618" i="1"/>
  <c r="B4618" i="1"/>
  <c r="K4617" i="1" a="1"/>
  <c r="K4617" i="1" s="1"/>
  <c r="C4617" i="1"/>
  <c r="B4617" i="1"/>
  <c r="K4616" i="1" a="1"/>
  <c r="K4616" i="1" s="1"/>
  <c r="C4616" i="1"/>
  <c r="B4616" i="1"/>
  <c r="K4615" i="1" a="1"/>
  <c r="K4615" i="1" s="1"/>
  <c r="C4615" i="1"/>
  <c r="B4615" i="1"/>
  <c r="K4614" i="1" a="1"/>
  <c r="K4614" i="1" s="1"/>
  <c r="C4614" i="1"/>
  <c r="B4614" i="1"/>
  <c r="K4613" i="1" a="1"/>
  <c r="K4613" i="1" s="1"/>
  <c r="C4613" i="1"/>
  <c r="B4613" i="1"/>
  <c r="K4612" i="1" a="1"/>
  <c r="K4612" i="1" s="1"/>
  <c r="C4612" i="1"/>
  <c r="B4612" i="1"/>
  <c r="K4611" i="1" a="1"/>
  <c r="K4611" i="1" s="1"/>
  <c r="C4611" i="1"/>
  <c r="B4611" i="1"/>
  <c r="K4610" i="1" a="1"/>
  <c r="K4610" i="1" s="1"/>
  <c r="C4610" i="1"/>
  <c r="B4610" i="1"/>
  <c r="K4609" i="1" a="1"/>
  <c r="K4609" i="1" s="1"/>
  <c r="C4609" i="1"/>
  <c r="B4609" i="1"/>
  <c r="K4608" i="1" a="1"/>
  <c r="K4608" i="1" s="1"/>
  <c r="C4608" i="1"/>
  <c r="B4608" i="1"/>
  <c r="K4607" i="1" a="1"/>
  <c r="K4607" i="1" s="1"/>
  <c r="C4607" i="1"/>
  <c r="B4607" i="1"/>
  <c r="K4606" i="1" a="1"/>
  <c r="K4606" i="1" s="1"/>
  <c r="C4606" i="1"/>
  <c r="B4606" i="1"/>
  <c r="K4605" i="1" a="1"/>
  <c r="K4605" i="1" s="1"/>
  <c r="C4605" i="1"/>
  <c r="B4605" i="1"/>
  <c r="K4604" i="1" a="1"/>
  <c r="K4604" i="1" s="1"/>
  <c r="C4604" i="1"/>
  <c r="B4604" i="1"/>
  <c r="K4603" i="1" a="1"/>
  <c r="K4603" i="1" s="1"/>
  <c r="C4603" i="1"/>
  <c r="B4603" i="1"/>
  <c r="K4602" i="1" a="1"/>
  <c r="K4602" i="1" s="1"/>
  <c r="C4602" i="1"/>
  <c r="B4602" i="1"/>
  <c r="K4601" i="1" a="1"/>
  <c r="K4601" i="1" s="1"/>
  <c r="C4601" i="1"/>
  <c r="B4601" i="1"/>
  <c r="K4600" i="1" a="1"/>
  <c r="K4600" i="1" s="1"/>
  <c r="C4600" i="1"/>
  <c r="B4600" i="1"/>
  <c r="K4599" i="1" a="1"/>
  <c r="K4599" i="1" s="1"/>
  <c r="C4599" i="1"/>
  <c r="B4599" i="1"/>
  <c r="K4598" i="1" a="1"/>
  <c r="K4598" i="1" s="1"/>
  <c r="C4598" i="1"/>
  <c r="B4598" i="1"/>
  <c r="K4597" i="1" a="1"/>
  <c r="K4597" i="1" s="1"/>
  <c r="C4597" i="1"/>
  <c r="B4597" i="1"/>
  <c r="K4596" i="1" a="1"/>
  <c r="K4596" i="1" s="1"/>
  <c r="C4596" i="1"/>
  <c r="B4596" i="1"/>
  <c r="K4595" i="1" a="1"/>
  <c r="K4595" i="1" s="1"/>
  <c r="C4595" i="1"/>
  <c r="B4595" i="1"/>
  <c r="K4594" i="1" a="1"/>
  <c r="K4594" i="1" s="1"/>
  <c r="C4594" i="1"/>
  <c r="B4594" i="1"/>
  <c r="K4593" i="1" a="1"/>
  <c r="K4593" i="1" s="1"/>
  <c r="C4593" i="1"/>
  <c r="B4593" i="1"/>
  <c r="K4592" i="1" a="1"/>
  <c r="K4592" i="1" s="1"/>
  <c r="C4592" i="1"/>
  <c r="B4592" i="1"/>
  <c r="K4591" i="1" a="1"/>
  <c r="K4591" i="1" s="1"/>
  <c r="C4591" i="1"/>
  <c r="B4591" i="1"/>
  <c r="K4590" i="1" a="1"/>
  <c r="K4590" i="1" s="1"/>
  <c r="C4590" i="1"/>
  <c r="B4590" i="1"/>
  <c r="K4589" i="1" a="1"/>
  <c r="K4589" i="1" s="1"/>
  <c r="C4589" i="1"/>
  <c r="B4589" i="1"/>
  <c r="K4588" i="1" a="1"/>
  <c r="K4588" i="1" s="1"/>
  <c r="C4588" i="1"/>
  <c r="B4588" i="1"/>
  <c r="K4587" i="1" a="1"/>
  <c r="K4587" i="1" s="1"/>
  <c r="C4587" i="1"/>
  <c r="B4587" i="1"/>
  <c r="K4586" i="1" a="1"/>
  <c r="K4586" i="1" s="1"/>
  <c r="C4586" i="1"/>
  <c r="B4586" i="1"/>
  <c r="K4585" i="1" a="1"/>
  <c r="K4585" i="1" s="1"/>
  <c r="C4585" i="1"/>
  <c r="B4585" i="1"/>
  <c r="K4584" i="1" a="1"/>
  <c r="K4584" i="1" s="1"/>
  <c r="C4584" i="1"/>
  <c r="B4584" i="1"/>
  <c r="K692" i="1" a="1"/>
  <c r="K692" i="1" s="1"/>
  <c r="C692" i="1"/>
  <c r="B692" i="1"/>
  <c r="K691" i="1" a="1"/>
  <c r="K691" i="1" s="1"/>
  <c r="C691" i="1"/>
  <c r="B691" i="1"/>
  <c r="K690" i="1" a="1"/>
  <c r="K690" i="1" s="1"/>
  <c r="C690" i="1"/>
  <c r="B690" i="1"/>
  <c r="K689" i="1" a="1"/>
  <c r="K689" i="1" s="1"/>
  <c r="C689" i="1"/>
  <c r="B689" i="1"/>
  <c r="K688" i="1" a="1"/>
  <c r="K688" i="1" s="1"/>
  <c r="C688" i="1"/>
  <c r="B688" i="1"/>
  <c r="K687" i="1" a="1"/>
  <c r="K687" i="1" s="1"/>
  <c r="C687" i="1"/>
  <c r="B687" i="1"/>
  <c r="K686" i="1" a="1"/>
  <c r="K686" i="1" s="1"/>
  <c r="C686" i="1"/>
  <c r="B686" i="1"/>
  <c r="K685" i="1" a="1"/>
  <c r="K685" i="1" s="1"/>
  <c r="C685" i="1"/>
  <c r="B685" i="1"/>
  <c r="K684" i="1" a="1"/>
  <c r="K684" i="1" s="1"/>
  <c r="C684" i="1"/>
  <c r="B684" i="1"/>
  <c r="K683" i="1" a="1"/>
  <c r="K683" i="1" s="1"/>
  <c r="C683" i="1"/>
  <c r="B683" i="1"/>
  <c r="K682" i="1" a="1"/>
  <c r="K682" i="1" s="1"/>
  <c r="C682" i="1"/>
  <c r="B682" i="1"/>
  <c r="K681" i="1" a="1"/>
  <c r="K681" i="1" s="1"/>
  <c r="C681" i="1"/>
  <c r="B681" i="1"/>
  <c r="K680" i="1" a="1"/>
  <c r="K680" i="1" s="1"/>
  <c r="C680" i="1"/>
  <c r="B680" i="1"/>
  <c r="K679" i="1" a="1"/>
  <c r="K679" i="1" s="1"/>
  <c r="C679" i="1"/>
  <c r="B679" i="1"/>
  <c r="K678" i="1" a="1"/>
  <c r="K678" i="1" s="1"/>
  <c r="C678" i="1"/>
  <c r="B678" i="1"/>
  <c r="K677" i="1" a="1"/>
  <c r="K677" i="1" s="1"/>
  <c r="C677" i="1"/>
  <c r="B677" i="1"/>
  <c r="K676" i="1" a="1"/>
  <c r="K676" i="1" s="1"/>
  <c r="C676" i="1"/>
  <c r="B676" i="1"/>
  <c r="K675" i="1" a="1"/>
  <c r="K675" i="1" s="1"/>
  <c r="C675" i="1"/>
  <c r="B675" i="1"/>
  <c r="K674" i="1" a="1"/>
  <c r="K674" i="1" s="1"/>
  <c r="C674" i="1"/>
  <c r="B674" i="1"/>
  <c r="K673" i="1" a="1"/>
  <c r="K673" i="1" s="1"/>
  <c r="C673" i="1"/>
  <c r="B673" i="1"/>
  <c r="K672" i="1" a="1"/>
  <c r="K672" i="1" s="1"/>
  <c r="C672" i="1"/>
  <c r="B672" i="1"/>
  <c r="K671" i="1" a="1"/>
  <c r="K671" i="1" s="1"/>
  <c r="C671" i="1"/>
  <c r="B671" i="1"/>
  <c r="K670" i="1" a="1"/>
  <c r="K670" i="1" s="1"/>
  <c r="C670" i="1"/>
  <c r="B670" i="1"/>
  <c r="K669" i="1" a="1"/>
  <c r="K669" i="1" s="1"/>
  <c r="C669" i="1"/>
  <c r="B669" i="1"/>
  <c r="K668" i="1" a="1"/>
  <c r="K668" i="1" s="1"/>
  <c r="C668" i="1"/>
  <c r="B668" i="1"/>
  <c r="K667" i="1" a="1"/>
  <c r="K667" i="1" s="1"/>
  <c r="C667" i="1"/>
  <c r="B667" i="1"/>
  <c r="K666" i="1" a="1"/>
  <c r="K666" i="1" s="1"/>
  <c r="C666" i="1"/>
  <c r="B666" i="1"/>
  <c r="K665" i="1" a="1"/>
  <c r="K665" i="1" s="1"/>
  <c r="C665" i="1"/>
  <c r="B665" i="1"/>
  <c r="K664" i="1" a="1"/>
  <c r="K664" i="1" s="1"/>
  <c r="C664" i="1"/>
  <c r="B664" i="1"/>
  <c r="K663" i="1" a="1"/>
  <c r="K663" i="1" s="1"/>
  <c r="C663" i="1"/>
  <c r="B663" i="1"/>
  <c r="K662" i="1" a="1"/>
  <c r="K662" i="1" s="1"/>
  <c r="C662" i="1"/>
  <c r="B662" i="1"/>
  <c r="K661" i="1" a="1"/>
  <c r="K661" i="1" s="1"/>
  <c r="C661" i="1"/>
  <c r="B661" i="1"/>
  <c r="K660" i="1" a="1"/>
  <c r="K660" i="1" s="1"/>
  <c r="C660" i="1"/>
  <c r="B660" i="1"/>
  <c r="K659" i="1" a="1"/>
  <c r="K659" i="1" s="1"/>
  <c r="C659" i="1"/>
  <c r="B659" i="1"/>
  <c r="K658" i="1" a="1"/>
  <c r="K658" i="1" s="1"/>
  <c r="C658" i="1"/>
  <c r="B658" i="1"/>
  <c r="K657" i="1" a="1"/>
  <c r="K657" i="1" s="1"/>
  <c r="C657" i="1"/>
  <c r="B657" i="1"/>
  <c r="K656" i="1" a="1"/>
  <c r="K656" i="1" s="1"/>
  <c r="C656" i="1"/>
  <c r="B656" i="1"/>
  <c r="K655" i="1" a="1"/>
  <c r="K655" i="1" s="1"/>
  <c r="C655" i="1"/>
  <c r="B655" i="1"/>
  <c r="K654" i="1" a="1"/>
  <c r="K654" i="1" s="1"/>
  <c r="C654" i="1"/>
  <c r="B654" i="1"/>
  <c r="K653" i="1" a="1"/>
  <c r="K653" i="1" s="1"/>
  <c r="C653" i="1"/>
  <c r="B653" i="1"/>
  <c r="K444" i="1" a="1"/>
  <c r="K444" i="1" s="1"/>
  <c r="C444" i="1"/>
  <c r="B444" i="1"/>
  <c r="K443" i="1" a="1"/>
  <c r="K443" i="1" s="1"/>
  <c r="C443" i="1"/>
  <c r="B443" i="1"/>
  <c r="K442" i="1" a="1"/>
  <c r="K442" i="1" s="1"/>
  <c r="C442" i="1"/>
  <c r="B442" i="1"/>
  <c r="K441" i="1" a="1"/>
  <c r="K441" i="1" s="1"/>
  <c r="C441" i="1"/>
  <c r="B441" i="1"/>
  <c r="K440" i="1" a="1"/>
  <c r="K440" i="1" s="1"/>
  <c r="C440" i="1"/>
  <c r="B440" i="1"/>
  <c r="K439" i="1" a="1"/>
  <c r="K439" i="1" s="1"/>
  <c r="C439" i="1"/>
  <c r="B439" i="1"/>
  <c r="K438" i="1" a="1"/>
  <c r="K438" i="1" s="1"/>
  <c r="C438" i="1"/>
  <c r="B438" i="1"/>
  <c r="K437" i="1" a="1"/>
  <c r="K437" i="1" s="1"/>
  <c r="C437" i="1"/>
  <c r="B437" i="1"/>
  <c r="K436" i="1" a="1"/>
  <c r="K436" i="1" s="1"/>
  <c r="C436" i="1"/>
  <c r="B436" i="1"/>
  <c r="K435" i="1" a="1"/>
  <c r="K435" i="1" s="1"/>
  <c r="C435" i="1"/>
  <c r="B435" i="1"/>
  <c r="K434" i="1" a="1"/>
  <c r="K434" i="1" s="1"/>
  <c r="C434" i="1"/>
  <c r="B434" i="1"/>
  <c r="K433" i="1" a="1"/>
  <c r="K433" i="1" s="1"/>
  <c r="C433" i="1"/>
  <c r="B433" i="1"/>
  <c r="K432" i="1" a="1"/>
  <c r="K432" i="1" s="1"/>
  <c r="C432" i="1"/>
  <c r="B432" i="1"/>
  <c r="K431" i="1" a="1"/>
  <c r="K431" i="1" s="1"/>
  <c r="C431" i="1"/>
  <c r="B431" i="1"/>
  <c r="K430" i="1" a="1"/>
  <c r="K430" i="1" s="1"/>
  <c r="C430" i="1"/>
  <c r="B430" i="1"/>
  <c r="K429" i="1" a="1"/>
  <c r="K429" i="1" s="1"/>
  <c r="C429" i="1"/>
  <c r="B429" i="1"/>
  <c r="K428" i="1" a="1"/>
  <c r="K428" i="1" s="1"/>
  <c r="C428" i="1"/>
  <c r="B428" i="1"/>
  <c r="K427" i="1" a="1"/>
  <c r="K427" i="1" s="1"/>
  <c r="C427" i="1"/>
  <c r="B427" i="1"/>
  <c r="K426" i="1" a="1"/>
  <c r="K426" i="1" s="1"/>
  <c r="C426" i="1"/>
  <c r="B426" i="1"/>
  <c r="K425" i="1" a="1"/>
  <c r="K425" i="1" s="1"/>
  <c r="C425" i="1"/>
  <c r="B425" i="1"/>
  <c r="K424" i="1" a="1"/>
  <c r="K424" i="1" s="1"/>
  <c r="C424" i="1"/>
  <c r="B424" i="1"/>
  <c r="K423" i="1" a="1"/>
  <c r="K423" i="1" s="1"/>
  <c r="C423" i="1"/>
  <c r="B423" i="1"/>
  <c r="K422" i="1" a="1"/>
  <c r="K422" i="1" s="1"/>
  <c r="C422" i="1"/>
  <c r="B422" i="1"/>
  <c r="K421" i="1" a="1"/>
  <c r="K421" i="1" s="1"/>
  <c r="C421" i="1"/>
  <c r="B421" i="1"/>
  <c r="K420" i="1" a="1"/>
  <c r="K420" i="1" s="1"/>
  <c r="C420" i="1"/>
  <c r="B420" i="1"/>
  <c r="K419" i="1" a="1"/>
  <c r="K419" i="1" s="1"/>
  <c r="C419" i="1"/>
  <c r="B419" i="1"/>
  <c r="K418" i="1" a="1"/>
  <c r="K418" i="1" s="1"/>
  <c r="C418" i="1"/>
  <c r="B418" i="1"/>
  <c r="K417" i="1" a="1"/>
  <c r="K417" i="1" s="1"/>
  <c r="C417" i="1"/>
  <c r="B417" i="1"/>
  <c r="K416" i="1" a="1"/>
  <c r="K416" i="1" s="1"/>
  <c r="C416" i="1"/>
  <c r="B416" i="1"/>
  <c r="K415" i="1" a="1"/>
  <c r="K415" i="1" s="1"/>
  <c r="C415" i="1"/>
  <c r="B415" i="1"/>
  <c r="K414" i="1" a="1"/>
  <c r="K414" i="1" s="1"/>
  <c r="C414" i="1"/>
  <c r="B414" i="1"/>
  <c r="K413" i="1" a="1"/>
  <c r="K413" i="1" s="1"/>
  <c r="C413" i="1"/>
  <c r="B413" i="1"/>
  <c r="K412" i="1" a="1"/>
  <c r="K412" i="1" s="1"/>
  <c r="C412" i="1"/>
  <c r="B412" i="1"/>
  <c r="K411" i="1" a="1"/>
  <c r="K411" i="1" s="1"/>
  <c r="C411" i="1"/>
  <c r="B411" i="1"/>
  <c r="K410" i="1" a="1"/>
  <c r="K410" i="1" s="1"/>
  <c r="C410" i="1"/>
  <c r="B410" i="1"/>
  <c r="K409" i="1" a="1"/>
  <c r="K409" i="1" s="1"/>
  <c r="C409" i="1"/>
  <c r="B409" i="1"/>
  <c r="K408" i="1" a="1"/>
  <c r="K408" i="1" s="1"/>
  <c r="C408" i="1"/>
  <c r="B408" i="1"/>
  <c r="K407" i="1" a="1"/>
  <c r="K407" i="1" s="1"/>
  <c r="C407" i="1"/>
  <c r="B407" i="1"/>
  <c r="K406" i="1" a="1"/>
  <c r="K406" i="1" s="1"/>
  <c r="C406" i="1"/>
  <c r="B406" i="1"/>
  <c r="K405" i="1" a="1"/>
  <c r="K405" i="1" s="1"/>
  <c r="C405" i="1"/>
  <c r="B405" i="1"/>
  <c r="K652" i="1" a="1"/>
  <c r="K652" i="1" s="1"/>
  <c r="C652" i="1"/>
  <c r="B652" i="1"/>
  <c r="K651" i="1" a="1"/>
  <c r="K651" i="1" s="1"/>
  <c r="C651" i="1"/>
  <c r="B651" i="1"/>
  <c r="K650" i="1" a="1"/>
  <c r="K650" i="1" s="1"/>
  <c r="C650" i="1"/>
  <c r="B650" i="1"/>
  <c r="K649" i="1" a="1"/>
  <c r="K649" i="1" s="1"/>
  <c r="C649" i="1"/>
  <c r="B649" i="1"/>
  <c r="K648" i="1" a="1"/>
  <c r="K648" i="1" s="1"/>
  <c r="C648" i="1"/>
  <c r="B648" i="1"/>
  <c r="K647" i="1" a="1"/>
  <c r="K647" i="1" s="1"/>
  <c r="C647" i="1"/>
  <c r="B647" i="1"/>
  <c r="K646" i="1" a="1"/>
  <c r="K646" i="1" s="1"/>
  <c r="C646" i="1"/>
  <c r="B646" i="1"/>
  <c r="K645" i="1" a="1"/>
  <c r="K645" i="1" s="1"/>
  <c r="C645" i="1"/>
  <c r="B645" i="1"/>
  <c r="K644" i="1" a="1"/>
  <c r="K644" i="1" s="1"/>
  <c r="C644" i="1"/>
  <c r="B644" i="1"/>
  <c r="K643" i="1" a="1"/>
  <c r="K643" i="1" s="1"/>
  <c r="C643" i="1"/>
  <c r="B643" i="1"/>
  <c r="K642" i="1" a="1"/>
  <c r="K642" i="1" s="1"/>
  <c r="C642" i="1"/>
  <c r="B642" i="1"/>
  <c r="K641" i="1" a="1"/>
  <c r="K641" i="1" s="1"/>
  <c r="C641" i="1"/>
  <c r="B641" i="1"/>
  <c r="K640" i="1" a="1"/>
  <c r="K640" i="1" s="1"/>
  <c r="C640" i="1"/>
  <c r="B640" i="1"/>
  <c r="K639" i="1" a="1"/>
  <c r="K639" i="1" s="1"/>
  <c r="C639" i="1"/>
  <c r="B639" i="1"/>
  <c r="K638" i="1" a="1"/>
  <c r="K638" i="1" s="1"/>
  <c r="C638" i="1"/>
  <c r="B638" i="1"/>
  <c r="K637" i="1" a="1"/>
  <c r="K637" i="1" s="1"/>
  <c r="C637" i="1"/>
  <c r="B637" i="1"/>
  <c r="K636" i="1" a="1"/>
  <c r="K636" i="1" s="1"/>
  <c r="C636" i="1"/>
  <c r="B636" i="1"/>
  <c r="K635" i="1" a="1"/>
  <c r="K635" i="1" s="1"/>
  <c r="C635" i="1"/>
  <c r="B635" i="1"/>
  <c r="K634" i="1" a="1"/>
  <c r="K634" i="1" s="1"/>
  <c r="C634" i="1"/>
  <c r="B634" i="1"/>
  <c r="K633" i="1" a="1"/>
  <c r="K633" i="1" s="1"/>
  <c r="C633" i="1"/>
  <c r="B633" i="1"/>
  <c r="K632" i="1" a="1"/>
  <c r="K632" i="1" s="1"/>
  <c r="C632" i="1"/>
  <c r="B632" i="1"/>
  <c r="K631" i="1" a="1"/>
  <c r="K631" i="1" s="1"/>
  <c r="C631" i="1"/>
  <c r="B631" i="1"/>
  <c r="K630" i="1" a="1"/>
  <c r="K630" i="1" s="1"/>
  <c r="C630" i="1"/>
  <c r="B630" i="1"/>
  <c r="K629" i="1" a="1"/>
  <c r="K629" i="1" s="1"/>
  <c r="C629" i="1"/>
  <c r="B629" i="1"/>
  <c r="K628" i="1" a="1"/>
  <c r="K628" i="1" s="1"/>
  <c r="C628" i="1"/>
  <c r="B628" i="1"/>
  <c r="K627" i="1" a="1"/>
  <c r="K627" i="1" s="1"/>
  <c r="C627" i="1"/>
  <c r="B627" i="1"/>
  <c r="K626" i="1" a="1"/>
  <c r="K626" i="1" s="1"/>
  <c r="C626" i="1"/>
  <c r="B626" i="1"/>
  <c r="K625" i="1" a="1"/>
  <c r="K625" i="1" s="1"/>
  <c r="C625" i="1"/>
  <c r="B625" i="1"/>
  <c r="K624" i="1" a="1"/>
  <c r="K624" i="1" s="1"/>
  <c r="C624" i="1"/>
  <c r="B624" i="1"/>
  <c r="K623" i="1" a="1"/>
  <c r="K623" i="1" s="1"/>
  <c r="C623" i="1"/>
  <c r="B623" i="1"/>
  <c r="K622" i="1" a="1"/>
  <c r="K622" i="1" s="1"/>
  <c r="C622" i="1"/>
  <c r="B622" i="1"/>
  <c r="K621" i="1" a="1"/>
  <c r="K621" i="1" s="1"/>
  <c r="C621" i="1"/>
  <c r="B621" i="1"/>
  <c r="K620" i="1" a="1"/>
  <c r="K620" i="1" s="1"/>
  <c r="C620" i="1"/>
  <c r="B620" i="1"/>
  <c r="K619" i="1" a="1"/>
  <c r="K619" i="1" s="1"/>
  <c r="C619" i="1"/>
  <c r="B619" i="1"/>
  <c r="K618" i="1" a="1"/>
  <c r="K618" i="1" s="1"/>
  <c r="C618" i="1"/>
  <c r="B618" i="1"/>
  <c r="K617" i="1" a="1"/>
  <c r="K617" i="1" s="1"/>
  <c r="C617" i="1"/>
  <c r="B617" i="1"/>
  <c r="K616" i="1" a="1"/>
  <c r="K616" i="1" s="1"/>
  <c r="C616" i="1"/>
  <c r="B616" i="1"/>
  <c r="K615" i="1" a="1"/>
  <c r="K615" i="1" s="1"/>
  <c r="C615" i="1"/>
  <c r="B615" i="1"/>
  <c r="K614" i="1" a="1"/>
  <c r="K614" i="1" s="1"/>
  <c r="C614" i="1"/>
  <c r="B614" i="1"/>
  <c r="K613" i="1" a="1"/>
  <c r="K613" i="1" s="1"/>
  <c r="C613" i="1"/>
  <c r="B613" i="1"/>
  <c r="K612" i="1" a="1"/>
  <c r="K612" i="1" s="1"/>
  <c r="C612" i="1"/>
  <c r="B612" i="1"/>
  <c r="K611" i="1" a="1"/>
  <c r="K611" i="1" s="1"/>
  <c r="C611" i="1"/>
  <c r="B611" i="1"/>
  <c r="K610" i="1" a="1"/>
  <c r="K610" i="1" s="1"/>
  <c r="C610" i="1"/>
  <c r="B610" i="1"/>
  <c r="K609" i="1" a="1"/>
  <c r="K609" i="1" s="1"/>
  <c r="C609" i="1"/>
  <c r="B609" i="1"/>
  <c r="K608" i="1" a="1"/>
  <c r="K608" i="1" s="1"/>
  <c r="C608" i="1"/>
  <c r="B608" i="1"/>
  <c r="K607" i="1" a="1"/>
  <c r="K607" i="1" s="1"/>
  <c r="C607" i="1"/>
  <c r="B607" i="1"/>
  <c r="K606" i="1" a="1"/>
  <c r="K606" i="1" s="1"/>
  <c r="C606" i="1"/>
  <c r="B606" i="1"/>
  <c r="K605" i="1" a="1"/>
  <c r="K605" i="1" s="1"/>
  <c r="C605" i="1"/>
  <c r="B605" i="1"/>
  <c r="K604" i="1" a="1"/>
  <c r="K604" i="1" s="1"/>
  <c r="C604" i="1"/>
  <c r="B604" i="1"/>
  <c r="K603" i="1" a="1"/>
  <c r="K603" i="1" s="1"/>
  <c r="C603" i="1"/>
  <c r="B603" i="1"/>
  <c r="K602" i="1" a="1"/>
  <c r="K602" i="1" s="1"/>
  <c r="C602" i="1"/>
  <c r="B602" i="1"/>
  <c r="K601" i="1" a="1"/>
  <c r="K601" i="1" s="1"/>
  <c r="C601" i="1"/>
  <c r="B601" i="1"/>
  <c r="K600" i="1" a="1"/>
  <c r="K600" i="1" s="1"/>
  <c r="C600" i="1"/>
  <c r="B600" i="1"/>
  <c r="K599" i="1" a="1"/>
  <c r="K599" i="1" s="1"/>
  <c r="C599" i="1"/>
  <c r="B599" i="1"/>
  <c r="K598" i="1" a="1"/>
  <c r="K598" i="1" s="1"/>
  <c r="C598" i="1"/>
  <c r="B598" i="1"/>
  <c r="K597" i="1" a="1"/>
  <c r="K597" i="1" s="1"/>
  <c r="C597" i="1"/>
  <c r="B597" i="1"/>
  <c r="K596" i="1" a="1"/>
  <c r="K596" i="1" s="1"/>
  <c r="C596" i="1"/>
  <c r="B596" i="1"/>
  <c r="K595" i="1" a="1"/>
  <c r="K595" i="1" s="1"/>
  <c r="C595" i="1"/>
  <c r="B595" i="1"/>
  <c r="K594" i="1" a="1"/>
  <c r="K594" i="1" s="1"/>
  <c r="C594" i="1"/>
  <c r="B594" i="1"/>
  <c r="K593" i="1" a="1"/>
  <c r="K593" i="1" s="1"/>
  <c r="C593" i="1"/>
  <c r="B593" i="1"/>
  <c r="K592" i="1" a="1"/>
  <c r="K592" i="1" s="1"/>
  <c r="C592" i="1"/>
  <c r="B592" i="1"/>
  <c r="K591" i="1" a="1"/>
  <c r="K591" i="1" s="1"/>
  <c r="C591" i="1"/>
  <c r="B591" i="1"/>
  <c r="K590" i="1" a="1"/>
  <c r="K590" i="1" s="1"/>
  <c r="C590" i="1"/>
  <c r="B590" i="1"/>
  <c r="K589" i="1" a="1"/>
  <c r="K589" i="1" s="1"/>
  <c r="C589" i="1"/>
  <c r="B589" i="1"/>
  <c r="K588" i="1" a="1"/>
  <c r="K588" i="1" s="1"/>
  <c r="C588" i="1"/>
  <c r="B588" i="1"/>
  <c r="K587" i="1" a="1"/>
  <c r="K587" i="1" s="1"/>
  <c r="C587" i="1"/>
  <c r="B587" i="1"/>
  <c r="K586" i="1" a="1"/>
  <c r="K586" i="1" s="1"/>
  <c r="C586" i="1"/>
  <c r="B586" i="1"/>
  <c r="K585" i="1" a="1"/>
  <c r="K585" i="1" s="1"/>
  <c r="C585" i="1"/>
  <c r="B585" i="1"/>
  <c r="K584" i="1" a="1"/>
  <c r="K584" i="1" s="1"/>
  <c r="C584" i="1"/>
  <c r="B584" i="1"/>
  <c r="K583" i="1" a="1"/>
  <c r="K583" i="1" s="1"/>
  <c r="C583" i="1"/>
  <c r="B583" i="1"/>
  <c r="K582" i="1" a="1"/>
  <c r="K582" i="1" s="1"/>
  <c r="C582" i="1"/>
  <c r="B582" i="1"/>
  <c r="K581" i="1" a="1"/>
  <c r="K581" i="1" s="1"/>
  <c r="C581" i="1"/>
  <c r="B581" i="1"/>
  <c r="K580" i="1" a="1"/>
  <c r="K580" i="1" s="1"/>
  <c r="C580" i="1"/>
  <c r="B580" i="1"/>
  <c r="K579" i="1" a="1"/>
  <c r="K579" i="1" s="1"/>
  <c r="C579" i="1"/>
  <c r="B579" i="1"/>
  <c r="K578" i="1" a="1"/>
  <c r="K578" i="1" s="1"/>
  <c r="C578" i="1"/>
  <c r="B578" i="1"/>
  <c r="K577" i="1" a="1"/>
  <c r="K577" i="1" s="1"/>
  <c r="C577" i="1"/>
  <c r="B577" i="1"/>
  <c r="K576" i="1" a="1"/>
  <c r="K576" i="1" s="1"/>
  <c r="C576" i="1"/>
  <c r="B576" i="1"/>
  <c r="K575" i="1" a="1"/>
  <c r="K575" i="1" s="1"/>
  <c r="C575" i="1"/>
  <c r="B575" i="1"/>
  <c r="K574" i="1" a="1"/>
  <c r="K574" i="1" s="1"/>
  <c r="C574" i="1"/>
  <c r="B574" i="1"/>
  <c r="K573" i="1" a="1"/>
  <c r="K573" i="1" s="1"/>
  <c r="C573" i="1"/>
  <c r="B573" i="1"/>
  <c r="K572" i="1" a="1"/>
  <c r="K572" i="1" s="1"/>
  <c r="C572" i="1"/>
  <c r="B572" i="1"/>
  <c r="K571" i="1" a="1"/>
  <c r="K571" i="1" s="1"/>
  <c r="C571" i="1"/>
  <c r="B571" i="1"/>
  <c r="K570" i="1" a="1"/>
  <c r="K570" i="1" s="1"/>
  <c r="C570" i="1"/>
  <c r="B570" i="1"/>
  <c r="K569" i="1" a="1"/>
  <c r="K569" i="1" s="1"/>
  <c r="C569" i="1"/>
  <c r="B569" i="1"/>
  <c r="K568" i="1" a="1"/>
  <c r="K568" i="1" s="1"/>
  <c r="C568" i="1"/>
  <c r="B568" i="1"/>
  <c r="K567" i="1" a="1"/>
  <c r="K567" i="1" s="1"/>
  <c r="C567" i="1"/>
  <c r="B567" i="1"/>
  <c r="K566" i="1" a="1"/>
  <c r="K566" i="1" s="1"/>
  <c r="C566" i="1"/>
  <c r="B566" i="1"/>
  <c r="K565" i="1" a="1"/>
  <c r="K565" i="1" s="1"/>
  <c r="C565" i="1"/>
  <c r="B565" i="1"/>
  <c r="K564" i="1" a="1"/>
  <c r="K564" i="1" s="1"/>
  <c r="C564" i="1"/>
  <c r="B564" i="1"/>
  <c r="K563" i="1" a="1"/>
  <c r="K563" i="1" s="1"/>
  <c r="C563" i="1"/>
  <c r="B563" i="1"/>
  <c r="K562" i="1" a="1"/>
  <c r="K562" i="1" s="1"/>
  <c r="C562" i="1"/>
  <c r="B562" i="1"/>
  <c r="K561" i="1" a="1"/>
  <c r="K561" i="1" s="1"/>
  <c r="C561" i="1"/>
  <c r="B561" i="1"/>
  <c r="K560" i="1" a="1"/>
  <c r="K560" i="1" s="1"/>
  <c r="C560" i="1"/>
  <c r="B560" i="1"/>
  <c r="K559" i="1" a="1"/>
  <c r="K559" i="1" s="1"/>
  <c r="C559" i="1"/>
  <c r="B559" i="1"/>
  <c r="K558" i="1" a="1"/>
  <c r="K558" i="1" s="1"/>
  <c r="C558" i="1"/>
  <c r="B558" i="1"/>
  <c r="K557" i="1" a="1"/>
  <c r="K557" i="1" s="1"/>
  <c r="C557" i="1"/>
  <c r="B557" i="1"/>
  <c r="K556" i="1" a="1"/>
  <c r="K556" i="1" s="1"/>
  <c r="C556" i="1"/>
  <c r="B556" i="1"/>
  <c r="K555" i="1" a="1"/>
  <c r="K555" i="1" s="1"/>
  <c r="C555" i="1"/>
  <c r="B555" i="1"/>
  <c r="K554" i="1" a="1"/>
  <c r="K554" i="1" s="1"/>
  <c r="C554" i="1"/>
  <c r="B554" i="1"/>
  <c r="K553" i="1" a="1"/>
  <c r="K553" i="1" s="1"/>
  <c r="C553" i="1"/>
  <c r="B553" i="1"/>
  <c r="K552" i="1" a="1"/>
  <c r="K552" i="1" s="1"/>
  <c r="C552" i="1"/>
  <c r="B552" i="1"/>
  <c r="K551" i="1" a="1"/>
  <c r="K551" i="1" s="1"/>
  <c r="C551" i="1"/>
  <c r="B551" i="1"/>
  <c r="K550" i="1" a="1"/>
  <c r="K550" i="1" s="1"/>
  <c r="J550" i="1"/>
  <c r="J551" i="1" s="1"/>
  <c r="C550" i="1"/>
  <c r="B550" i="1"/>
  <c r="K549" i="1" a="1"/>
  <c r="K549" i="1" s="1"/>
  <c r="C549" i="1"/>
  <c r="B549" i="1"/>
  <c r="K548" i="1" a="1"/>
  <c r="K548" i="1" s="1"/>
  <c r="C548" i="1"/>
  <c r="B548" i="1"/>
  <c r="K547" i="1" a="1"/>
  <c r="K547" i="1" s="1"/>
  <c r="C547" i="1"/>
  <c r="B547" i="1"/>
  <c r="K546" i="1" a="1"/>
  <c r="K546" i="1" s="1"/>
  <c r="C546" i="1"/>
  <c r="B546" i="1"/>
  <c r="K545" i="1" a="1"/>
  <c r="K545" i="1" s="1"/>
  <c r="C545" i="1"/>
  <c r="B545" i="1"/>
  <c r="K544" i="1" a="1"/>
  <c r="K544" i="1" s="1"/>
  <c r="C544" i="1"/>
  <c r="B544" i="1"/>
  <c r="K543" i="1" a="1"/>
  <c r="K543" i="1" s="1"/>
  <c r="C543" i="1"/>
  <c r="B543" i="1"/>
  <c r="K542" i="1" a="1"/>
  <c r="K542" i="1" s="1"/>
  <c r="C542" i="1"/>
  <c r="B542" i="1"/>
  <c r="K541" i="1" a="1"/>
  <c r="K541" i="1" s="1"/>
  <c r="C541" i="1"/>
  <c r="B541" i="1"/>
  <c r="K540" i="1" a="1"/>
  <c r="K540" i="1" s="1"/>
  <c r="C540" i="1"/>
  <c r="B540" i="1"/>
  <c r="K539" i="1" a="1"/>
  <c r="K539" i="1" s="1"/>
  <c r="C539" i="1"/>
  <c r="B539" i="1"/>
  <c r="K538" i="1" a="1"/>
  <c r="K538" i="1" s="1"/>
  <c r="C538" i="1"/>
  <c r="B538" i="1"/>
  <c r="K537" i="1" a="1"/>
  <c r="K537" i="1" s="1"/>
  <c r="C537" i="1"/>
  <c r="B537" i="1"/>
  <c r="K536" i="1" a="1"/>
  <c r="K536" i="1" s="1"/>
  <c r="C536" i="1"/>
  <c r="B536" i="1"/>
  <c r="K535" i="1" a="1"/>
  <c r="K535" i="1" s="1"/>
  <c r="C535" i="1"/>
  <c r="B535" i="1"/>
  <c r="K534" i="1" a="1"/>
  <c r="K534" i="1" s="1"/>
  <c r="J534" i="1"/>
  <c r="J535" i="1" s="1"/>
  <c r="C534" i="1"/>
  <c r="B534" i="1"/>
  <c r="K533" i="1" a="1"/>
  <c r="K533" i="1" s="1"/>
  <c r="C533" i="1"/>
  <c r="B533" i="1"/>
  <c r="K532" i="1" a="1"/>
  <c r="K532" i="1" s="1"/>
  <c r="C532" i="1"/>
  <c r="B532" i="1"/>
  <c r="K531" i="1" a="1"/>
  <c r="K531" i="1" s="1"/>
  <c r="C531" i="1"/>
  <c r="B531" i="1"/>
  <c r="K530" i="1" a="1"/>
  <c r="K530" i="1" s="1"/>
  <c r="C530" i="1"/>
  <c r="B530" i="1"/>
  <c r="K529" i="1" a="1"/>
  <c r="K529" i="1" s="1"/>
  <c r="C529" i="1"/>
  <c r="B529" i="1"/>
  <c r="K528" i="1" a="1"/>
  <c r="K528" i="1" s="1"/>
  <c r="C528" i="1"/>
  <c r="B528" i="1"/>
  <c r="K527" i="1" a="1"/>
  <c r="K527" i="1" s="1"/>
  <c r="C527" i="1"/>
  <c r="B527" i="1"/>
  <c r="K526" i="1" a="1"/>
  <c r="K526" i="1" s="1"/>
  <c r="C526" i="1"/>
  <c r="B526" i="1"/>
  <c r="K525" i="1" a="1"/>
  <c r="K525" i="1" s="1"/>
  <c r="C525" i="1"/>
  <c r="B525" i="1"/>
  <c r="K524" i="1" a="1"/>
  <c r="K524" i="1" s="1"/>
  <c r="C524" i="1"/>
  <c r="B524" i="1"/>
  <c r="K523" i="1" a="1"/>
  <c r="K523" i="1" s="1"/>
  <c r="C523" i="1"/>
  <c r="B523" i="1"/>
  <c r="K522" i="1" a="1"/>
  <c r="K522" i="1" s="1"/>
  <c r="C522" i="1"/>
  <c r="B522" i="1"/>
  <c r="K521" i="1" a="1"/>
  <c r="K521" i="1" s="1"/>
  <c r="C521" i="1"/>
  <c r="B521" i="1"/>
  <c r="K520" i="1" a="1"/>
  <c r="K520" i="1" s="1"/>
  <c r="C520" i="1"/>
  <c r="B520" i="1"/>
  <c r="K519" i="1" a="1"/>
  <c r="K519" i="1" s="1"/>
  <c r="C519" i="1"/>
  <c r="B519" i="1"/>
  <c r="K518" i="1" a="1"/>
  <c r="K518" i="1" s="1"/>
  <c r="C518" i="1"/>
  <c r="B518" i="1"/>
  <c r="K517" i="1" a="1"/>
  <c r="K517" i="1" s="1"/>
  <c r="C517" i="1"/>
  <c r="B517" i="1"/>
  <c r="K516" i="1" a="1"/>
  <c r="K516" i="1" s="1"/>
  <c r="C516" i="1"/>
  <c r="B516" i="1"/>
  <c r="K515" i="1" a="1"/>
  <c r="K515" i="1" s="1"/>
  <c r="C515" i="1"/>
  <c r="B515" i="1"/>
  <c r="K514" i="1" a="1"/>
  <c r="K514" i="1" s="1"/>
  <c r="C514" i="1"/>
  <c r="B514" i="1"/>
  <c r="K513" i="1" a="1"/>
  <c r="K513" i="1" s="1"/>
  <c r="C513" i="1"/>
  <c r="B513" i="1"/>
  <c r="K512" i="1" a="1"/>
  <c r="K512" i="1" s="1"/>
  <c r="C512" i="1"/>
  <c r="B512" i="1"/>
  <c r="K511" i="1" a="1"/>
  <c r="K511" i="1" s="1"/>
  <c r="C511" i="1"/>
  <c r="B511" i="1"/>
  <c r="K510" i="1" a="1"/>
  <c r="K510" i="1" s="1"/>
  <c r="C510" i="1"/>
  <c r="B510" i="1"/>
  <c r="K509" i="1" a="1"/>
  <c r="K509" i="1" s="1"/>
  <c r="C509" i="1"/>
  <c r="B509" i="1"/>
  <c r="K508" i="1" a="1"/>
  <c r="K508" i="1" s="1"/>
  <c r="C508" i="1"/>
  <c r="B508" i="1"/>
  <c r="K507" i="1" a="1"/>
  <c r="K507" i="1" s="1"/>
  <c r="C507" i="1"/>
  <c r="B507" i="1"/>
  <c r="K506" i="1" a="1"/>
  <c r="K506" i="1" s="1"/>
  <c r="C506" i="1"/>
  <c r="B506" i="1"/>
  <c r="K505" i="1" a="1"/>
  <c r="K505" i="1" s="1"/>
  <c r="C505" i="1"/>
  <c r="B505" i="1"/>
  <c r="K504" i="1" a="1"/>
  <c r="K504" i="1" s="1"/>
  <c r="C504" i="1"/>
  <c r="B504" i="1"/>
  <c r="K503" i="1" a="1"/>
  <c r="K503" i="1" s="1"/>
  <c r="C503" i="1"/>
  <c r="B503" i="1"/>
  <c r="K502" i="1" a="1"/>
  <c r="K502" i="1" s="1"/>
  <c r="C502" i="1"/>
  <c r="B502" i="1"/>
  <c r="K501" i="1" a="1"/>
  <c r="K501" i="1" s="1"/>
  <c r="C501" i="1"/>
  <c r="B501" i="1"/>
  <c r="K500" i="1" a="1"/>
  <c r="K500" i="1" s="1"/>
  <c r="C500" i="1"/>
  <c r="B500" i="1"/>
  <c r="K499" i="1" a="1"/>
  <c r="K499" i="1" s="1"/>
  <c r="C499" i="1"/>
  <c r="B499" i="1"/>
  <c r="K498" i="1" a="1"/>
  <c r="K498" i="1" s="1"/>
  <c r="C498" i="1"/>
  <c r="B498" i="1"/>
  <c r="K497" i="1" a="1"/>
  <c r="K497" i="1" s="1"/>
  <c r="C497" i="1"/>
  <c r="B497" i="1"/>
  <c r="K496" i="1" a="1"/>
  <c r="K496" i="1" s="1"/>
  <c r="C496" i="1"/>
  <c r="B496" i="1"/>
  <c r="K495" i="1" a="1"/>
  <c r="K495" i="1" s="1"/>
  <c r="C495" i="1"/>
  <c r="B495" i="1"/>
  <c r="K494" i="1" a="1"/>
  <c r="K494" i="1" s="1"/>
  <c r="C494" i="1"/>
  <c r="B494" i="1"/>
  <c r="K493" i="1" a="1"/>
  <c r="K493" i="1" s="1"/>
  <c r="C493" i="1"/>
  <c r="B493" i="1"/>
  <c r="K492" i="1" a="1"/>
  <c r="K492" i="1" s="1"/>
  <c r="C492" i="1"/>
  <c r="B492" i="1"/>
  <c r="K491" i="1" a="1"/>
  <c r="K491" i="1" s="1"/>
  <c r="C491" i="1"/>
  <c r="B491" i="1"/>
  <c r="K490" i="1" a="1"/>
  <c r="K490" i="1" s="1"/>
  <c r="C490" i="1"/>
  <c r="B490" i="1"/>
  <c r="K489" i="1" a="1"/>
  <c r="K489" i="1" s="1"/>
  <c r="C489" i="1"/>
  <c r="B489" i="1"/>
  <c r="K488" i="1" a="1"/>
  <c r="K488" i="1" s="1"/>
  <c r="C488" i="1"/>
  <c r="B488" i="1"/>
  <c r="K487" i="1" a="1"/>
  <c r="K487" i="1" s="1"/>
  <c r="C487" i="1"/>
  <c r="B487" i="1"/>
  <c r="K486" i="1" a="1"/>
  <c r="K486" i="1" s="1"/>
  <c r="C486" i="1"/>
  <c r="B486" i="1"/>
  <c r="K485" i="1" a="1"/>
  <c r="K485" i="1" s="1"/>
  <c r="C485" i="1"/>
  <c r="B485" i="1"/>
  <c r="K484" i="1" a="1"/>
  <c r="K484" i="1" s="1"/>
  <c r="C484" i="1"/>
  <c r="B484" i="1"/>
  <c r="K483" i="1" a="1"/>
  <c r="K483" i="1" s="1"/>
  <c r="C483" i="1"/>
  <c r="B483" i="1"/>
  <c r="K482" i="1" a="1"/>
  <c r="K482" i="1" s="1"/>
  <c r="C482" i="1"/>
  <c r="B482" i="1"/>
  <c r="K481" i="1" a="1"/>
  <c r="K481" i="1" s="1"/>
  <c r="C481" i="1"/>
  <c r="B481" i="1"/>
  <c r="K480" i="1" a="1"/>
  <c r="K480" i="1" s="1"/>
  <c r="C480" i="1"/>
  <c r="B480" i="1"/>
  <c r="K479" i="1" a="1"/>
  <c r="K479" i="1" s="1"/>
  <c r="C479" i="1"/>
  <c r="B479" i="1"/>
  <c r="K478" i="1" a="1"/>
  <c r="K478" i="1" s="1"/>
  <c r="C478" i="1"/>
  <c r="B478" i="1"/>
  <c r="K477" i="1" a="1"/>
  <c r="K477" i="1" s="1"/>
  <c r="C477" i="1"/>
  <c r="B477" i="1"/>
  <c r="K476" i="1" a="1"/>
  <c r="K476" i="1" s="1"/>
  <c r="C476" i="1"/>
  <c r="B476" i="1"/>
  <c r="K475" i="1" a="1"/>
  <c r="K475" i="1" s="1"/>
  <c r="C475" i="1"/>
  <c r="B475" i="1"/>
  <c r="K474" i="1" a="1"/>
  <c r="K474" i="1" s="1"/>
  <c r="C474" i="1"/>
  <c r="B474" i="1"/>
  <c r="K473" i="1" a="1"/>
  <c r="K473" i="1" s="1"/>
  <c r="C473" i="1"/>
  <c r="B473" i="1"/>
  <c r="K472" i="1" a="1"/>
  <c r="K472" i="1" s="1"/>
  <c r="C472" i="1"/>
  <c r="B472" i="1"/>
  <c r="K471" i="1" a="1"/>
  <c r="K471" i="1" s="1"/>
  <c r="C471" i="1"/>
  <c r="B471" i="1"/>
  <c r="K470" i="1" a="1"/>
  <c r="K470" i="1" s="1"/>
  <c r="C470" i="1"/>
  <c r="B470" i="1"/>
  <c r="K469" i="1" a="1"/>
  <c r="K469" i="1" s="1"/>
  <c r="C469" i="1"/>
  <c r="B469" i="1"/>
  <c r="K468" i="1" a="1"/>
  <c r="K468" i="1" s="1"/>
  <c r="C468" i="1"/>
  <c r="B468" i="1"/>
  <c r="K467" i="1" a="1"/>
  <c r="K467" i="1" s="1"/>
  <c r="C467" i="1"/>
  <c r="B467" i="1"/>
  <c r="K466" i="1" a="1"/>
  <c r="K466" i="1" s="1"/>
  <c r="C466" i="1"/>
  <c r="B466" i="1"/>
  <c r="K465" i="1" a="1"/>
  <c r="K465" i="1" s="1"/>
  <c r="C465" i="1"/>
  <c r="B465" i="1"/>
  <c r="K464" i="1" a="1"/>
  <c r="K464" i="1" s="1"/>
  <c r="C464" i="1"/>
  <c r="B464" i="1"/>
  <c r="K463" i="1" a="1"/>
  <c r="K463" i="1" s="1"/>
  <c r="C463" i="1"/>
  <c r="B463" i="1"/>
  <c r="K462" i="1" a="1"/>
  <c r="K462" i="1" s="1"/>
  <c r="C462" i="1"/>
  <c r="B462" i="1"/>
  <c r="K461" i="1" a="1"/>
  <c r="K461" i="1" s="1"/>
  <c r="C461" i="1"/>
  <c r="B461" i="1"/>
  <c r="K460" i="1" a="1"/>
  <c r="K460" i="1" s="1"/>
  <c r="C460" i="1"/>
  <c r="B460" i="1"/>
  <c r="K459" i="1" a="1"/>
  <c r="K459" i="1" s="1"/>
  <c r="C459" i="1"/>
  <c r="B459" i="1"/>
  <c r="K458" i="1" a="1"/>
  <c r="K458" i="1" s="1"/>
  <c r="C458" i="1"/>
  <c r="B458" i="1"/>
  <c r="K457" i="1" a="1"/>
  <c r="K457" i="1" s="1"/>
  <c r="C457" i="1"/>
  <c r="B457" i="1"/>
  <c r="K456" i="1" a="1"/>
  <c r="K456" i="1" s="1"/>
  <c r="C456" i="1"/>
  <c r="B456" i="1"/>
  <c r="K455" i="1" a="1"/>
  <c r="K455" i="1" s="1"/>
  <c r="C455" i="1"/>
  <c r="B455" i="1"/>
  <c r="K454" i="1" a="1"/>
  <c r="K454" i="1" s="1"/>
  <c r="C454" i="1"/>
  <c r="B454" i="1"/>
  <c r="K453" i="1" a="1"/>
  <c r="K453" i="1" s="1"/>
  <c r="C453" i="1"/>
  <c r="B453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C4420" i="1"/>
  <c r="B4420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00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C439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72" i="1"/>
  <c r="C4367" i="1"/>
  <c r="B4392" i="1"/>
  <c r="B4369" i="1"/>
  <c r="C4369" i="1"/>
  <c r="B4370" i="1"/>
  <c r="C4370" i="1"/>
  <c r="B4371" i="1"/>
  <c r="C4371" i="1"/>
  <c r="C4368" i="1"/>
  <c r="B4368" i="1"/>
  <c r="C4357" i="1"/>
  <c r="C4358" i="1"/>
  <c r="C4359" i="1"/>
  <c r="C4360" i="1"/>
  <c r="C4361" i="1"/>
  <c r="C4362" i="1"/>
  <c r="C4363" i="1"/>
  <c r="C4356" i="1"/>
  <c r="B4357" i="1"/>
  <c r="B4358" i="1"/>
  <c r="B4359" i="1"/>
  <c r="B4360" i="1"/>
  <c r="B4361" i="1"/>
  <c r="B4362" i="1"/>
  <c r="B4363" i="1"/>
  <c r="B4356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285" i="1"/>
  <c r="B4408" i="1"/>
  <c r="B4411" i="1"/>
  <c r="B4412" i="1"/>
  <c r="B4413" i="1"/>
  <c r="B4414" i="1"/>
  <c r="B4419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64" i="1"/>
  <c r="C4365" i="1"/>
  <c r="C4366" i="1"/>
  <c r="C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64" i="1"/>
  <c r="B4365" i="1"/>
  <c r="B4366" i="1"/>
  <c r="B4367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400" i="1"/>
  <c r="B4401" i="1"/>
  <c r="B4402" i="1"/>
  <c r="B4403" i="1"/>
  <c r="B4404" i="1"/>
  <c r="B4405" i="1"/>
  <c r="B4406" i="1"/>
  <c r="B440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C4330" i="1"/>
  <c r="B4330" i="1"/>
  <c r="J433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06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257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168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693" i="1"/>
  <c r="J342" i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26" i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1" i="1"/>
  <c r="C4332" i="1"/>
  <c r="C4333" i="1"/>
  <c r="C4334" i="1"/>
  <c r="C4335" i="1"/>
  <c r="C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1" i="1"/>
  <c r="B4332" i="1"/>
  <c r="B4333" i="1"/>
  <c r="B4334" i="1"/>
  <c r="B4335" i="1"/>
  <c r="B4306" i="1"/>
  <c r="K4305" i="1" a="1"/>
  <c r="K4305" i="1" s="1"/>
  <c r="K4304" i="1" a="1"/>
  <c r="K4304" i="1" s="1"/>
  <c r="K4303" i="1" a="1"/>
  <c r="K4303" i="1" s="1"/>
  <c r="K4302" i="1" a="1"/>
  <c r="K4302" i="1" s="1"/>
  <c r="K4301" i="1" a="1"/>
  <c r="K4301" i="1" s="1"/>
  <c r="K4300" i="1" a="1"/>
  <c r="K4300" i="1" s="1"/>
  <c r="K4299" i="1" a="1"/>
  <c r="K4299" i="1" s="1"/>
  <c r="K4298" i="1" a="1"/>
  <c r="K4298" i="1" s="1"/>
  <c r="K4297" i="1" a="1"/>
  <c r="K4297" i="1" s="1"/>
  <c r="K4296" i="1" a="1"/>
  <c r="K4296" i="1" s="1"/>
  <c r="K4295" i="1" a="1"/>
  <c r="K4295" i="1" s="1"/>
  <c r="K4294" i="1" a="1"/>
  <c r="K4294" i="1" s="1"/>
  <c r="K4293" i="1" a="1"/>
  <c r="K4293" i="1" s="1"/>
  <c r="K4292" i="1" a="1"/>
  <c r="K4292" i="1" s="1"/>
  <c r="K4291" i="1" a="1"/>
  <c r="K4291" i="1" s="1"/>
  <c r="K4290" i="1" a="1"/>
  <c r="K4290" i="1" s="1"/>
  <c r="K4289" i="1" a="1"/>
  <c r="K4289" i="1" s="1"/>
  <c r="K4288" i="1" a="1"/>
  <c r="K4288" i="1" s="1"/>
  <c r="K4287" i="1" a="1"/>
  <c r="K4287" i="1" s="1"/>
  <c r="K4286" i="1" a="1"/>
  <c r="K4286" i="1" s="1"/>
  <c r="K4285" i="1" a="1"/>
  <c r="K4285" i="1" s="1"/>
  <c r="K4284" i="1" a="1"/>
  <c r="K4284" i="1" s="1"/>
  <c r="K4283" i="1" a="1"/>
  <c r="K4283" i="1" s="1"/>
  <c r="K4282" i="1" a="1"/>
  <c r="K4282" i="1" s="1"/>
  <c r="K4281" i="1" a="1"/>
  <c r="K4281" i="1" s="1"/>
  <c r="K4280" i="1" a="1"/>
  <c r="K4280" i="1" s="1"/>
  <c r="K4279" i="1" a="1"/>
  <c r="K4279" i="1" s="1"/>
  <c r="K4278" i="1" a="1"/>
  <c r="K4278" i="1" s="1"/>
  <c r="K4277" i="1" a="1"/>
  <c r="K4277" i="1" s="1"/>
  <c r="K4276" i="1" a="1"/>
  <c r="K4276" i="1" s="1"/>
  <c r="K4275" i="1" a="1"/>
  <c r="K4275" i="1" s="1"/>
  <c r="K4274" i="1" a="1"/>
  <c r="K4274" i="1" s="1"/>
  <c r="K4273" i="1" a="1"/>
  <c r="K4273" i="1" s="1"/>
  <c r="K4272" i="1" a="1"/>
  <c r="K4272" i="1" s="1"/>
  <c r="K4271" i="1" a="1"/>
  <c r="K4271" i="1" s="1"/>
  <c r="K4270" i="1" a="1"/>
  <c r="K4270" i="1" s="1"/>
  <c r="K4269" i="1" a="1"/>
  <c r="K4269" i="1" s="1"/>
  <c r="K4268" i="1" a="1"/>
  <c r="K4268" i="1" s="1"/>
  <c r="K4267" i="1" a="1"/>
  <c r="K4267" i="1" s="1"/>
  <c r="K4266" i="1" a="1"/>
  <c r="K4266" i="1" s="1"/>
  <c r="K4265" i="1" a="1"/>
  <c r="K4265" i="1" s="1"/>
  <c r="K4264" i="1" a="1"/>
  <c r="K4264" i="1" s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K4263" i="1" a="1"/>
  <c r="K4263" i="1" s="1"/>
  <c r="K4262" i="1" a="1"/>
  <c r="K4262" i="1" s="1"/>
  <c r="K4261" i="1" a="1"/>
  <c r="K4261" i="1" s="1"/>
  <c r="K4260" i="1" a="1"/>
  <c r="K4260" i="1" s="1"/>
  <c r="K4259" i="1" a="1"/>
  <c r="K4259" i="1" s="1"/>
  <c r="K4258" i="1" a="1"/>
  <c r="K4258" i="1" s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C4257" i="1"/>
  <c r="B4257" i="1"/>
  <c r="K4257" i="1" a="1"/>
  <c r="K4257" i="1" s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K364" i="1" a="1"/>
  <c r="K364" i="1" s="1"/>
  <c r="K363" i="1" a="1"/>
  <c r="K363" i="1" s="1"/>
  <c r="K362" i="1" a="1"/>
  <c r="K362" i="1" s="1"/>
  <c r="K361" i="1" a="1"/>
  <c r="K361" i="1" s="1"/>
  <c r="K360" i="1" a="1"/>
  <c r="K360" i="1" s="1"/>
  <c r="K359" i="1" a="1"/>
  <c r="K359" i="1" s="1"/>
  <c r="K358" i="1" a="1"/>
  <c r="K358" i="1" s="1"/>
  <c r="K357" i="1" a="1"/>
  <c r="K357" i="1" s="1"/>
  <c r="K356" i="1" a="1"/>
  <c r="K356" i="1" s="1"/>
  <c r="K355" i="1" a="1"/>
  <c r="K355" i="1" s="1"/>
  <c r="K354" i="1" a="1"/>
  <c r="K354" i="1" s="1"/>
  <c r="K353" i="1" a="1"/>
  <c r="K353" i="1" s="1"/>
  <c r="K352" i="1" a="1"/>
  <c r="K352" i="1" s="1"/>
  <c r="K351" i="1" a="1"/>
  <c r="K351" i="1" s="1"/>
  <c r="K350" i="1" a="1"/>
  <c r="K350" i="1" s="1"/>
  <c r="K349" i="1" a="1"/>
  <c r="K349" i="1" s="1"/>
  <c r="K348" i="1" a="1"/>
  <c r="K348" i="1" s="1"/>
  <c r="K347" i="1" a="1"/>
  <c r="K347" i="1" s="1"/>
  <c r="K346" i="1" a="1"/>
  <c r="K346" i="1" s="1"/>
  <c r="K345" i="1" a="1"/>
  <c r="K345" i="1" s="1"/>
  <c r="K344" i="1" a="1"/>
  <c r="K344" i="1" s="1"/>
  <c r="K343" i="1" a="1"/>
  <c r="K343" i="1" s="1"/>
  <c r="K342" i="1" a="1"/>
  <c r="K342" i="1" s="1"/>
  <c r="K341" i="1" a="1"/>
  <c r="K341" i="1" s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K324" i="1" a="1"/>
  <c r="K324" i="1" s="1"/>
  <c r="K323" i="1" a="1"/>
  <c r="K323" i="1" s="1"/>
  <c r="K322" i="1" a="1"/>
  <c r="K322" i="1" s="1"/>
  <c r="K321" i="1" a="1"/>
  <c r="K321" i="1" s="1"/>
  <c r="K320" i="1" a="1"/>
  <c r="K320" i="1" s="1"/>
  <c r="K319" i="1" a="1"/>
  <c r="K319" i="1" s="1"/>
  <c r="K318" i="1" a="1"/>
  <c r="K318" i="1" s="1"/>
  <c r="K317" i="1" a="1"/>
  <c r="K317" i="1" s="1"/>
  <c r="K316" i="1" a="1"/>
  <c r="K316" i="1" s="1"/>
  <c r="K315" i="1" a="1"/>
  <c r="K315" i="1" s="1"/>
  <c r="K314" i="1" a="1"/>
  <c r="K314" i="1" s="1"/>
  <c r="K313" i="1" a="1"/>
  <c r="K313" i="1" s="1"/>
  <c r="K312" i="1" a="1"/>
  <c r="K312" i="1" s="1"/>
  <c r="K311" i="1" a="1"/>
  <c r="K311" i="1" s="1"/>
  <c r="K310" i="1" a="1"/>
  <c r="K310" i="1" s="1"/>
  <c r="K309" i="1" a="1"/>
  <c r="K309" i="1" s="1"/>
  <c r="K308" i="1" a="1"/>
  <c r="K308" i="1" s="1"/>
  <c r="K307" i="1" a="1"/>
  <c r="K307" i="1" s="1"/>
  <c r="K306" i="1" a="1"/>
  <c r="K306" i="1" s="1"/>
  <c r="K305" i="1" a="1"/>
  <c r="K305" i="1" s="1"/>
  <c r="K304" i="1" a="1"/>
  <c r="K304" i="1" s="1"/>
  <c r="K303" i="1" a="1"/>
  <c r="K303" i="1" s="1"/>
  <c r="K302" i="1" a="1"/>
  <c r="K302" i="1" s="1"/>
  <c r="K301" i="1" a="1"/>
  <c r="K301" i="1" s="1"/>
  <c r="B280" i="1"/>
  <c r="C280" i="1"/>
  <c r="K280" i="1" a="1"/>
  <c r="K280" i="1" s="1"/>
  <c r="B281" i="1"/>
  <c r="C281" i="1"/>
  <c r="K281" i="1" a="1"/>
  <c r="K281" i="1" s="1"/>
  <c r="B282" i="1"/>
  <c r="C282" i="1"/>
  <c r="K282" i="1" a="1"/>
  <c r="K282" i="1" s="1"/>
  <c r="B283" i="1"/>
  <c r="C283" i="1"/>
  <c r="K283" i="1" a="1"/>
  <c r="K283" i="1" s="1"/>
  <c r="B284" i="1"/>
  <c r="C284" i="1"/>
  <c r="K284" i="1" a="1"/>
  <c r="K284" i="1" s="1"/>
  <c r="B275" i="1"/>
  <c r="C275" i="1"/>
  <c r="K275" i="1" a="1"/>
  <c r="K275" i="1" s="1"/>
  <c r="B276" i="1"/>
  <c r="C276" i="1"/>
  <c r="K276" i="1" a="1"/>
  <c r="K276" i="1" s="1"/>
  <c r="B277" i="1"/>
  <c r="C277" i="1"/>
  <c r="K277" i="1" a="1"/>
  <c r="K277" i="1" s="1"/>
  <c r="B278" i="1"/>
  <c r="C278" i="1"/>
  <c r="K278" i="1" a="1"/>
  <c r="K278" i="1" s="1"/>
  <c r="B279" i="1"/>
  <c r="C279" i="1"/>
  <c r="K279" i="1" a="1"/>
  <c r="K279" i="1" s="1"/>
  <c r="B261" i="1"/>
  <c r="C261" i="1"/>
  <c r="K261" i="1" a="1"/>
  <c r="K261" i="1" s="1"/>
  <c r="B262" i="1"/>
  <c r="C262" i="1"/>
  <c r="K262" i="1" a="1"/>
  <c r="K262" i="1" s="1"/>
  <c r="B263" i="1"/>
  <c r="C263" i="1"/>
  <c r="K263" i="1" a="1"/>
  <c r="K263" i="1" s="1"/>
  <c r="B264" i="1"/>
  <c r="C264" i="1"/>
  <c r="K264" i="1" a="1"/>
  <c r="K264" i="1" s="1"/>
  <c r="B265" i="1"/>
  <c r="C265" i="1"/>
  <c r="K265" i="1" a="1"/>
  <c r="K265" i="1" s="1"/>
  <c r="B266" i="1"/>
  <c r="C266" i="1"/>
  <c r="K266" i="1" a="1"/>
  <c r="K266" i="1" s="1"/>
  <c r="B267" i="1"/>
  <c r="C267" i="1"/>
  <c r="K267" i="1" a="1"/>
  <c r="K267" i="1" s="1"/>
  <c r="B268" i="1"/>
  <c r="C268" i="1"/>
  <c r="K268" i="1" a="1"/>
  <c r="K268" i="1" s="1"/>
  <c r="B269" i="1"/>
  <c r="C269" i="1"/>
  <c r="K269" i="1" a="1"/>
  <c r="K269" i="1" s="1"/>
  <c r="B270" i="1"/>
  <c r="C270" i="1"/>
  <c r="K270" i="1" a="1"/>
  <c r="K270" i="1" s="1"/>
  <c r="B271" i="1"/>
  <c r="C271" i="1"/>
  <c r="K271" i="1" a="1"/>
  <c r="K271" i="1" s="1"/>
  <c r="B272" i="1"/>
  <c r="C272" i="1"/>
  <c r="K272" i="1" a="1"/>
  <c r="K272" i="1" s="1"/>
  <c r="B273" i="1"/>
  <c r="C273" i="1"/>
  <c r="K273" i="1" a="1"/>
  <c r="K273" i="1" s="1"/>
  <c r="B274" i="1"/>
  <c r="C274" i="1"/>
  <c r="K274" i="1" a="1"/>
  <c r="K274" i="1" s="1"/>
  <c r="A105" i="1" l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J536" i="1"/>
  <c r="J552" i="1"/>
  <c r="B4417" i="1"/>
  <c r="B4416" i="1"/>
  <c r="B4415" i="1"/>
  <c r="B4410" i="1"/>
  <c r="B4409" i="1"/>
  <c r="B4418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138" i="1" a="1"/>
  <c r="K138" i="1" s="1"/>
  <c r="K139" i="1" a="1"/>
  <c r="K139" i="1" s="1"/>
  <c r="K140" i="1" a="1"/>
  <c r="K140" i="1" s="1"/>
  <c r="K141" i="1" a="1"/>
  <c r="K141" i="1" s="1"/>
  <c r="K66" i="1" a="1"/>
  <c r="K66" i="1" s="1"/>
  <c r="K67" i="1" a="1"/>
  <c r="K67" i="1" s="1"/>
  <c r="K68" i="1" a="1"/>
  <c r="K68" i="1" s="1"/>
  <c r="K69" i="1" a="1"/>
  <c r="K69" i="1" s="1"/>
  <c r="K150" i="1" a="1"/>
  <c r="K150" i="1" s="1"/>
  <c r="K151" i="1" a="1"/>
  <c r="K151" i="1" s="1"/>
  <c r="K152" i="1" a="1"/>
  <c r="K152" i="1" s="1"/>
  <c r="K153" i="1" a="1"/>
  <c r="K153" i="1" s="1"/>
  <c r="K78" i="1" a="1"/>
  <c r="K78" i="1" s="1"/>
  <c r="K79" i="1" a="1"/>
  <c r="K79" i="1" s="1"/>
  <c r="K80" i="1" a="1"/>
  <c r="K80" i="1" s="1"/>
  <c r="K81" i="1" a="1"/>
  <c r="K81" i="1" s="1"/>
  <c r="K162" i="1" a="1"/>
  <c r="K162" i="1" s="1"/>
  <c r="K163" i="1" a="1"/>
  <c r="K163" i="1" s="1"/>
  <c r="K164" i="1" a="1"/>
  <c r="K164" i="1" s="1"/>
  <c r="K165" i="1" a="1"/>
  <c r="K165" i="1" s="1"/>
  <c r="K102" i="1" a="1"/>
  <c r="K102" i="1" s="1"/>
  <c r="K103" i="1" a="1"/>
  <c r="K103" i="1" s="1"/>
  <c r="K104" i="1" a="1"/>
  <c r="K104" i="1" s="1"/>
  <c r="K105" i="1" a="1"/>
  <c r="K105" i="1" s="1"/>
  <c r="K186" i="1" a="1"/>
  <c r="K186" i="1" s="1"/>
  <c r="K187" i="1" a="1"/>
  <c r="K187" i="1" s="1"/>
  <c r="K188" i="1" a="1"/>
  <c r="K188" i="1" s="1"/>
  <c r="K189" i="1" a="1"/>
  <c r="K189" i="1" s="1"/>
  <c r="K114" i="1" a="1"/>
  <c r="K114" i="1" s="1"/>
  <c r="K115" i="1" a="1"/>
  <c r="K115" i="1" s="1"/>
  <c r="K116" i="1" a="1"/>
  <c r="K116" i="1" s="1"/>
  <c r="K117" i="1" a="1"/>
  <c r="K117" i="1" s="1"/>
  <c r="K198" i="1" a="1"/>
  <c r="K198" i="1" s="1"/>
  <c r="K199" i="1" a="1"/>
  <c r="K199" i="1" s="1"/>
  <c r="K200" i="1" a="1"/>
  <c r="K200" i="1" s="1"/>
  <c r="K201" i="1" a="1"/>
  <c r="K201" i="1" s="1"/>
  <c r="K126" i="1" a="1"/>
  <c r="K126" i="1" s="1"/>
  <c r="K127" i="1" a="1"/>
  <c r="K127" i="1" s="1"/>
  <c r="K128" i="1" a="1"/>
  <c r="K128" i="1" s="1"/>
  <c r="K129" i="1" a="1"/>
  <c r="K129" i="1" s="1"/>
  <c r="K210" i="1" a="1"/>
  <c r="K210" i="1" s="1"/>
  <c r="K211" i="1" a="1"/>
  <c r="K211" i="1" s="1"/>
  <c r="K212" i="1" a="1"/>
  <c r="K212" i="1" s="1"/>
  <c r="K213" i="1" a="1"/>
  <c r="K213" i="1" s="1"/>
  <c r="K58" i="1" a="1"/>
  <c r="K58" i="1" s="1"/>
  <c r="K59" i="1" a="1"/>
  <c r="K59" i="1" s="1"/>
  <c r="K60" i="1" a="1"/>
  <c r="K60" i="1" s="1"/>
  <c r="K61" i="1" a="1"/>
  <c r="K61" i="1" s="1"/>
  <c r="K142" i="1" a="1"/>
  <c r="K142" i="1" s="1"/>
  <c r="K143" i="1" a="1"/>
  <c r="K143" i="1" s="1"/>
  <c r="K144" i="1" a="1"/>
  <c r="K144" i="1" s="1"/>
  <c r="K145" i="1" a="1"/>
  <c r="K145" i="1" s="1"/>
  <c r="K70" i="1" a="1"/>
  <c r="K70" i="1" s="1"/>
  <c r="K71" i="1" a="1"/>
  <c r="K71" i="1" s="1"/>
  <c r="K72" i="1" a="1"/>
  <c r="K72" i="1" s="1"/>
  <c r="K73" i="1" a="1"/>
  <c r="K73" i="1" s="1"/>
  <c r="K154" i="1" a="1"/>
  <c r="K154" i="1" s="1"/>
  <c r="K155" i="1" a="1"/>
  <c r="K155" i="1" s="1"/>
  <c r="K156" i="1" a="1"/>
  <c r="K156" i="1" s="1"/>
  <c r="K157" i="1" a="1"/>
  <c r="K157" i="1" s="1"/>
  <c r="K82" i="1" a="1"/>
  <c r="K82" i="1" s="1"/>
  <c r="K83" i="1" a="1"/>
  <c r="K83" i="1" s="1"/>
  <c r="K84" i="1" a="1"/>
  <c r="K84" i="1" s="1"/>
  <c r="K85" i="1" a="1"/>
  <c r="K85" i="1" s="1"/>
  <c r="K166" i="1" a="1"/>
  <c r="K166" i="1" s="1"/>
  <c r="K167" i="1" a="1"/>
  <c r="K167" i="1" s="1"/>
  <c r="K168" i="1" a="1"/>
  <c r="K168" i="1" s="1"/>
  <c r="K169" i="1" a="1"/>
  <c r="K169" i="1" s="1"/>
  <c r="K106" i="1" a="1"/>
  <c r="K106" i="1" s="1"/>
  <c r="K107" i="1" a="1"/>
  <c r="K107" i="1" s="1"/>
  <c r="K108" i="1" a="1"/>
  <c r="K108" i="1" s="1"/>
  <c r="K109" i="1" a="1"/>
  <c r="K109" i="1" s="1"/>
  <c r="K190" i="1" a="1"/>
  <c r="K190" i="1" s="1"/>
  <c r="K191" i="1" a="1"/>
  <c r="K191" i="1" s="1"/>
  <c r="K192" i="1" a="1"/>
  <c r="K192" i="1" s="1"/>
  <c r="K193" i="1" a="1"/>
  <c r="K193" i="1" s="1"/>
  <c r="K118" i="1" a="1"/>
  <c r="K118" i="1" s="1"/>
  <c r="K119" i="1" a="1"/>
  <c r="K119" i="1" s="1"/>
  <c r="K120" i="1" a="1"/>
  <c r="K120" i="1" s="1"/>
  <c r="K121" i="1" a="1"/>
  <c r="K121" i="1" s="1"/>
  <c r="K202" i="1" a="1"/>
  <c r="K202" i="1" s="1"/>
  <c r="K203" i="1" a="1"/>
  <c r="K203" i="1" s="1"/>
  <c r="K204" i="1" a="1"/>
  <c r="K204" i="1" s="1"/>
  <c r="K205" i="1" a="1"/>
  <c r="K205" i="1" s="1"/>
  <c r="K130" i="1" a="1"/>
  <c r="K130" i="1" s="1"/>
  <c r="K131" i="1" a="1"/>
  <c r="K131" i="1" s="1"/>
  <c r="K132" i="1" a="1"/>
  <c r="K132" i="1" s="1"/>
  <c r="K133" i="1" a="1"/>
  <c r="K133" i="1" s="1"/>
  <c r="K214" i="1" a="1"/>
  <c r="K214" i="1" s="1"/>
  <c r="K215" i="1" a="1"/>
  <c r="K215" i="1" s="1"/>
  <c r="K216" i="1" a="1"/>
  <c r="K216" i="1" s="1"/>
  <c r="K217" i="1" a="1"/>
  <c r="K217" i="1" s="1"/>
  <c r="K62" i="1" a="1"/>
  <c r="K62" i="1" s="1"/>
  <c r="K63" i="1" a="1"/>
  <c r="K63" i="1" s="1"/>
  <c r="K64" i="1" a="1"/>
  <c r="K64" i="1" s="1"/>
  <c r="K65" i="1" a="1"/>
  <c r="K65" i="1" s="1"/>
  <c r="K146" i="1" a="1"/>
  <c r="K146" i="1" s="1"/>
  <c r="K147" i="1" a="1"/>
  <c r="K147" i="1" s="1"/>
  <c r="K148" i="1" a="1"/>
  <c r="K148" i="1" s="1"/>
  <c r="K149" i="1" a="1"/>
  <c r="K149" i="1" s="1"/>
  <c r="K74" i="1" a="1"/>
  <c r="K74" i="1" s="1"/>
  <c r="K75" i="1" a="1"/>
  <c r="K75" i="1" s="1"/>
  <c r="K76" i="1" a="1"/>
  <c r="K76" i="1" s="1"/>
  <c r="K77" i="1" a="1"/>
  <c r="K77" i="1" s="1"/>
  <c r="K158" i="1" a="1"/>
  <c r="K158" i="1" s="1"/>
  <c r="K159" i="1" a="1"/>
  <c r="K159" i="1" s="1"/>
  <c r="K160" i="1" a="1"/>
  <c r="K160" i="1" s="1"/>
  <c r="K161" i="1" a="1"/>
  <c r="K161" i="1" s="1"/>
  <c r="K86" i="1" a="1"/>
  <c r="K86" i="1" s="1"/>
  <c r="K87" i="1" a="1"/>
  <c r="K87" i="1" s="1"/>
  <c r="K88" i="1" a="1"/>
  <c r="K88" i="1" s="1"/>
  <c r="K89" i="1" a="1"/>
  <c r="K89" i="1" s="1"/>
  <c r="K170" i="1" a="1"/>
  <c r="K170" i="1" s="1"/>
  <c r="K171" i="1" a="1"/>
  <c r="K171" i="1" s="1"/>
  <c r="K172" i="1" a="1"/>
  <c r="K172" i="1" s="1"/>
  <c r="K173" i="1" a="1"/>
  <c r="K173" i="1" s="1"/>
  <c r="K110" i="1" a="1"/>
  <c r="K110" i="1" s="1"/>
  <c r="K111" i="1" a="1"/>
  <c r="K111" i="1" s="1"/>
  <c r="K112" i="1" a="1"/>
  <c r="K112" i="1" s="1"/>
  <c r="K113" i="1" a="1"/>
  <c r="K113" i="1" s="1"/>
  <c r="K194" i="1" a="1"/>
  <c r="K194" i="1" s="1"/>
  <c r="K195" i="1" a="1"/>
  <c r="K195" i="1" s="1"/>
  <c r="K196" i="1" a="1"/>
  <c r="K196" i="1" s="1"/>
  <c r="K197" i="1" a="1"/>
  <c r="K197" i="1" s="1"/>
  <c r="K122" i="1" a="1"/>
  <c r="K122" i="1" s="1"/>
  <c r="K123" i="1" a="1"/>
  <c r="K123" i="1" s="1"/>
  <c r="K124" i="1" a="1"/>
  <c r="K124" i="1" s="1"/>
  <c r="K125" i="1" a="1"/>
  <c r="K125" i="1" s="1"/>
  <c r="K206" i="1" a="1"/>
  <c r="K206" i="1" s="1"/>
  <c r="K207" i="1" a="1"/>
  <c r="K207" i="1" s="1"/>
  <c r="K208" i="1" a="1"/>
  <c r="K208" i="1" s="1"/>
  <c r="K209" i="1" a="1"/>
  <c r="K209" i="1" s="1"/>
  <c r="K134" i="1" a="1"/>
  <c r="K134" i="1" s="1"/>
  <c r="K135" i="1" a="1"/>
  <c r="K135" i="1" s="1"/>
  <c r="K136" i="1" a="1"/>
  <c r="K136" i="1" s="1"/>
  <c r="K137" i="1" a="1"/>
  <c r="K13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 s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 s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 s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 s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K3135" i="1" a="1"/>
  <c r="K3135" i="1" s="1"/>
  <c r="K3136" i="1" a="1"/>
  <c r="K3136" i="1" s="1"/>
  <c r="K3137" i="1" a="1"/>
  <c r="K3137" i="1" s="1"/>
  <c r="K3138" i="1" a="1"/>
  <c r="K3138" i="1" s="1"/>
  <c r="K3139" i="1" a="1"/>
  <c r="K3139" i="1" s="1"/>
  <c r="K3140" i="1" a="1"/>
  <c r="K3140" i="1" s="1"/>
  <c r="K3141" i="1" a="1"/>
  <c r="K3141" i="1" s="1"/>
  <c r="K3142" i="1" a="1"/>
  <c r="K3142" i="1" s="1"/>
  <c r="K3143" i="1" a="1"/>
  <c r="K3143" i="1" s="1"/>
  <c r="K3144" i="1" a="1"/>
  <c r="K3144" i="1" s="1"/>
  <c r="K3145" i="1" a="1"/>
  <c r="K3145" i="1" s="1"/>
  <c r="K3146" i="1" a="1"/>
  <c r="K3146" i="1" s="1"/>
  <c r="K3147" i="1" a="1"/>
  <c r="K3147" i="1" s="1"/>
  <c r="K3148" i="1" a="1"/>
  <c r="K3148" i="1" s="1"/>
  <c r="K3149" i="1" a="1"/>
  <c r="K3149" i="1" s="1"/>
  <c r="K3150" i="1" a="1"/>
  <c r="K3150" i="1" s="1"/>
  <c r="K3151" i="1" a="1"/>
  <c r="K3151" i="1" s="1"/>
  <c r="K3152" i="1" a="1"/>
  <c r="K3152" i="1" s="1"/>
  <c r="K3153" i="1" a="1"/>
  <c r="K3153" i="1" s="1"/>
  <c r="K3154" i="1" a="1"/>
  <c r="K3154" i="1" s="1"/>
  <c r="K3155" i="1" a="1"/>
  <c r="K3155" i="1" s="1"/>
  <c r="K3156" i="1" a="1"/>
  <c r="K3156" i="1" s="1"/>
  <c r="K3157" i="1" a="1"/>
  <c r="K3157" i="1" s="1"/>
  <c r="K3158" i="1" a="1"/>
  <c r="K3158" i="1" s="1"/>
  <c r="K3159" i="1" a="1"/>
  <c r="K3159" i="1" s="1"/>
  <c r="K3160" i="1" a="1"/>
  <c r="K3160" i="1" s="1"/>
  <c r="K3161" i="1" a="1"/>
  <c r="K3161" i="1" s="1"/>
  <c r="K3162" i="1" a="1"/>
  <c r="K3162" i="1" s="1"/>
  <c r="K3163" i="1" a="1"/>
  <c r="K3163" i="1" s="1"/>
  <c r="K3164" i="1" a="1"/>
  <c r="K3164" i="1" s="1"/>
  <c r="K3165" i="1" a="1"/>
  <c r="K3165" i="1" s="1"/>
  <c r="K3166" i="1" a="1"/>
  <c r="K3166" i="1" s="1"/>
  <c r="K3167" i="1" a="1"/>
  <c r="K3167" i="1" s="1"/>
  <c r="K3168" i="1" a="1"/>
  <c r="K3168" i="1" s="1"/>
  <c r="K3169" i="1" a="1"/>
  <c r="K3169" i="1" s="1"/>
  <c r="K3170" i="1" a="1"/>
  <c r="K3170" i="1" s="1"/>
  <c r="K3171" i="1" a="1"/>
  <c r="K3171" i="1" s="1"/>
  <c r="K3172" i="1" a="1"/>
  <c r="K3172" i="1" s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 s="1"/>
  <c r="K3178" i="1" a="1"/>
  <c r="K3178" i="1" s="1"/>
  <c r="K3179" i="1" a="1"/>
  <c r="K3179" i="1" s="1"/>
  <c r="K3180" i="1" a="1"/>
  <c r="K3180" i="1" s="1"/>
  <c r="K3181" i="1" a="1"/>
  <c r="K3181" i="1" s="1"/>
  <c r="K3182" i="1" a="1"/>
  <c r="K3182" i="1" s="1"/>
  <c r="K3183" i="1" a="1"/>
  <c r="K3183" i="1" s="1"/>
  <c r="K3184" i="1" a="1"/>
  <c r="K3184" i="1" s="1"/>
  <c r="K3185" i="1" a="1"/>
  <c r="K3185" i="1" s="1"/>
  <c r="K3186" i="1" a="1"/>
  <c r="K3186" i="1" s="1"/>
  <c r="K3187" i="1" a="1"/>
  <c r="K3187" i="1" s="1"/>
  <c r="K3188" i="1" a="1"/>
  <c r="K3188" i="1" s="1"/>
  <c r="K3189" i="1" a="1"/>
  <c r="K3189" i="1" s="1"/>
  <c r="K3190" i="1" a="1"/>
  <c r="K3190" i="1" s="1"/>
  <c r="K3191" i="1" a="1"/>
  <c r="K3191" i="1" s="1"/>
  <c r="K3192" i="1" a="1"/>
  <c r="K3192" i="1" s="1"/>
  <c r="K3193" i="1" a="1"/>
  <c r="K3193" i="1" s="1"/>
  <c r="K3194" i="1" a="1"/>
  <c r="K3194" i="1" s="1"/>
  <c r="K3195" i="1" a="1"/>
  <c r="K3195" i="1" s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 s="1"/>
  <c r="K3201" i="1" a="1"/>
  <c r="K3201" i="1" s="1"/>
  <c r="K3202" i="1" a="1"/>
  <c r="K3202" i="1" s="1"/>
  <c r="K3203" i="1" a="1"/>
  <c r="K3203" i="1" s="1"/>
  <c r="K3204" i="1" a="1"/>
  <c r="K3204" i="1" s="1"/>
  <c r="K3205" i="1" a="1"/>
  <c r="K3205" i="1" s="1"/>
  <c r="K3206" i="1" a="1"/>
  <c r="K3206" i="1" s="1"/>
  <c r="K3207" i="1" a="1"/>
  <c r="K3207" i="1" s="1"/>
  <c r="K3208" i="1" a="1"/>
  <c r="K3208" i="1" s="1"/>
  <c r="K3209" i="1" a="1"/>
  <c r="K3209" i="1" s="1"/>
  <c r="K3210" i="1" a="1"/>
  <c r="K3210" i="1" s="1"/>
  <c r="K3211" i="1" a="1"/>
  <c r="K3211" i="1" s="1"/>
  <c r="K3212" i="1" a="1"/>
  <c r="K3212" i="1" s="1"/>
  <c r="K3213" i="1" a="1"/>
  <c r="K3213" i="1" s="1"/>
  <c r="K3214" i="1" a="1"/>
  <c r="K3214" i="1" s="1"/>
  <c r="K3215" i="1" a="1"/>
  <c r="K3215" i="1" s="1"/>
  <c r="K3216" i="1" a="1"/>
  <c r="K3216" i="1" s="1"/>
  <c r="K3217" i="1" a="1"/>
  <c r="K3217" i="1" s="1"/>
  <c r="K3218" i="1" a="1"/>
  <c r="K3218" i="1" s="1"/>
  <c r="K3219" i="1" a="1"/>
  <c r="K3219" i="1" s="1"/>
  <c r="K3220" i="1" a="1"/>
  <c r="K3220" i="1" s="1"/>
  <c r="K3221" i="1" a="1"/>
  <c r="K3221" i="1" s="1"/>
  <c r="K3222" i="1" a="1"/>
  <c r="K3222" i="1" s="1"/>
  <c r="K3223" i="1" a="1"/>
  <c r="K3223" i="1" s="1"/>
  <c r="K3224" i="1" a="1"/>
  <c r="K3224" i="1" s="1"/>
  <c r="K3225" i="1" a="1"/>
  <c r="K3225" i="1" s="1"/>
  <c r="K3226" i="1" a="1"/>
  <c r="K3226" i="1" s="1"/>
  <c r="K3227" i="1" a="1"/>
  <c r="K3227" i="1" s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 s="1"/>
  <c r="K3233" i="1" a="1"/>
  <c r="K3233" i="1" s="1"/>
  <c r="K3234" i="1" a="1"/>
  <c r="K3234" i="1" s="1"/>
  <c r="K3235" i="1" a="1"/>
  <c r="K3235" i="1" s="1"/>
  <c r="K3236" i="1" a="1"/>
  <c r="K3236" i="1" s="1"/>
  <c r="K3237" i="1" a="1"/>
  <c r="K3237" i="1" s="1"/>
  <c r="K3238" i="1" a="1"/>
  <c r="K3238" i="1" s="1"/>
  <c r="K3239" i="1" a="1"/>
  <c r="K3239" i="1" s="1"/>
  <c r="K3240" i="1" a="1"/>
  <c r="K3240" i="1" s="1"/>
  <c r="K3241" i="1" a="1"/>
  <c r="K3241" i="1" s="1"/>
  <c r="K3242" i="1" a="1"/>
  <c r="K3242" i="1" s="1"/>
  <c r="K3243" i="1" a="1"/>
  <c r="K3243" i="1" s="1"/>
  <c r="K3244" i="1" a="1"/>
  <c r="K3244" i="1" s="1"/>
  <c r="K3245" i="1" a="1"/>
  <c r="K3245" i="1" s="1"/>
  <c r="K3246" i="1" a="1"/>
  <c r="K3246" i="1" s="1"/>
  <c r="K3247" i="1" a="1"/>
  <c r="K3247" i="1" s="1"/>
  <c r="K3248" i="1" a="1"/>
  <c r="K3248" i="1" s="1"/>
  <c r="K3249" i="1" a="1"/>
  <c r="K3249" i="1" s="1"/>
  <c r="K3250" i="1" a="1"/>
  <c r="K3250" i="1" s="1"/>
  <c r="K3251" i="1" a="1"/>
  <c r="K3251" i="1" s="1"/>
  <c r="K3252" i="1" a="1"/>
  <c r="K3252" i="1" s="1"/>
  <c r="K3253" i="1" a="1"/>
  <c r="K3253" i="1" s="1"/>
  <c r="K3254" i="1" a="1"/>
  <c r="K3254" i="1" s="1"/>
  <c r="K3255" i="1" a="1"/>
  <c r="K3255" i="1" s="1"/>
  <c r="K3256" i="1" a="1"/>
  <c r="K3256" i="1" s="1"/>
  <c r="K3257" i="1" a="1"/>
  <c r="K3257" i="1" s="1"/>
  <c r="K3258" i="1" a="1"/>
  <c r="K3258" i="1" s="1"/>
  <c r="K3259" i="1" a="1"/>
  <c r="K3259" i="1" s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 s="1"/>
  <c r="K3265" i="1" a="1"/>
  <c r="K3265" i="1" s="1"/>
  <c r="K3266" i="1" a="1"/>
  <c r="K3266" i="1" s="1"/>
  <c r="K3267" i="1" a="1"/>
  <c r="K3267" i="1" s="1"/>
  <c r="K3268" i="1" a="1"/>
  <c r="K3268" i="1" s="1"/>
  <c r="K3269" i="1" a="1"/>
  <c r="K3269" i="1" s="1"/>
  <c r="K3270" i="1" a="1"/>
  <c r="K3270" i="1" s="1"/>
  <c r="K3271" i="1" a="1"/>
  <c r="K3271" i="1" s="1"/>
  <c r="K3272" i="1" a="1"/>
  <c r="K3272" i="1" s="1"/>
  <c r="K3273" i="1" a="1"/>
  <c r="K3273" i="1" s="1"/>
  <c r="K3274" i="1" a="1"/>
  <c r="K3274" i="1" s="1"/>
  <c r="K3275" i="1" a="1"/>
  <c r="K3275" i="1" s="1"/>
  <c r="K3276" i="1" a="1"/>
  <c r="K3276" i="1" s="1"/>
  <c r="K3277" i="1" a="1"/>
  <c r="K3277" i="1" s="1"/>
  <c r="K3278" i="1" a="1"/>
  <c r="K3278" i="1" s="1"/>
  <c r="K3279" i="1" a="1"/>
  <c r="K3279" i="1" s="1"/>
  <c r="K3280" i="1" a="1"/>
  <c r="K3280" i="1" s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 s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 s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 s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3475" i="1" a="1"/>
  <c r="K3475" i="1" s="1"/>
  <c r="K3476" i="1" a="1"/>
  <c r="K3476" i="1" s="1"/>
  <c r="K3477" i="1" a="1"/>
  <c r="K3477" i="1" s="1"/>
  <c r="K3478" i="1" a="1"/>
  <c r="K3478" i="1" s="1"/>
  <c r="K3479" i="1" a="1"/>
  <c r="K3479" i="1" s="1"/>
  <c r="K3480" i="1" a="1"/>
  <c r="K3480" i="1" s="1"/>
  <c r="K3481" i="1" a="1"/>
  <c r="K3481" i="1" s="1"/>
  <c r="K3482" i="1" a="1"/>
  <c r="K3482" i="1" s="1"/>
  <c r="K3483" i="1" a="1"/>
  <c r="K3483" i="1" s="1"/>
  <c r="K3484" i="1" a="1"/>
  <c r="K3484" i="1" s="1"/>
  <c r="K3485" i="1" a="1"/>
  <c r="K3485" i="1" s="1"/>
  <c r="K3486" i="1" a="1"/>
  <c r="K3486" i="1" s="1"/>
  <c r="K3487" i="1" a="1"/>
  <c r="K3487" i="1" s="1"/>
  <c r="K3488" i="1" a="1"/>
  <c r="K3488" i="1" s="1"/>
  <c r="K3489" i="1" a="1"/>
  <c r="K3489" i="1" s="1"/>
  <c r="K3490" i="1" a="1"/>
  <c r="K3490" i="1" s="1"/>
  <c r="K3491" i="1" a="1"/>
  <c r="K3491" i="1" s="1"/>
  <c r="K3492" i="1" a="1"/>
  <c r="K3492" i="1" s="1"/>
  <c r="K3493" i="1" a="1"/>
  <c r="K3493" i="1" s="1"/>
  <c r="K3494" i="1" a="1"/>
  <c r="K3494" i="1" s="1"/>
  <c r="K3495" i="1" a="1"/>
  <c r="K3495" i="1" s="1"/>
  <c r="K3496" i="1" a="1"/>
  <c r="K3496" i="1" s="1"/>
  <c r="K3497" i="1" a="1"/>
  <c r="K3497" i="1" s="1"/>
  <c r="K3498" i="1" a="1"/>
  <c r="K3498" i="1" s="1"/>
  <c r="K3499" i="1" a="1"/>
  <c r="K3499" i="1" s="1"/>
  <c r="K3500" i="1" a="1"/>
  <c r="K3500" i="1" s="1"/>
  <c r="K3501" i="1" a="1"/>
  <c r="K3501" i="1" s="1"/>
  <c r="K3502" i="1" a="1"/>
  <c r="K3502" i="1" s="1"/>
  <c r="K3503" i="1" a="1"/>
  <c r="K3503" i="1" s="1"/>
  <c r="K3504" i="1" a="1"/>
  <c r="K3504" i="1" s="1"/>
  <c r="K3505" i="1" a="1"/>
  <c r="K3505" i="1" s="1"/>
  <c r="K3506" i="1" a="1"/>
  <c r="K3506" i="1" s="1"/>
  <c r="K3507" i="1" a="1"/>
  <c r="K3507" i="1" s="1"/>
  <c r="K3508" i="1" a="1"/>
  <c r="K3508" i="1" s="1"/>
  <c r="K3509" i="1" a="1"/>
  <c r="K3509" i="1" s="1"/>
  <c r="K3510" i="1" a="1"/>
  <c r="K3510" i="1" s="1"/>
  <c r="K3511" i="1" a="1"/>
  <c r="K3511" i="1" s="1"/>
  <c r="K3512" i="1" a="1"/>
  <c r="K3512" i="1" s="1"/>
  <c r="K3513" i="1" a="1"/>
  <c r="K3513" i="1" s="1"/>
  <c r="K3514" i="1" a="1"/>
  <c r="K3514" i="1" s="1"/>
  <c r="K3515" i="1" a="1"/>
  <c r="K3515" i="1" s="1"/>
  <c r="K3516" i="1" a="1"/>
  <c r="K3516" i="1" s="1"/>
  <c r="K3517" i="1" a="1"/>
  <c r="K3517" i="1" s="1"/>
  <c r="K3518" i="1" a="1"/>
  <c r="K3518" i="1" s="1"/>
  <c r="K3519" i="1" a="1"/>
  <c r="K3519" i="1" s="1"/>
  <c r="K3520" i="1" a="1"/>
  <c r="K3520" i="1" s="1"/>
  <c r="K3521" i="1" a="1"/>
  <c r="K3521" i="1" s="1"/>
  <c r="K3522" i="1" a="1"/>
  <c r="K3522" i="1" s="1"/>
  <c r="K3523" i="1" a="1"/>
  <c r="K3523" i="1" s="1"/>
  <c r="K3524" i="1" a="1"/>
  <c r="K3524" i="1" s="1"/>
  <c r="K3525" i="1" a="1"/>
  <c r="K3525" i="1" s="1"/>
  <c r="K3526" i="1" a="1"/>
  <c r="K3526" i="1" s="1"/>
  <c r="K3527" i="1" a="1"/>
  <c r="K3527" i="1" s="1"/>
  <c r="K3528" i="1" a="1"/>
  <c r="K3528" i="1" s="1"/>
  <c r="K3529" i="1" a="1"/>
  <c r="K3529" i="1" s="1"/>
  <c r="K3530" i="1" a="1"/>
  <c r="K3530" i="1" s="1"/>
  <c r="K3531" i="1" a="1"/>
  <c r="K3531" i="1" s="1"/>
  <c r="K3532" i="1" a="1"/>
  <c r="K3532" i="1" s="1"/>
  <c r="K3533" i="1" a="1"/>
  <c r="K3533" i="1" s="1"/>
  <c r="K3534" i="1" a="1"/>
  <c r="K3534" i="1" s="1"/>
  <c r="K3535" i="1" a="1"/>
  <c r="K3535" i="1" s="1"/>
  <c r="K3536" i="1" a="1"/>
  <c r="K3536" i="1" s="1"/>
  <c r="K3537" i="1" a="1"/>
  <c r="K3537" i="1" s="1"/>
  <c r="K3538" i="1" a="1"/>
  <c r="K3538" i="1" s="1"/>
  <c r="K3539" i="1" a="1"/>
  <c r="K3539" i="1" s="1"/>
  <c r="K3540" i="1" a="1"/>
  <c r="K3540" i="1" s="1"/>
  <c r="K3541" i="1" a="1"/>
  <c r="K3541" i="1" s="1"/>
  <c r="K3542" i="1" a="1"/>
  <c r="K3542" i="1" s="1"/>
  <c r="K3543" i="1" a="1"/>
  <c r="K3543" i="1" s="1"/>
  <c r="K3544" i="1" a="1"/>
  <c r="K3544" i="1" s="1"/>
  <c r="K3545" i="1" a="1"/>
  <c r="K3545" i="1" s="1"/>
  <c r="K3546" i="1" a="1"/>
  <c r="K3546" i="1" s="1"/>
  <c r="K3547" i="1" a="1"/>
  <c r="K3547" i="1" s="1"/>
  <c r="K3548" i="1" a="1"/>
  <c r="K3548" i="1" s="1"/>
  <c r="K3549" i="1" a="1"/>
  <c r="K3549" i="1" s="1"/>
  <c r="K3550" i="1" a="1"/>
  <c r="K3550" i="1" s="1"/>
  <c r="K3551" i="1" a="1"/>
  <c r="K3551" i="1" s="1"/>
  <c r="K3552" i="1" a="1"/>
  <c r="K3552" i="1" s="1"/>
  <c r="K3553" i="1" a="1"/>
  <c r="K3553" i="1" s="1"/>
  <c r="K3554" i="1" a="1"/>
  <c r="K3554" i="1" s="1"/>
  <c r="K3555" i="1" a="1"/>
  <c r="K3555" i="1" s="1"/>
  <c r="K3556" i="1" a="1"/>
  <c r="K3556" i="1" s="1"/>
  <c r="K3557" i="1" a="1"/>
  <c r="K3557" i="1" s="1"/>
  <c r="K3558" i="1" a="1"/>
  <c r="K3558" i="1" s="1"/>
  <c r="K3559" i="1" a="1"/>
  <c r="K3559" i="1" s="1"/>
  <c r="K3560" i="1" a="1"/>
  <c r="K3560" i="1" s="1"/>
  <c r="K3561" i="1" a="1"/>
  <c r="K3561" i="1" s="1"/>
  <c r="K3562" i="1" a="1"/>
  <c r="K3562" i="1" s="1"/>
  <c r="K3563" i="1" a="1"/>
  <c r="K3563" i="1" s="1"/>
  <c r="K3564" i="1" a="1"/>
  <c r="K3564" i="1" s="1"/>
  <c r="K3565" i="1" a="1"/>
  <c r="K3565" i="1" s="1"/>
  <c r="K3566" i="1" a="1"/>
  <c r="K3566" i="1" s="1"/>
  <c r="K3567" i="1" a="1"/>
  <c r="K3567" i="1" s="1"/>
  <c r="K3568" i="1" a="1"/>
  <c r="K3568" i="1" s="1"/>
  <c r="K3569" i="1" a="1"/>
  <c r="K3569" i="1" s="1"/>
  <c r="K3570" i="1" a="1"/>
  <c r="K3570" i="1" s="1"/>
  <c r="K3571" i="1" a="1"/>
  <c r="K3571" i="1" s="1"/>
  <c r="K3572" i="1" a="1"/>
  <c r="K3572" i="1" s="1"/>
  <c r="K3573" i="1" a="1"/>
  <c r="K3573" i="1" s="1"/>
  <c r="K3574" i="1" a="1"/>
  <c r="K3574" i="1" s="1"/>
  <c r="K3575" i="1" a="1"/>
  <c r="K3575" i="1" s="1"/>
  <c r="K3576" i="1" a="1"/>
  <c r="K3576" i="1" s="1"/>
  <c r="K3577" i="1" a="1"/>
  <c r="K3577" i="1" s="1"/>
  <c r="K3578" i="1" a="1"/>
  <c r="K3578" i="1" s="1"/>
  <c r="K3579" i="1" a="1"/>
  <c r="K3579" i="1" s="1"/>
  <c r="K3580" i="1" a="1"/>
  <c r="K3580" i="1" s="1"/>
  <c r="K3581" i="1" a="1"/>
  <c r="K3581" i="1" s="1"/>
  <c r="K3582" i="1" a="1"/>
  <c r="K3582" i="1" s="1"/>
  <c r="K3583" i="1" a="1"/>
  <c r="K3583" i="1" s="1"/>
  <c r="K3584" i="1" a="1"/>
  <c r="K3584" i="1" s="1"/>
  <c r="K3585" i="1" a="1"/>
  <c r="K3585" i="1" s="1"/>
  <c r="K3586" i="1" a="1"/>
  <c r="K3586" i="1" s="1"/>
  <c r="K3587" i="1" a="1"/>
  <c r="K3587" i="1" s="1"/>
  <c r="K3588" i="1" a="1"/>
  <c r="K3588" i="1" s="1"/>
  <c r="K3589" i="1" a="1"/>
  <c r="K3589" i="1" s="1"/>
  <c r="K3590" i="1" a="1"/>
  <c r="K3590" i="1" s="1"/>
  <c r="K3591" i="1" a="1"/>
  <c r="K3591" i="1" s="1"/>
  <c r="K3592" i="1" a="1"/>
  <c r="K3592" i="1" s="1"/>
  <c r="K3593" i="1" a="1"/>
  <c r="K3593" i="1" s="1"/>
  <c r="K3594" i="1" a="1"/>
  <c r="K3594" i="1" s="1"/>
  <c r="K3595" i="1" a="1"/>
  <c r="K3595" i="1" s="1"/>
  <c r="K3596" i="1" a="1"/>
  <c r="K3596" i="1" s="1"/>
  <c r="K3597" i="1" a="1"/>
  <c r="K3597" i="1" s="1"/>
  <c r="K3598" i="1" a="1"/>
  <c r="K3598" i="1" s="1"/>
  <c r="K3599" i="1" a="1"/>
  <c r="K3599" i="1" s="1"/>
  <c r="K3600" i="1" a="1"/>
  <c r="K3600" i="1" s="1"/>
  <c r="K3601" i="1" a="1"/>
  <c r="K3601" i="1" s="1"/>
  <c r="K3602" i="1" a="1"/>
  <c r="K3602" i="1" s="1"/>
  <c r="K3603" i="1" a="1"/>
  <c r="K3603" i="1" s="1"/>
  <c r="K3604" i="1" a="1"/>
  <c r="K3604" i="1" s="1"/>
  <c r="K3605" i="1" a="1"/>
  <c r="K3605" i="1" s="1"/>
  <c r="K3606" i="1" a="1"/>
  <c r="K3606" i="1" s="1"/>
  <c r="K3607" i="1" a="1"/>
  <c r="K3607" i="1" s="1"/>
  <c r="K3608" i="1" a="1"/>
  <c r="K3608" i="1" s="1"/>
  <c r="K3609" i="1" a="1"/>
  <c r="K3609" i="1" s="1"/>
  <c r="K3610" i="1" a="1"/>
  <c r="K3610" i="1" s="1"/>
  <c r="K3611" i="1" a="1"/>
  <c r="K3611" i="1" s="1"/>
  <c r="K3612" i="1" a="1"/>
  <c r="K3612" i="1" s="1"/>
  <c r="K3613" i="1" a="1"/>
  <c r="K3613" i="1" s="1"/>
  <c r="K3614" i="1" a="1"/>
  <c r="K3614" i="1" s="1"/>
  <c r="K3615" i="1" a="1"/>
  <c r="K3615" i="1" s="1"/>
  <c r="K3616" i="1" a="1"/>
  <c r="K3616" i="1" s="1"/>
  <c r="K3617" i="1" a="1"/>
  <c r="K3617" i="1" s="1"/>
  <c r="K3618" i="1" a="1"/>
  <c r="K3618" i="1" s="1"/>
  <c r="K3619" i="1" a="1"/>
  <c r="K3619" i="1" s="1"/>
  <c r="K3620" i="1" a="1"/>
  <c r="K3620" i="1" s="1"/>
  <c r="K3621" i="1" a="1"/>
  <c r="K3621" i="1" s="1"/>
  <c r="K3622" i="1" a="1"/>
  <c r="K3622" i="1" s="1"/>
  <c r="K3623" i="1" a="1"/>
  <c r="K3623" i="1" s="1"/>
  <c r="K3624" i="1" a="1"/>
  <c r="K3624" i="1" s="1"/>
  <c r="K3625" i="1" a="1"/>
  <c r="K3625" i="1" s="1"/>
  <c r="K3626" i="1" a="1"/>
  <c r="K3626" i="1" s="1"/>
  <c r="K3627" i="1" a="1"/>
  <c r="K3627" i="1" s="1"/>
  <c r="K3628" i="1" a="1"/>
  <c r="K3628" i="1" s="1"/>
  <c r="K3629" i="1" a="1"/>
  <c r="K3629" i="1" s="1"/>
  <c r="K3630" i="1" a="1"/>
  <c r="K3630" i="1" s="1"/>
  <c r="K3631" i="1" a="1"/>
  <c r="K3631" i="1" s="1"/>
  <c r="K3632" i="1" a="1"/>
  <c r="K3632" i="1" s="1"/>
  <c r="K3633" i="1" a="1"/>
  <c r="K3633" i="1" s="1"/>
  <c r="K3634" i="1" a="1"/>
  <c r="K3634" i="1" s="1"/>
  <c r="K3635" i="1" a="1"/>
  <c r="K3635" i="1" s="1"/>
  <c r="K3636" i="1" a="1"/>
  <c r="K3636" i="1" s="1"/>
  <c r="K3637" i="1" a="1"/>
  <c r="K3637" i="1" s="1"/>
  <c r="K3638" i="1" a="1"/>
  <c r="K3638" i="1" s="1"/>
  <c r="K3639" i="1" a="1"/>
  <c r="K3639" i="1" s="1"/>
  <c r="K3640" i="1" a="1"/>
  <c r="K3640" i="1" s="1"/>
  <c r="K3641" i="1" a="1"/>
  <c r="K3641" i="1" s="1"/>
  <c r="K3642" i="1" a="1"/>
  <c r="K3642" i="1" s="1"/>
  <c r="K3643" i="1" a="1"/>
  <c r="K3643" i="1" s="1"/>
  <c r="K3644" i="1" a="1"/>
  <c r="K3644" i="1" s="1"/>
  <c r="K3645" i="1" a="1"/>
  <c r="K3645" i="1" s="1"/>
  <c r="K3646" i="1" a="1"/>
  <c r="K3646" i="1" s="1"/>
  <c r="K3647" i="1" a="1"/>
  <c r="K3647" i="1" s="1"/>
  <c r="K3648" i="1" a="1"/>
  <c r="K3648" i="1" s="1"/>
  <c r="K3649" i="1" a="1"/>
  <c r="K3649" i="1" s="1"/>
  <c r="K3650" i="1" a="1"/>
  <c r="K3650" i="1" s="1"/>
  <c r="K3651" i="1" a="1"/>
  <c r="K3651" i="1" s="1"/>
  <c r="K3652" i="1" a="1"/>
  <c r="K3652" i="1" s="1"/>
  <c r="K3653" i="1" a="1"/>
  <c r="K3653" i="1" s="1"/>
  <c r="K3654" i="1" a="1"/>
  <c r="K3654" i="1" s="1"/>
  <c r="K3655" i="1" a="1"/>
  <c r="K3655" i="1" s="1"/>
  <c r="K3656" i="1" a="1"/>
  <c r="K3656" i="1" s="1"/>
  <c r="K3657" i="1" a="1"/>
  <c r="K3657" i="1" s="1"/>
  <c r="K3658" i="1" a="1"/>
  <c r="K3658" i="1" s="1"/>
  <c r="K3659" i="1" a="1"/>
  <c r="K3659" i="1" s="1"/>
  <c r="K3660" i="1" a="1"/>
  <c r="K3660" i="1" s="1"/>
  <c r="K3661" i="1" a="1"/>
  <c r="K3661" i="1" s="1"/>
  <c r="K3662" i="1" a="1"/>
  <c r="K3662" i="1" s="1"/>
  <c r="K3663" i="1" a="1"/>
  <c r="K3663" i="1" s="1"/>
  <c r="K3664" i="1" a="1"/>
  <c r="K3664" i="1" s="1"/>
  <c r="K3665" i="1" a="1"/>
  <c r="K3665" i="1" s="1"/>
  <c r="K3666" i="1" a="1"/>
  <c r="K3666" i="1" s="1"/>
  <c r="K3667" i="1" a="1"/>
  <c r="K3667" i="1" s="1"/>
  <c r="K3668" i="1" a="1"/>
  <c r="K3668" i="1" s="1"/>
  <c r="K3669" i="1" a="1"/>
  <c r="K3669" i="1" s="1"/>
  <c r="K3670" i="1" a="1"/>
  <c r="K3670" i="1" s="1"/>
  <c r="K3671" i="1" a="1"/>
  <c r="K3671" i="1" s="1"/>
  <c r="K3672" i="1" a="1"/>
  <c r="K3672" i="1" s="1"/>
  <c r="K3673" i="1" a="1"/>
  <c r="K3673" i="1" s="1"/>
  <c r="K3674" i="1" a="1"/>
  <c r="K3674" i="1" s="1"/>
  <c r="K3675" i="1" a="1"/>
  <c r="K3675" i="1" s="1"/>
  <c r="K3676" i="1" a="1"/>
  <c r="K3676" i="1" s="1"/>
  <c r="K3677" i="1" a="1"/>
  <c r="K3677" i="1" s="1"/>
  <c r="K3678" i="1" a="1"/>
  <c r="K3678" i="1" s="1"/>
  <c r="K3679" i="1" a="1"/>
  <c r="K3679" i="1" s="1"/>
  <c r="K3680" i="1" a="1"/>
  <c r="K3680" i="1" s="1"/>
  <c r="K3681" i="1" a="1"/>
  <c r="K3681" i="1" s="1"/>
  <c r="K3682" i="1" a="1"/>
  <c r="K3682" i="1" s="1"/>
  <c r="K3683" i="1" a="1"/>
  <c r="K3683" i="1" s="1"/>
  <c r="K3684" i="1" a="1"/>
  <c r="K3684" i="1" s="1"/>
  <c r="K3685" i="1" a="1"/>
  <c r="K3685" i="1" s="1"/>
  <c r="K3686" i="1" a="1"/>
  <c r="K3686" i="1" s="1"/>
  <c r="K3687" i="1" a="1"/>
  <c r="K3687" i="1" s="1"/>
  <c r="K3688" i="1" a="1"/>
  <c r="K3688" i="1" s="1"/>
  <c r="K3689" i="1" a="1"/>
  <c r="K3689" i="1" s="1"/>
  <c r="K3690" i="1" a="1"/>
  <c r="K3690" i="1" s="1"/>
  <c r="K3691" i="1" a="1"/>
  <c r="K3691" i="1" s="1"/>
  <c r="K3692" i="1" a="1"/>
  <c r="K3692" i="1" s="1"/>
  <c r="K3693" i="1" a="1"/>
  <c r="K3693" i="1" s="1"/>
  <c r="K3694" i="1" a="1"/>
  <c r="K3694" i="1" s="1"/>
  <c r="K3695" i="1" a="1"/>
  <c r="K3695" i="1" s="1"/>
  <c r="K3696" i="1" a="1"/>
  <c r="K3696" i="1" s="1"/>
  <c r="K3697" i="1" a="1"/>
  <c r="K3697" i="1" s="1"/>
  <c r="K3698" i="1" a="1"/>
  <c r="K3698" i="1" s="1"/>
  <c r="K3699" i="1" a="1"/>
  <c r="K3699" i="1" s="1"/>
  <c r="K3700" i="1" a="1"/>
  <c r="K3700" i="1" s="1"/>
  <c r="K3701" i="1" a="1"/>
  <c r="K3701" i="1" s="1"/>
  <c r="K3702" i="1" a="1"/>
  <c r="K3702" i="1" s="1"/>
  <c r="K3703" i="1" a="1"/>
  <c r="K3703" i="1" s="1"/>
  <c r="K3704" i="1" a="1"/>
  <c r="K3704" i="1" s="1"/>
  <c r="K3705" i="1" a="1"/>
  <c r="K3705" i="1" s="1"/>
  <c r="K3706" i="1" a="1"/>
  <c r="K3706" i="1" s="1"/>
  <c r="K3707" i="1" a="1"/>
  <c r="K3707" i="1" s="1"/>
  <c r="K3708" i="1" a="1"/>
  <c r="K3708" i="1" s="1"/>
  <c r="K3709" i="1" a="1"/>
  <c r="K3709" i="1" s="1"/>
  <c r="K3710" i="1" a="1"/>
  <c r="K3710" i="1" s="1"/>
  <c r="K3711" i="1" a="1"/>
  <c r="K3711" i="1" s="1"/>
  <c r="K3712" i="1" a="1"/>
  <c r="K3712" i="1" s="1"/>
  <c r="K3713" i="1" a="1"/>
  <c r="K3713" i="1" s="1"/>
  <c r="K3714" i="1" a="1"/>
  <c r="K3714" i="1" s="1"/>
  <c r="K3715" i="1" a="1"/>
  <c r="K3715" i="1" s="1"/>
  <c r="K3716" i="1" a="1"/>
  <c r="K3716" i="1" s="1"/>
  <c r="K3717" i="1" a="1"/>
  <c r="K3717" i="1" s="1"/>
  <c r="K3718" i="1" a="1"/>
  <c r="K3718" i="1" s="1"/>
  <c r="K3719" i="1" a="1"/>
  <c r="K3719" i="1" s="1"/>
  <c r="K3720" i="1" a="1"/>
  <c r="K3720" i="1" s="1"/>
  <c r="K3721" i="1" a="1"/>
  <c r="K3721" i="1" s="1"/>
  <c r="K3722" i="1" a="1"/>
  <c r="K3722" i="1" s="1"/>
  <c r="K3723" i="1" a="1"/>
  <c r="K3723" i="1" s="1"/>
  <c r="K3724" i="1" a="1"/>
  <c r="K3724" i="1" s="1"/>
  <c r="K3725" i="1" a="1"/>
  <c r="K3725" i="1" s="1"/>
  <c r="K3726" i="1" a="1"/>
  <c r="K3726" i="1" s="1"/>
  <c r="K3727" i="1" a="1"/>
  <c r="K3727" i="1" s="1"/>
  <c r="K3728" i="1" a="1"/>
  <c r="K3728" i="1" s="1"/>
  <c r="K3729" i="1" a="1"/>
  <c r="K3729" i="1" s="1"/>
  <c r="K3730" i="1" a="1"/>
  <c r="K3730" i="1" s="1"/>
  <c r="K3731" i="1" a="1"/>
  <c r="K3731" i="1" s="1"/>
  <c r="K3732" i="1" a="1"/>
  <c r="K3732" i="1" s="1"/>
  <c r="K3733" i="1" a="1"/>
  <c r="K3733" i="1" s="1"/>
  <c r="K3734" i="1" a="1"/>
  <c r="K3734" i="1" s="1"/>
  <c r="K3735" i="1" a="1"/>
  <c r="K3735" i="1" s="1"/>
  <c r="K3736" i="1" a="1"/>
  <c r="K3736" i="1" s="1"/>
  <c r="K3737" i="1" a="1"/>
  <c r="K3737" i="1" s="1"/>
  <c r="K3738" i="1" a="1"/>
  <c r="K3738" i="1" s="1"/>
  <c r="K3739" i="1" a="1"/>
  <c r="K3739" i="1" s="1"/>
  <c r="K3740" i="1" a="1"/>
  <c r="K3740" i="1" s="1"/>
  <c r="K3741" i="1" a="1"/>
  <c r="K3741" i="1" s="1"/>
  <c r="K3742" i="1" a="1"/>
  <c r="K3742" i="1" s="1"/>
  <c r="K3743" i="1" a="1"/>
  <c r="K3743" i="1" s="1"/>
  <c r="K3744" i="1" a="1"/>
  <c r="K3744" i="1" s="1"/>
  <c r="K3745" i="1" a="1"/>
  <c r="K3745" i="1" s="1"/>
  <c r="K3746" i="1" a="1"/>
  <c r="K3746" i="1" s="1"/>
  <c r="K3747" i="1" a="1"/>
  <c r="K3747" i="1" s="1"/>
  <c r="K3748" i="1" a="1"/>
  <c r="K3748" i="1" s="1"/>
  <c r="K3749" i="1" a="1"/>
  <c r="K3749" i="1" s="1"/>
  <c r="K3750" i="1" a="1"/>
  <c r="K3750" i="1" s="1"/>
  <c r="K3751" i="1" a="1"/>
  <c r="K3751" i="1" s="1"/>
  <c r="K3752" i="1" a="1"/>
  <c r="K3752" i="1" s="1"/>
  <c r="K3753" i="1" a="1"/>
  <c r="K3753" i="1" s="1"/>
  <c r="K3754" i="1" a="1"/>
  <c r="K3754" i="1" s="1"/>
  <c r="K3755" i="1" a="1"/>
  <c r="K3755" i="1" s="1"/>
  <c r="K3756" i="1" a="1"/>
  <c r="K3756" i="1" s="1"/>
  <c r="K3757" i="1" a="1"/>
  <c r="K3757" i="1" s="1"/>
  <c r="K3758" i="1" a="1"/>
  <c r="K3758" i="1" s="1"/>
  <c r="K3759" i="1" a="1"/>
  <c r="K3759" i="1" s="1"/>
  <c r="K3760" i="1" a="1"/>
  <c r="K3760" i="1" s="1"/>
  <c r="K3761" i="1" a="1"/>
  <c r="K3761" i="1" s="1"/>
  <c r="K3762" i="1" a="1"/>
  <c r="K3762" i="1" s="1"/>
  <c r="K3763" i="1" a="1"/>
  <c r="K3763" i="1" s="1"/>
  <c r="K3764" i="1" a="1"/>
  <c r="K3764" i="1" s="1"/>
  <c r="K3765" i="1" a="1"/>
  <c r="K3765" i="1" s="1"/>
  <c r="K3766" i="1" a="1"/>
  <c r="K3766" i="1" s="1"/>
  <c r="K3767" i="1" a="1"/>
  <c r="K3767" i="1" s="1"/>
  <c r="K3768" i="1" a="1"/>
  <c r="K3768" i="1" s="1"/>
  <c r="K3769" i="1" a="1"/>
  <c r="K3769" i="1" s="1"/>
  <c r="K3770" i="1" a="1"/>
  <c r="K3770" i="1" s="1"/>
  <c r="K3771" i="1" a="1"/>
  <c r="K3771" i="1" s="1"/>
  <c r="K3772" i="1" a="1"/>
  <c r="K3772" i="1" s="1"/>
  <c r="K3773" i="1" a="1"/>
  <c r="K3773" i="1" s="1"/>
  <c r="K3774" i="1" a="1"/>
  <c r="K3774" i="1" s="1"/>
  <c r="K3775" i="1" a="1"/>
  <c r="K3775" i="1" s="1"/>
  <c r="K3776" i="1" a="1"/>
  <c r="K3776" i="1" s="1"/>
  <c r="K3777" i="1" a="1"/>
  <c r="K3777" i="1" s="1"/>
  <c r="K3778" i="1" a="1"/>
  <c r="K3778" i="1" s="1"/>
  <c r="K3779" i="1" a="1"/>
  <c r="K3779" i="1" s="1"/>
  <c r="K3780" i="1" a="1"/>
  <c r="K3780" i="1" s="1"/>
  <c r="K3781" i="1" a="1"/>
  <c r="K3781" i="1" s="1"/>
  <c r="K3782" i="1" a="1"/>
  <c r="K3782" i="1" s="1"/>
  <c r="K3783" i="1" a="1"/>
  <c r="K3783" i="1" s="1"/>
  <c r="K3784" i="1" a="1"/>
  <c r="K3784" i="1" s="1"/>
  <c r="K3785" i="1" a="1"/>
  <c r="K3785" i="1" s="1"/>
  <c r="K3786" i="1" a="1"/>
  <c r="K3786" i="1" s="1"/>
  <c r="K3787" i="1" a="1"/>
  <c r="K3787" i="1" s="1"/>
  <c r="K3788" i="1" a="1"/>
  <c r="K3788" i="1" s="1"/>
  <c r="K3789" i="1" a="1"/>
  <c r="K3789" i="1" s="1"/>
  <c r="K3790" i="1" a="1"/>
  <c r="K3790" i="1" s="1"/>
  <c r="K3791" i="1" a="1"/>
  <c r="K3791" i="1" s="1"/>
  <c r="K3792" i="1" a="1"/>
  <c r="K3792" i="1" s="1"/>
  <c r="K3793" i="1" a="1"/>
  <c r="K3793" i="1" s="1"/>
  <c r="K3794" i="1" a="1"/>
  <c r="K3794" i="1" s="1"/>
  <c r="K3795" i="1" a="1"/>
  <c r="K3795" i="1" s="1"/>
  <c r="K3796" i="1" a="1"/>
  <c r="K3796" i="1" s="1"/>
  <c r="K3797" i="1" a="1"/>
  <c r="K3797" i="1" s="1"/>
  <c r="K3798" i="1" a="1"/>
  <c r="K3798" i="1" s="1"/>
  <c r="K3799" i="1" a="1"/>
  <c r="K3799" i="1" s="1"/>
  <c r="K3800" i="1" a="1"/>
  <c r="K3800" i="1" s="1"/>
  <c r="K3801" i="1" a="1"/>
  <c r="K3801" i="1" s="1"/>
  <c r="K3802" i="1" a="1"/>
  <c r="K3802" i="1" s="1"/>
  <c r="K3803" i="1" a="1"/>
  <c r="K3803" i="1" s="1"/>
  <c r="K3804" i="1" a="1"/>
  <c r="K3804" i="1" s="1"/>
  <c r="K3805" i="1" a="1"/>
  <c r="K3805" i="1" s="1"/>
  <c r="K3806" i="1" a="1"/>
  <c r="K3806" i="1" s="1"/>
  <c r="K3807" i="1" a="1"/>
  <c r="K3807" i="1" s="1"/>
  <c r="K3808" i="1" a="1"/>
  <c r="K3808" i="1" s="1"/>
  <c r="K3809" i="1" a="1"/>
  <c r="K3809" i="1" s="1"/>
  <c r="K3810" i="1" a="1"/>
  <c r="K3810" i="1" s="1"/>
  <c r="K3811" i="1" a="1"/>
  <c r="K3811" i="1" s="1"/>
  <c r="K3812" i="1" a="1"/>
  <c r="K3812" i="1" s="1"/>
  <c r="K3813" i="1" a="1"/>
  <c r="K3813" i="1" s="1"/>
  <c r="K3814" i="1" a="1"/>
  <c r="K3814" i="1" s="1"/>
  <c r="K3815" i="1" a="1"/>
  <c r="K3815" i="1" s="1"/>
  <c r="K3816" i="1" a="1"/>
  <c r="K3816" i="1" s="1"/>
  <c r="K3817" i="1" a="1"/>
  <c r="K3817" i="1" s="1"/>
  <c r="K3818" i="1" a="1"/>
  <c r="K3818" i="1" s="1"/>
  <c r="K3819" i="1" a="1"/>
  <c r="K3819" i="1" s="1"/>
  <c r="K3820" i="1" a="1"/>
  <c r="K3820" i="1" s="1"/>
  <c r="K3821" i="1" a="1"/>
  <c r="K3821" i="1" s="1"/>
  <c r="K3822" i="1" a="1"/>
  <c r="K3822" i="1" s="1"/>
  <c r="K3823" i="1" a="1"/>
  <c r="K3823" i="1" s="1"/>
  <c r="K3824" i="1" a="1"/>
  <c r="K3824" i="1" s="1"/>
  <c r="K3825" i="1" a="1"/>
  <c r="K3825" i="1" s="1"/>
  <c r="K3826" i="1" a="1"/>
  <c r="K3826" i="1" s="1"/>
  <c r="K3827" i="1" a="1"/>
  <c r="K3827" i="1" s="1"/>
  <c r="K3828" i="1" a="1"/>
  <c r="K3828" i="1" s="1"/>
  <c r="K3829" i="1" a="1"/>
  <c r="K3829" i="1" s="1"/>
  <c r="K3830" i="1" a="1"/>
  <c r="K3830" i="1" s="1"/>
  <c r="K3831" i="1" a="1"/>
  <c r="K3831" i="1" s="1"/>
  <c r="K3832" i="1" a="1"/>
  <c r="K3832" i="1" s="1"/>
  <c r="K3833" i="1" a="1"/>
  <c r="K3833" i="1" s="1"/>
  <c r="K3834" i="1" a="1"/>
  <c r="K3834" i="1" s="1"/>
  <c r="K3835" i="1" a="1"/>
  <c r="K3835" i="1" s="1"/>
  <c r="K3836" i="1" a="1"/>
  <c r="K3836" i="1" s="1"/>
  <c r="K3837" i="1" a="1"/>
  <c r="K3837" i="1" s="1"/>
  <c r="K3838" i="1" a="1"/>
  <c r="K3838" i="1" s="1"/>
  <c r="K3839" i="1" a="1"/>
  <c r="K3839" i="1" s="1"/>
  <c r="K3840" i="1" a="1"/>
  <c r="K3840" i="1" s="1"/>
  <c r="K3841" i="1" a="1"/>
  <c r="K3841" i="1" s="1"/>
  <c r="K3842" i="1" a="1"/>
  <c r="K3842" i="1" s="1"/>
  <c r="K3843" i="1" a="1"/>
  <c r="K3843" i="1" s="1"/>
  <c r="K3844" i="1" a="1"/>
  <c r="K3844" i="1" s="1"/>
  <c r="K3845" i="1" a="1"/>
  <c r="K3845" i="1" s="1"/>
  <c r="K3846" i="1" a="1"/>
  <c r="K3846" i="1" s="1"/>
  <c r="K3847" i="1" a="1"/>
  <c r="K3847" i="1" s="1"/>
  <c r="K3848" i="1" a="1"/>
  <c r="K3848" i="1" s="1"/>
  <c r="K3849" i="1" a="1"/>
  <c r="K3849" i="1" s="1"/>
  <c r="K3850" i="1" a="1"/>
  <c r="K3850" i="1" s="1"/>
  <c r="K3851" i="1" a="1"/>
  <c r="K3851" i="1" s="1"/>
  <c r="K3852" i="1" a="1"/>
  <c r="K3852" i="1" s="1"/>
  <c r="K3853" i="1" a="1"/>
  <c r="K3853" i="1" s="1"/>
  <c r="K3854" i="1" a="1"/>
  <c r="K3854" i="1" s="1"/>
  <c r="K3855" i="1" a="1"/>
  <c r="K3855" i="1" s="1"/>
  <c r="K3856" i="1" a="1"/>
  <c r="K3856" i="1" s="1"/>
  <c r="K3857" i="1" a="1"/>
  <c r="K3857" i="1" s="1"/>
  <c r="K3858" i="1" a="1"/>
  <c r="K3858" i="1" s="1"/>
  <c r="K3859" i="1" a="1"/>
  <c r="K3859" i="1" s="1"/>
  <c r="K3860" i="1" a="1"/>
  <c r="K3860" i="1" s="1"/>
  <c r="K3861" i="1" a="1"/>
  <c r="K3861" i="1" s="1"/>
  <c r="K3862" i="1" a="1"/>
  <c r="K3862" i="1" s="1"/>
  <c r="K3863" i="1" a="1"/>
  <c r="K3863" i="1" s="1"/>
  <c r="K3864" i="1" a="1"/>
  <c r="K3864" i="1" s="1"/>
  <c r="K3865" i="1" a="1"/>
  <c r="K3865" i="1" s="1"/>
  <c r="K3866" i="1" a="1"/>
  <c r="K3866" i="1" s="1"/>
  <c r="K3867" i="1" a="1"/>
  <c r="K3867" i="1" s="1"/>
  <c r="K3868" i="1" a="1"/>
  <c r="K3868" i="1" s="1"/>
  <c r="K3869" i="1" a="1"/>
  <c r="K3869" i="1" s="1"/>
  <c r="K3870" i="1" a="1"/>
  <c r="K3870" i="1" s="1"/>
  <c r="K3871" i="1" a="1"/>
  <c r="K3871" i="1" s="1"/>
  <c r="K3872" i="1" a="1"/>
  <c r="K3872" i="1" s="1"/>
  <c r="K3873" i="1" a="1"/>
  <c r="K3873" i="1" s="1"/>
  <c r="K3874" i="1" a="1"/>
  <c r="K3874" i="1" s="1"/>
  <c r="K3875" i="1" a="1"/>
  <c r="K3875" i="1" s="1"/>
  <c r="K3876" i="1" a="1"/>
  <c r="K3876" i="1" s="1"/>
  <c r="K3877" i="1" a="1"/>
  <c r="K3877" i="1" s="1"/>
  <c r="K3878" i="1" a="1"/>
  <c r="K3878" i="1" s="1"/>
  <c r="K3879" i="1" a="1"/>
  <c r="K3879" i="1" s="1"/>
  <c r="K3880" i="1" a="1"/>
  <c r="K3880" i="1" s="1"/>
  <c r="K3881" i="1" a="1"/>
  <c r="K3881" i="1" s="1"/>
  <c r="K3882" i="1" a="1"/>
  <c r="K3882" i="1" s="1"/>
  <c r="K3883" i="1" a="1"/>
  <c r="K3883" i="1" s="1"/>
  <c r="K3884" i="1" a="1"/>
  <c r="K3884" i="1" s="1"/>
  <c r="K3885" i="1" a="1"/>
  <c r="K3885" i="1" s="1"/>
  <c r="K3886" i="1" a="1"/>
  <c r="K3886" i="1" s="1"/>
  <c r="K3887" i="1" a="1"/>
  <c r="K3887" i="1" s="1"/>
  <c r="K3888" i="1" a="1"/>
  <c r="K3888" i="1" s="1"/>
  <c r="K3889" i="1" a="1"/>
  <c r="K3889" i="1" s="1"/>
  <c r="K3890" i="1" a="1"/>
  <c r="K3890" i="1" s="1"/>
  <c r="K3891" i="1" a="1"/>
  <c r="K3891" i="1" s="1"/>
  <c r="K3892" i="1" a="1"/>
  <c r="K3892" i="1" s="1"/>
  <c r="K3893" i="1" a="1"/>
  <c r="K3893" i="1" s="1"/>
  <c r="K3894" i="1" a="1"/>
  <c r="K3894" i="1" s="1"/>
  <c r="K3895" i="1" a="1"/>
  <c r="K3895" i="1" s="1"/>
  <c r="K3896" i="1" a="1"/>
  <c r="K3896" i="1" s="1"/>
  <c r="K3897" i="1" a="1"/>
  <c r="K3897" i="1" s="1"/>
  <c r="K3898" i="1" a="1"/>
  <c r="K3898" i="1" s="1"/>
  <c r="K3899" i="1" a="1"/>
  <c r="K3899" i="1" s="1"/>
  <c r="K3900" i="1" a="1"/>
  <c r="K3900" i="1" s="1"/>
  <c r="K3901" i="1" a="1"/>
  <c r="K3901" i="1" s="1"/>
  <c r="K3902" i="1" a="1"/>
  <c r="K3902" i="1" s="1"/>
  <c r="K3903" i="1" a="1"/>
  <c r="K3903" i="1" s="1"/>
  <c r="K3904" i="1" a="1"/>
  <c r="K3904" i="1" s="1"/>
  <c r="K3905" i="1" a="1"/>
  <c r="K3905" i="1" s="1"/>
  <c r="K3906" i="1" a="1"/>
  <c r="K3906" i="1" s="1"/>
  <c r="K3907" i="1" a="1"/>
  <c r="K3907" i="1" s="1"/>
  <c r="K3908" i="1" a="1"/>
  <c r="K3908" i="1" s="1"/>
  <c r="K3909" i="1" a="1"/>
  <c r="K3909" i="1" s="1"/>
  <c r="K3910" i="1" a="1"/>
  <c r="K3910" i="1" s="1"/>
  <c r="K3911" i="1" a="1"/>
  <c r="K3911" i="1" s="1"/>
  <c r="K3912" i="1" a="1"/>
  <c r="K3912" i="1" s="1"/>
  <c r="K3913" i="1" a="1"/>
  <c r="K3913" i="1" s="1"/>
  <c r="K3914" i="1" a="1"/>
  <c r="K3914" i="1" s="1"/>
  <c r="K3915" i="1" a="1"/>
  <c r="K3915" i="1" s="1"/>
  <c r="K3916" i="1" a="1"/>
  <c r="K3916" i="1" s="1"/>
  <c r="K3917" i="1" a="1"/>
  <c r="K3917" i="1" s="1"/>
  <c r="K3918" i="1" a="1"/>
  <c r="K3918" i="1" s="1"/>
  <c r="K3919" i="1" a="1"/>
  <c r="K3919" i="1" s="1"/>
  <c r="K3920" i="1" a="1"/>
  <c r="K3920" i="1" s="1"/>
  <c r="K3921" i="1" a="1"/>
  <c r="K3921" i="1" s="1"/>
  <c r="K3922" i="1" a="1"/>
  <c r="K3922" i="1" s="1"/>
  <c r="K3923" i="1" a="1"/>
  <c r="K3923" i="1" s="1"/>
  <c r="K3924" i="1" a="1"/>
  <c r="K3924" i="1" s="1"/>
  <c r="K3925" i="1" a="1"/>
  <c r="K3925" i="1" s="1"/>
  <c r="K3926" i="1" a="1"/>
  <c r="K3926" i="1" s="1"/>
  <c r="K3927" i="1" a="1"/>
  <c r="K3927" i="1" s="1"/>
  <c r="K3928" i="1" a="1"/>
  <c r="K3928" i="1" s="1"/>
  <c r="K3929" i="1" a="1"/>
  <c r="K3929" i="1" s="1"/>
  <c r="K3930" i="1" a="1"/>
  <c r="K3930" i="1" s="1"/>
  <c r="K3931" i="1" a="1"/>
  <c r="K3931" i="1" s="1"/>
  <c r="K3932" i="1" a="1"/>
  <c r="K3932" i="1" s="1"/>
  <c r="K3933" i="1" a="1"/>
  <c r="K3933" i="1" s="1"/>
  <c r="K3934" i="1" a="1"/>
  <c r="K3934" i="1" s="1"/>
  <c r="K3935" i="1" a="1"/>
  <c r="K3935" i="1" s="1"/>
  <c r="K3936" i="1" a="1"/>
  <c r="K3936" i="1" s="1"/>
  <c r="K3937" i="1" a="1"/>
  <c r="K3937" i="1" s="1"/>
  <c r="K3938" i="1" a="1"/>
  <c r="K3938" i="1" s="1"/>
  <c r="K3939" i="1" a="1"/>
  <c r="K3939" i="1" s="1"/>
  <c r="K3940" i="1" a="1"/>
  <c r="K3940" i="1" s="1"/>
  <c r="K3941" i="1" a="1"/>
  <c r="K3941" i="1" s="1"/>
  <c r="K3942" i="1" a="1"/>
  <c r="K3942" i="1" s="1"/>
  <c r="K3943" i="1" a="1"/>
  <c r="K3943" i="1" s="1"/>
  <c r="K3944" i="1" a="1"/>
  <c r="K3944" i="1" s="1"/>
  <c r="K3945" i="1" a="1"/>
  <c r="K3945" i="1" s="1"/>
  <c r="K3946" i="1" a="1"/>
  <c r="K3946" i="1" s="1"/>
  <c r="K3947" i="1" a="1"/>
  <c r="K3947" i="1" s="1"/>
  <c r="K3948" i="1" a="1"/>
  <c r="K3948" i="1" s="1"/>
  <c r="K3949" i="1" a="1"/>
  <c r="K3949" i="1" s="1"/>
  <c r="K3950" i="1" a="1"/>
  <c r="K3950" i="1" s="1"/>
  <c r="K3951" i="1" a="1"/>
  <c r="K3951" i="1" s="1"/>
  <c r="K3952" i="1" a="1"/>
  <c r="K3952" i="1" s="1"/>
  <c r="K3953" i="1" a="1"/>
  <c r="K3953" i="1" s="1"/>
  <c r="K3954" i="1" a="1"/>
  <c r="K3954" i="1" s="1"/>
  <c r="K3955" i="1" a="1"/>
  <c r="K3955" i="1" s="1"/>
  <c r="K3956" i="1" a="1"/>
  <c r="K3956" i="1" s="1"/>
  <c r="K3957" i="1" a="1"/>
  <c r="K3957" i="1" s="1"/>
  <c r="K3958" i="1" a="1"/>
  <c r="K3958" i="1" s="1"/>
  <c r="K3959" i="1" a="1"/>
  <c r="K3959" i="1" s="1"/>
  <c r="K3960" i="1" a="1"/>
  <c r="K3960" i="1" s="1"/>
  <c r="K3961" i="1" a="1"/>
  <c r="K3961" i="1" s="1"/>
  <c r="K3962" i="1" a="1"/>
  <c r="K3962" i="1" s="1"/>
  <c r="K3963" i="1" a="1"/>
  <c r="K3963" i="1" s="1"/>
  <c r="K3964" i="1" a="1"/>
  <c r="K3964" i="1" s="1"/>
  <c r="K3965" i="1" a="1"/>
  <c r="K3965" i="1" s="1"/>
  <c r="K3966" i="1" a="1"/>
  <c r="K3966" i="1" s="1"/>
  <c r="K3967" i="1" a="1"/>
  <c r="K3967" i="1" s="1"/>
  <c r="K3968" i="1" a="1"/>
  <c r="K3968" i="1" s="1"/>
  <c r="K3969" i="1" a="1"/>
  <c r="K3969" i="1" s="1"/>
  <c r="K3970" i="1" a="1"/>
  <c r="K3970" i="1" s="1"/>
  <c r="K3971" i="1" a="1"/>
  <c r="K3971" i="1" s="1"/>
  <c r="K3972" i="1" a="1"/>
  <c r="K3972" i="1" s="1"/>
  <c r="K3973" i="1" a="1"/>
  <c r="K3973" i="1" s="1"/>
  <c r="K3974" i="1" a="1"/>
  <c r="K3974" i="1" s="1"/>
  <c r="K3975" i="1" a="1"/>
  <c r="K3975" i="1" s="1"/>
  <c r="K3976" i="1" a="1"/>
  <c r="K3976" i="1" s="1"/>
  <c r="K3977" i="1" a="1"/>
  <c r="K3977" i="1" s="1"/>
  <c r="K3978" i="1" a="1"/>
  <c r="K3978" i="1" s="1"/>
  <c r="K3979" i="1" a="1"/>
  <c r="K3979" i="1" s="1"/>
  <c r="K3980" i="1" a="1"/>
  <c r="K3980" i="1" s="1"/>
  <c r="K3981" i="1" a="1"/>
  <c r="K3981" i="1" s="1"/>
  <c r="K3982" i="1" a="1"/>
  <c r="K3982" i="1" s="1"/>
  <c r="K3983" i="1" a="1"/>
  <c r="K3983" i="1" s="1"/>
  <c r="K3984" i="1" a="1"/>
  <c r="K3984" i="1" s="1"/>
  <c r="K3985" i="1" a="1"/>
  <c r="K3985" i="1" s="1"/>
  <c r="K3986" i="1" a="1"/>
  <c r="K3986" i="1" s="1"/>
  <c r="K3987" i="1" a="1"/>
  <c r="K3987" i="1" s="1"/>
  <c r="K3988" i="1" a="1"/>
  <c r="K3988" i="1" s="1"/>
  <c r="K3989" i="1" a="1"/>
  <c r="K3989" i="1" s="1"/>
  <c r="K3990" i="1" a="1"/>
  <c r="K3990" i="1" s="1"/>
  <c r="K3991" i="1" a="1"/>
  <c r="K3991" i="1" s="1"/>
  <c r="K3992" i="1" a="1"/>
  <c r="K3992" i="1" s="1"/>
  <c r="K3993" i="1" a="1"/>
  <c r="K3993" i="1" s="1"/>
  <c r="K3994" i="1" a="1"/>
  <c r="K3994" i="1" s="1"/>
  <c r="K3995" i="1" a="1"/>
  <c r="K3995" i="1" s="1"/>
  <c r="K3996" i="1" a="1"/>
  <c r="K3996" i="1" s="1"/>
  <c r="K3997" i="1" a="1"/>
  <c r="K3997" i="1" s="1"/>
  <c r="K3998" i="1" a="1"/>
  <c r="K3998" i="1" s="1"/>
  <c r="K3999" i="1" a="1"/>
  <c r="K3999" i="1" s="1"/>
  <c r="K4000" i="1" a="1"/>
  <c r="K4000" i="1" s="1"/>
  <c r="K4001" i="1" a="1"/>
  <c r="K4001" i="1" s="1"/>
  <c r="K4002" i="1" a="1"/>
  <c r="K4002" i="1" s="1"/>
  <c r="K4003" i="1" a="1"/>
  <c r="K4003" i="1" s="1"/>
  <c r="K4004" i="1" a="1"/>
  <c r="K4004" i="1" s="1"/>
  <c r="K4005" i="1" a="1"/>
  <c r="K4005" i="1" s="1"/>
  <c r="K4006" i="1" a="1"/>
  <c r="K4006" i="1" s="1"/>
  <c r="K4007" i="1" a="1"/>
  <c r="K4007" i="1" s="1"/>
  <c r="K4008" i="1" a="1"/>
  <c r="K4008" i="1" s="1"/>
  <c r="K4009" i="1" a="1"/>
  <c r="K4009" i="1" s="1"/>
  <c r="K4010" i="1" a="1"/>
  <c r="K4010" i="1" s="1"/>
  <c r="K4011" i="1" a="1"/>
  <c r="K4011" i="1" s="1"/>
  <c r="K4012" i="1" a="1"/>
  <c r="K4012" i="1" s="1"/>
  <c r="K4013" i="1" a="1"/>
  <c r="K4013" i="1" s="1"/>
  <c r="K4014" i="1" a="1"/>
  <c r="K4014" i="1" s="1"/>
  <c r="K4015" i="1" a="1"/>
  <c r="K4015" i="1" s="1"/>
  <c r="K4016" i="1" a="1"/>
  <c r="K4016" i="1" s="1"/>
  <c r="K4017" i="1" a="1"/>
  <c r="K4017" i="1" s="1"/>
  <c r="K4018" i="1" a="1"/>
  <c r="K4018" i="1" s="1"/>
  <c r="K4019" i="1" a="1"/>
  <c r="K4019" i="1" s="1"/>
  <c r="K4020" i="1" a="1"/>
  <c r="K4020" i="1" s="1"/>
  <c r="K4021" i="1" a="1"/>
  <c r="K4021" i="1" s="1"/>
  <c r="K4022" i="1" a="1"/>
  <c r="K4022" i="1" s="1"/>
  <c r="K4023" i="1" a="1"/>
  <c r="K4023" i="1" s="1"/>
  <c r="K4024" i="1" a="1"/>
  <c r="K4024" i="1" s="1"/>
  <c r="K4025" i="1" a="1"/>
  <c r="K4025" i="1" s="1"/>
  <c r="K4026" i="1" a="1"/>
  <c r="K4026" i="1" s="1"/>
  <c r="K4027" i="1" a="1"/>
  <c r="K4027" i="1" s="1"/>
  <c r="K4028" i="1" a="1"/>
  <c r="K4028" i="1" s="1"/>
  <c r="K4029" i="1" a="1"/>
  <c r="K4029" i="1" s="1"/>
  <c r="K4030" i="1" a="1"/>
  <c r="K4030" i="1" s="1"/>
  <c r="K4031" i="1" a="1"/>
  <c r="K4031" i="1" s="1"/>
  <c r="K4032" i="1" a="1"/>
  <c r="K4032" i="1" s="1"/>
  <c r="K4033" i="1" a="1"/>
  <c r="K4033" i="1" s="1"/>
  <c r="K4034" i="1" a="1"/>
  <c r="K4034" i="1" s="1"/>
  <c r="K4035" i="1" a="1"/>
  <c r="K4035" i="1" s="1"/>
  <c r="K4036" i="1" a="1"/>
  <c r="K4036" i="1" s="1"/>
  <c r="K4037" i="1" a="1"/>
  <c r="K4037" i="1" s="1"/>
  <c r="K4038" i="1" a="1"/>
  <c r="K4038" i="1" s="1"/>
  <c r="K4039" i="1" a="1"/>
  <c r="K4039" i="1" s="1"/>
  <c r="K4040" i="1" a="1"/>
  <c r="K4040" i="1" s="1"/>
  <c r="K4041" i="1" a="1"/>
  <c r="K4041" i="1" s="1"/>
  <c r="K4042" i="1" a="1"/>
  <c r="K4042" i="1" s="1"/>
  <c r="K4043" i="1" a="1"/>
  <c r="K4043" i="1" s="1"/>
  <c r="K4044" i="1" a="1"/>
  <c r="K4044" i="1" s="1"/>
  <c r="K4045" i="1" a="1"/>
  <c r="K4045" i="1" s="1"/>
  <c r="K4046" i="1" a="1"/>
  <c r="K4046" i="1" s="1"/>
  <c r="K4047" i="1" a="1"/>
  <c r="K4047" i="1" s="1"/>
  <c r="K4048" i="1" a="1"/>
  <c r="K4048" i="1" s="1"/>
  <c r="K4049" i="1" a="1"/>
  <c r="K4049" i="1" s="1"/>
  <c r="K4050" i="1" a="1"/>
  <c r="K4050" i="1" s="1"/>
  <c r="K4051" i="1" a="1"/>
  <c r="K4051" i="1" s="1"/>
  <c r="K4052" i="1" a="1"/>
  <c r="K4052" i="1" s="1"/>
  <c r="K4053" i="1" a="1"/>
  <c r="K4053" i="1" s="1"/>
  <c r="K4054" i="1" a="1"/>
  <c r="K4054" i="1" s="1"/>
  <c r="K4055" i="1" a="1"/>
  <c r="K4055" i="1" s="1"/>
  <c r="K4056" i="1" a="1"/>
  <c r="K4056" i="1" s="1"/>
  <c r="K4057" i="1" a="1"/>
  <c r="K4057" i="1" s="1"/>
  <c r="K4058" i="1" a="1"/>
  <c r="K4058" i="1" s="1"/>
  <c r="K4059" i="1" a="1"/>
  <c r="K4059" i="1" s="1"/>
  <c r="K4060" i="1" a="1"/>
  <c r="K4060" i="1" s="1"/>
  <c r="K4061" i="1" a="1"/>
  <c r="K4061" i="1" s="1"/>
  <c r="K4062" i="1" a="1"/>
  <c r="K4062" i="1" s="1"/>
  <c r="K4063" i="1" a="1"/>
  <c r="K4063" i="1" s="1"/>
  <c r="K4064" i="1" a="1"/>
  <c r="K4064" i="1" s="1"/>
  <c r="K4065" i="1" a="1"/>
  <c r="K4065" i="1" s="1"/>
  <c r="K4066" i="1" a="1"/>
  <c r="K4066" i="1" s="1"/>
  <c r="K4067" i="1" a="1"/>
  <c r="K4067" i="1" s="1"/>
  <c r="K4068" i="1" a="1"/>
  <c r="K4068" i="1" s="1"/>
  <c r="K4069" i="1" a="1"/>
  <c r="K4069" i="1" s="1"/>
  <c r="K4070" i="1" a="1"/>
  <c r="K4070" i="1" s="1"/>
  <c r="K4071" i="1" a="1"/>
  <c r="K4071" i="1" s="1"/>
  <c r="K4072" i="1" a="1"/>
  <c r="K4072" i="1" s="1"/>
  <c r="K4073" i="1" a="1"/>
  <c r="K4073" i="1" s="1"/>
  <c r="K4074" i="1" a="1"/>
  <c r="K4074" i="1" s="1"/>
  <c r="K4075" i="1" a="1"/>
  <c r="K4075" i="1" s="1"/>
  <c r="K4076" i="1" a="1"/>
  <c r="K4076" i="1" s="1"/>
  <c r="K4077" i="1" a="1"/>
  <c r="K4077" i="1" s="1"/>
  <c r="K4078" i="1" a="1"/>
  <c r="K4078" i="1" s="1"/>
  <c r="K4079" i="1" a="1"/>
  <c r="K4079" i="1" s="1"/>
  <c r="K4080" i="1" a="1"/>
  <c r="K4080" i="1" s="1"/>
  <c r="K4081" i="1" a="1"/>
  <c r="K4081" i="1" s="1"/>
  <c r="K4082" i="1" a="1"/>
  <c r="K4082" i="1" s="1"/>
  <c r="K4083" i="1" a="1"/>
  <c r="K4083" i="1" s="1"/>
  <c r="K4084" i="1" a="1"/>
  <c r="K4084" i="1" s="1"/>
  <c r="K4085" i="1" a="1"/>
  <c r="K4085" i="1" s="1"/>
  <c r="K4086" i="1" a="1"/>
  <c r="K4086" i="1" s="1"/>
  <c r="K4087" i="1" a="1"/>
  <c r="K4087" i="1" s="1"/>
  <c r="K4088" i="1" a="1"/>
  <c r="K4088" i="1" s="1"/>
  <c r="K4089" i="1" a="1"/>
  <c r="K4089" i="1" s="1"/>
  <c r="K4090" i="1" a="1"/>
  <c r="K4090" i="1" s="1"/>
  <c r="K4091" i="1" a="1"/>
  <c r="K4091" i="1" s="1"/>
  <c r="K4092" i="1" a="1"/>
  <c r="K4092" i="1" s="1"/>
  <c r="K4093" i="1" a="1"/>
  <c r="K4093" i="1" s="1"/>
  <c r="K4094" i="1" a="1"/>
  <c r="K4094" i="1" s="1"/>
  <c r="K4095" i="1" a="1"/>
  <c r="K4095" i="1" s="1"/>
  <c r="K4096" i="1" a="1"/>
  <c r="K4096" i="1" s="1"/>
  <c r="K4097" i="1" a="1"/>
  <c r="K4097" i="1" s="1"/>
  <c r="K4098" i="1" a="1"/>
  <c r="K4098" i="1" s="1"/>
  <c r="K4099" i="1" a="1"/>
  <c r="K4099" i="1" s="1"/>
  <c r="K4100" i="1" a="1"/>
  <c r="K4100" i="1" s="1"/>
  <c r="K4101" i="1" a="1"/>
  <c r="K4101" i="1" s="1"/>
  <c r="K4102" i="1" a="1"/>
  <c r="K4102" i="1" s="1"/>
  <c r="K4103" i="1" a="1"/>
  <c r="K4103" i="1" s="1"/>
  <c r="K4104" i="1" a="1"/>
  <c r="K4104" i="1" s="1"/>
  <c r="K4105" i="1" a="1"/>
  <c r="K4105" i="1" s="1"/>
  <c r="K4106" i="1" a="1"/>
  <c r="K4106" i="1" s="1"/>
  <c r="K4107" i="1" a="1"/>
  <c r="K4107" i="1" s="1"/>
  <c r="K4108" i="1" a="1"/>
  <c r="K4108" i="1" s="1"/>
  <c r="K4109" i="1" a="1"/>
  <c r="K4109" i="1" s="1"/>
  <c r="K4110" i="1" a="1"/>
  <c r="K4110" i="1" s="1"/>
  <c r="K4111" i="1" a="1"/>
  <c r="K4111" i="1" s="1"/>
  <c r="K4112" i="1" a="1"/>
  <c r="K4112" i="1" s="1"/>
  <c r="K4113" i="1" a="1"/>
  <c r="K4113" i="1" s="1"/>
  <c r="K4114" i="1" a="1"/>
  <c r="K4114" i="1" s="1"/>
  <c r="K4115" i="1" a="1"/>
  <c r="K4115" i="1" s="1"/>
  <c r="K4116" i="1" a="1"/>
  <c r="K4116" i="1" s="1"/>
  <c r="K4117" i="1" a="1"/>
  <c r="K4117" i="1" s="1"/>
  <c r="K4118" i="1" a="1"/>
  <c r="K4118" i="1" s="1"/>
  <c r="K4119" i="1" a="1"/>
  <c r="K4119" i="1" s="1"/>
  <c r="K4120" i="1" a="1"/>
  <c r="K4120" i="1" s="1"/>
  <c r="K4121" i="1" a="1"/>
  <c r="K4121" i="1" s="1"/>
  <c r="K4122" i="1" a="1"/>
  <c r="K4122" i="1" s="1"/>
  <c r="K4123" i="1" a="1"/>
  <c r="K4123" i="1" s="1"/>
  <c r="K4124" i="1" a="1"/>
  <c r="K4124" i="1" s="1"/>
  <c r="K4125" i="1" a="1"/>
  <c r="K4125" i="1" s="1"/>
  <c r="K4126" i="1" a="1"/>
  <c r="K4126" i="1" s="1"/>
  <c r="K4127" i="1" a="1"/>
  <c r="K4127" i="1" s="1"/>
  <c r="K4128" i="1" a="1"/>
  <c r="K4128" i="1" s="1"/>
  <c r="K4129" i="1" a="1"/>
  <c r="K4129" i="1" s="1"/>
  <c r="K4130" i="1" a="1"/>
  <c r="K4130" i="1" s="1"/>
  <c r="K4131" i="1" a="1"/>
  <c r="K4131" i="1" s="1"/>
  <c r="K4132" i="1" a="1"/>
  <c r="K4132" i="1" s="1"/>
  <c r="K4133" i="1" a="1"/>
  <c r="K4133" i="1" s="1"/>
  <c r="K4134" i="1" a="1"/>
  <c r="K4134" i="1" s="1"/>
  <c r="K4135" i="1" a="1"/>
  <c r="K4135" i="1" s="1"/>
  <c r="K4136" i="1" a="1"/>
  <c r="K4136" i="1" s="1"/>
  <c r="K4137" i="1" a="1"/>
  <c r="K4137" i="1" s="1"/>
  <c r="K4138" i="1" a="1"/>
  <c r="K4138" i="1" s="1"/>
  <c r="K4139" i="1" a="1"/>
  <c r="K4139" i="1" s="1"/>
  <c r="K4140" i="1" a="1"/>
  <c r="K4140" i="1" s="1"/>
  <c r="K4141" i="1" a="1"/>
  <c r="K4141" i="1" s="1"/>
  <c r="K4142" i="1" a="1"/>
  <c r="K4142" i="1" s="1"/>
  <c r="K4143" i="1" a="1"/>
  <c r="K4143" i="1" s="1"/>
  <c r="K4144" i="1" a="1"/>
  <c r="K4144" i="1" s="1"/>
  <c r="K4145" i="1" a="1"/>
  <c r="K4145" i="1" s="1"/>
  <c r="K4146" i="1" a="1"/>
  <c r="K4146" i="1" s="1"/>
  <c r="K4147" i="1" a="1"/>
  <c r="K4147" i="1" s="1"/>
  <c r="K4148" i="1" a="1"/>
  <c r="K4148" i="1" s="1"/>
  <c r="K4149" i="1" a="1"/>
  <c r="K4149" i="1" s="1"/>
  <c r="K4150" i="1" a="1"/>
  <c r="K4150" i="1" s="1"/>
  <c r="K4151" i="1" a="1"/>
  <c r="K4151" i="1" s="1"/>
  <c r="K4152" i="1" a="1"/>
  <c r="K4152" i="1" s="1"/>
  <c r="K4153" i="1" a="1"/>
  <c r="K4153" i="1" s="1"/>
  <c r="K4154" i="1" a="1"/>
  <c r="K4154" i="1" s="1"/>
  <c r="K4155" i="1" a="1"/>
  <c r="K4155" i="1" s="1"/>
  <c r="K4156" i="1" a="1"/>
  <c r="K4156" i="1" s="1"/>
  <c r="K4157" i="1" a="1"/>
  <c r="K4157" i="1" s="1"/>
  <c r="K4158" i="1" a="1"/>
  <c r="K4158" i="1" s="1"/>
  <c r="K4159" i="1" a="1"/>
  <c r="K4159" i="1" s="1"/>
  <c r="K4160" i="1" a="1"/>
  <c r="K4160" i="1" s="1"/>
  <c r="K4161" i="1" a="1"/>
  <c r="K4161" i="1" s="1"/>
  <c r="K4162" i="1" a="1"/>
  <c r="K4162" i="1" s="1"/>
  <c r="K4163" i="1" a="1"/>
  <c r="K4163" i="1" s="1"/>
  <c r="K4164" i="1" a="1"/>
  <c r="K4164" i="1" s="1"/>
  <c r="K4165" i="1" a="1"/>
  <c r="K4165" i="1" s="1"/>
  <c r="K4166" i="1" a="1"/>
  <c r="K4166" i="1" s="1"/>
  <c r="K4167" i="1" a="1"/>
  <c r="K4167" i="1" s="1"/>
  <c r="K4168" i="1" a="1"/>
  <c r="K4168" i="1" s="1"/>
  <c r="K4169" i="1" a="1"/>
  <c r="K4169" i="1" s="1"/>
  <c r="K4170" i="1" a="1"/>
  <c r="K4170" i="1" s="1"/>
  <c r="K4171" i="1" a="1"/>
  <c r="K4171" i="1" s="1"/>
  <c r="K4172" i="1" a="1"/>
  <c r="K4172" i="1" s="1"/>
  <c r="K4173" i="1" a="1"/>
  <c r="K4173" i="1" s="1"/>
  <c r="K4174" i="1" a="1"/>
  <c r="K4174" i="1" s="1"/>
  <c r="K4175" i="1" a="1"/>
  <c r="K4175" i="1" s="1"/>
  <c r="K4176" i="1" a="1"/>
  <c r="K4176" i="1" s="1"/>
  <c r="K4177" i="1" a="1"/>
  <c r="K4177" i="1" s="1"/>
  <c r="K4178" i="1" a="1"/>
  <c r="K4178" i="1" s="1"/>
  <c r="K4179" i="1" a="1"/>
  <c r="K4179" i="1" s="1"/>
  <c r="K4180" i="1" a="1"/>
  <c r="K4180" i="1" s="1"/>
  <c r="K4181" i="1" a="1"/>
  <c r="K4181" i="1" s="1"/>
  <c r="K4182" i="1" a="1"/>
  <c r="K4182" i="1" s="1"/>
  <c r="K4183" i="1" a="1"/>
  <c r="K4183" i="1" s="1"/>
  <c r="K4184" i="1" a="1"/>
  <c r="K4184" i="1" s="1"/>
  <c r="K4185" i="1" a="1"/>
  <c r="K4185" i="1" s="1"/>
  <c r="K4186" i="1" a="1"/>
  <c r="K4186" i="1" s="1"/>
  <c r="K4187" i="1" a="1"/>
  <c r="K4187" i="1" s="1"/>
  <c r="K4188" i="1" a="1"/>
  <c r="K4188" i="1" s="1"/>
  <c r="K4189" i="1" a="1"/>
  <c r="K4189" i="1" s="1"/>
  <c r="K4190" i="1" a="1"/>
  <c r="K4190" i="1" s="1"/>
  <c r="K4191" i="1" a="1"/>
  <c r="K4191" i="1" s="1"/>
  <c r="K4192" i="1" a="1"/>
  <c r="K4192" i="1" s="1"/>
  <c r="K4193" i="1" a="1"/>
  <c r="K4193" i="1" s="1"/>
  <c r="K4194" i="1" a="1"/>
  <c r="K4194" i="1" s="1"/>
  <c r="K4195" i="1" a="1"/>
  <c r="K4195" i="1" s="1"/>
  <c r="K4196" i="1" a="1"/>
  <c r="K4196" i="1" s="1"/>
  <c r="K4197" i="1" a="1"/>
  <c r="K4197" i="1" s="1"/>
  <c r="K4198" i="1" a="1"/>
  <c r="K4198" i="1" s="1"/>
  <c r="K4199" i="1" a="1"/>
  <c r="K4199" i="1" s="1"/>
  <c r="K4200" i="1" a="1"/>
  <c r="K4200" i="1" s="1"/>
  <c r="K4201" i="1" a="1"/>
  <c r="K4201" i="1" s="1"/>
  <c r="K4202" i="1" a="1"/>
  <c r="K4202" i="1" s="1"/>
  <c r="K4203" i="1" a="1"/>
  <c r="K4203" i="1" s="1"/>
  <c r="K4204" i="1" a="1"/>
  <c r="K4204" i="1" s="1"/>
  <c r="K4205" i="1" a="1"/>
  <c r="K4205" i="1" s="1"/>
  <c r="K4206" i="1" a="1"/>
  <c r="K4206" i="1" s="1"/>
  <c r="K4207" i="1" a="1"/>
  <c r="K4207" i="1" s="1"/>
  <c r="K4208" i="1" a="1"/>
  <c r="K4208" i="1" s="1"/>
  <c r="K4209" i="1" a="1"/>
  <c r="K4209" i="1" s="1"/>
  <c r="K4210" i="1" a="1"/>
  <c r="K4210" i="1" s="1"/>
  <c r="K4211" i="1" a="1"/>
  <c r="K4211" i="1" s="1"/>
  <c r="K4212" i="1" a="1"/>
  <c r="K4212" i="1" s="1"/>
  <c r="K4213" i="1" a="1"/>
  <c r="K4213" i="1" s="1"/>
  <c r="K4214" i="1" a="1"/>
  <c r="K4214" i="1" s="1"/>
  <c r="K4215" i="1" a="1"/>
  <c r="K4215" i="1" s="1"/>
  <c r="K4216" i="1" a="1"/>
  <c r="K4216" i="1" s="1"/>
  <c r="K4217" i="1" a="1"/>
  <c r="K4217" i="1" s="1"/>
  <c r="K4218" i="1" a="1"/>
  <c r="K4218" i="1" s="1"/>
  <c r="K4219" i="1" a="1"/>
  <c r="K4219" i="1" s="1"/>
  <c r="K4220" i="1" a="1"/>
  <c r="K4220" i="1" s="1"/>
  <c r="K4221" i="1" a="1"/>
  <c r="K4221" i="1" s="1"/>
  <c r="K4222" i="1" a="1"/>
  <c r="K4222" i="1" s="1"/>
  <c r="K4223" i="1" a="1"/>
  <c r="K4223" i="1" s="1"/>
  <c r="K4224" i="1" a="1"/>
  <c r="K4224" i="1" s="1"/>
  <c r="K4225" i="1" a="1"/>
  <c r="K4225" i="1" s="1"/>
  <c r="K4226" i="1" a="1"/>
  <c r="K4226" i="1" s="1"/>
  <c r="K4227" i="1" a="1"/>
  <c r="K4227" i="1" s="1"/>
  <c r="K4228" i="1" a="1"/>
  <c r="K4228" i="1" s="1"/>
  <c r="K4229" i="1" a="1"/>
  <c r="K4229" i="1" s="1"/>
  <c r="K4230" i="1" a="1"/>
  <c r="K4230" i="1" s="1"/>
  <c r="K4231" i="1" a="1"/>
  <c r="K4231" i="1" s="1"/>
  <c r="K4232" i="1" a="1"/>
  <c r="K4232" i="1" s="1"/>
  <c r="K4233" i="1" a="1"/>
  <c r="K4233" i="1" s="1"/>
  <c r="K4234" i="1" a="1"/>
  <c r="K4234" i="1" s="1"/>
  <c r="K4235" i="1" a="1"/>
  <c r="K4235" i="1" s="1"/>
  <c r="K4236" i="1" a="1"/>
  <c r="K4236" i="1" s="1"/>
  <c r="K4237" i="1" a="1"/>
  <c r="K4237" i="1" s="1"/>
  <c r="K4238" i="1" a="1"/>
  <c r="K4238" i="1" s="1"/>
  <c r="K4239" i="1" a="1"/>
  <c r="K4239" i="1" s="1"/>
  <c r="K4240" i="1" a="1"/>
  <c r="K4240" i="1" s="1"/>
  <c r="K4241" i="1" a="1"/>
  <c r="K4241" i="1" s="1"/>
  <c r="K4242" i="1" a="1"/>
  <c r="K4242" i="1" s="1"/>
  <c r="K4243" i="1" a="1"/>
  <c r="K4243" i="1" s="1"/>
  <c r="K4244" i="1" a="1"/>
  <c r="K4244" i="1" s="1"/>
  <c r="K4245" i="1" a="1"/>
  <c r="K4245" i="1" s="1"/>
  <c r="K4246" i="1" a="1"/>
  <c r="K4246" i="1" s="1"/>
  <c r="K4247" i="1" a="1"/>
  <c r="K4247" i="1" s="1"/>
  <c r="K4248" i="1" a="1"/>
  <c r="K4248" i="1" s="1"/>
  <c r="K4249" i="1" a="1"/>
  <c r="K4249" i="1" s="1"/>
  <c r="K4250" i="1" a="1"/>
  <c r="K4250" i="1" s="1"/>
  <c r="K4251" i="1" a="1"/>
  <c r="K4251" i="1" s="1"/>
  <c r="K4252" i="1" a="1"/>
  <c r="K4252" i="1" s="1"/>
  <c r="K4253" i="1" a="1"/>
  <c r="K4253" i="1" s="1"/>
  <c r="K4254" i="1" a="1"/>
  <c r="K4254" i="1" s="1"/>
  <c r="K4255" i="1" a="1"/>
  <c r="K4255" i="1" s="1"/>
  <c r="K4256" i="1" a="1"/>
  <c r="K4256" i="1" s="1"/>
  <c r="K6" i="1" a="1"/>
  <c r="K6" i="1" s="1"/>
  <c r="B1584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P3860" i="1"/>
  <c r="C3860" i="1"/>
  <c r="B3860" i="1"/>
  <c r="P3859" i="1"/>
  <c r="C3859" i="1"/>
  <c r="B3859" i="1"/>
  <c r="P3858" i="1"/>
  <c r="C3858" i="1"/>
  <c r="B3858" i="1"/>
  <c r="P3857" i="1"/>
  <c r="C3857" i="1"/>
  <c r="B3857" i="1"/>
  <c r="P3856" i="1"/>
  <c r="C3856" i="1"/>
  <c r="B3856" i="1"/>
  <c r="P3855" i="1"/>
  <c r="C3855" i="1"/>
  <c r="B3855" i="1"/>
  <c r="P3854" i="1"/>
  <c r="C3854" i="1"/>
  <c r="B3854" i="1"/>
  <c r="P3853" i="1"/>
  <c r="C3853" i="1"/>
  <c r="B3853" i="1"/>
  <c r="P3852" i="1"/>
  <c r="C3852" i="1"/>
  <c r="B3852" i="1"/>
  <c r="P3851" i="1"/>
  <c r="C3851" i="1"/>
  <c r="B3851" i="1"/>
  <c r="P3850" i="1"/>
  <c r="C3850" i="1"/>
  <c r="B3850" i="1"/>
  <c r="P3849" i="1"/>
  <c r="C3849" i="1"/>
  <c r="B3849" i="1"/>
  <c r="P3848" i="1"/>
  <c r="C3848" i="1"/>
  <c r="B3848" i="1"/>
  <c r="P3847" i="1"/>
  <c r="C3847" i="1"/>
  <c r="B3847" i="1"/>
  <c r="P3846" i="1"/>
  <c r="C3846" i="1"/>
  <c r="B3846" i="1"/>
  <c r="P3845" i="1"/>
  <c r="C3845" i="1"/>
  <c r="B3845" i="1"/>
  <c r="P3844" i="1"/>
  <c r="C3844" i="1"/>
  <c r="B3844" i="1"/>
  <c r="P3843" i="1"/>
  <c r="C3843" i="1"/>
  <c r="B3843" i="1"/>
  <c r="P3842" i="1"/>
  <c r="C3842" i="1"/>
  <c r="B3842" i="1"/>
  <c r="P3841" i="1"/>
  <c r="C3841" i="1"/>
  <c r="B3841" i="1"/>
  <c r="P3840" i="1"/>
  <c r="C3840" i="1"/>
  <c r="B3840" i="1"/>
  <c r="P3839" i="1"/>
  <c r="C3839" i="1"/>
  <c r="B3839" i="1"/>
  <c r="P3838" i="1"/>
  <c r="C3838" i="1"/>
  <c r="B3838" i="1"/>
  <c r="P3837" i="1"/>
  <c r="C3837" i="1"/>
  <c r="B3837" i="1"/>
  <c r="P3836" i="1"/>
  <c r="C3836" i="1"/>
  <c r="B3836" i="1"/>
  <c r="P3835" i="1"/>
  <c r="C3835" i="1"/>
  <c r="B3835" i="1"/>
  <c r="P3834" i="1"/>
  <c r="C3834" i="1"/>
  <c r="B3834" i="1"/>
  <c r="P3833" i="1"/>
  <c r="C3833" i="1"/>
  <c r="B3833" i="1"/>
  <c r="P3832" i="1"/>
  <c r="C3832" i="1"/>
  <c r="B3832" i="1"/>
  <c r="P3831" i="1"/>
  <c r="C3831" i="1"/>
  <c r="B3831" i="1"/>
  <c r="P3830" i="1"/>
  <c r="C3830" i="1"/>
  <c r="B3830" i="1"/>
  <c r="P3829" i="1"/>
  <c r="C3829" i="1"/>
  <c r="B3829" i="1"/>
  <c r="P3828" i="1"/>
  <c r="C3828" i="1"/>
  <c r="B3828" i="1"/>
  <c r="P3827" i="1"/>
  <c r="C3827" i="1"/>
  <c r="B3827" i="1"/>
  <c r="P3826" i="1"/>
  <c r="C3826" i="1"/>
  <c r="B3826" i="1"/>
  <c r="P3825" i="1"/>
  <c r="C3825" i="1"/>
  <c r="B3825" i="1"/>
  <c r="P3824" i="1"/>
  <c r="C3824" i="1"/>
  <c r="B3824" i="1"/>
  <c r="P3823" i="1"/>
  <c r="C3823" i="1"/>
  <c r="B3823" i="1"/>
  <c r="P3822" i="1"/>
  <c r="C3822" i="1"/>
  <c r="B3822" i="1"/>
  <c r="P3821" i="1"/>
  <c r="C3821" i="1"/>
  <c r="B3821" i="1"/>
  <c r="P3820" i="1"/>
  <c r="C3820" i="1"/>
  <c r="B3820" i="1"/>
  <c r="P3819" i="1"/>
  <c r="C3819" i="1"/>
  <c r="B3819" i="1"/>
  <c r="P3818" i="1"/>
  <c r="C3818" i="1"/>
  <c r="B3818" i="1"/>
  <c r="P3817" i="1"/>
  <c r="C3817" i="1"/>
  <c r="B3817" i="1"/>
  <c r="P3816" i="1"/>
  <c r="C3816" i="1"/>
  <c r="B3816" i="1"/>
  <c r="P3815" i="1"/>
  <c r="C3815" i="1"/>
  <c r="B3815" i="1"/>
  <c r="P3814" i="1"/>
  <c r="C3814" i="1"/>
  <c r="B3814" i="1"/>
  <c r="P3813" i="1"/>
  <c r="C3813" i="1"/>
  <c r="B3813" i="1"/>
  <c r="P3812" i="1"/>
  <c r="C3812" i="1"/>
  <c r="B3812" i="1"/>
  <c r="P3811" i="1"/>
  <c r="C3811" i="1"/>
  <c r="B3811" i="1"/>
  <c r="P3810" i="1"/>
  <c r="C3810" i="1"/>
  <c r="B3810" i="1"/>
  <c r="P3809" i="1"/>
  <c r="C3809" i="1"/>
  <c r="B3809" i="1"/>
  <c r="P3808" i="1"/>
  <c r="C3808" i="1"/>
  <c r="B3808" i="1"/>
  <c r="P3807" i="1"/>
  <c r="C3807" i="1"/>
  <c r="B3807" i="1"/>
  <c r="P3806" i="1"/>
  <c r="C3806" i="1"/>
  <c r="B3806" i="1"/>
  <c r="P3805" i="1"/>
  <c r="C3805" i="1"/>
  <c r="B3805" i="1"/>
  <c r="P3804" i="1"/>
  <c r="C3804" i="1"/>
  <c r="B3804" i="1"/>
  <c r="P3803" i="1"/>
  <c r="C3803" i="1"/>
  <c r="B3803" i="1"/>
  <c r="P3802" i="1"/>
  <c r="C3802" i="1"/>
  <c r="B3802" i="1"/>
  <c r="P3801" i="1"/>
  <c r="C3801" i="1"/>
  <c r="B3801" i="1"/>
  <c r="P3800" i="1"/>
  <c r="C3800" i="1"/>
  <c r="B3800" i="1"/>
  <c r="P3799" i="1"/>
  <c r="C3799" i="1"/>
  <c r="B3799" i="1"/>
  <c r="P3798" i="1"/>
  <c r="C3798" i="1"/>
  <c r="B3798" i="1"/>
  <c r="P3797" i="1"/>
  <c r="C3797" i="1"/>
  <c r="B3797" i="1"/>
  <c r="P3796" i="1"/>
  <c r="C3796" i="1"/>
  <c r="B3796" i="1"/>
  <c r="P3795" i="1"/>
  <c r="C3795" i="1"/>
  <c r="B3795" i="1"/>
  <c r="P3794" i="1"/>
  <c r="C3794" i="1"/>
  <c r="B3794" i="1"/>
  <c r="P3793" i="1"/>
  <c r="C3793" i="1"/>
  <c r="B3793" i="1"/>
  <c r="P3792" i="1"/>
  <c r="C3792" i="1"/>
  <c r="B3792" i="1"/>
  <c r="P3791" i="1"/>
  <c r="C3791" i="1"/>
  <c r="B3791" i="1"/>
  <c r="P3790" i="1"/>
  <c r="C3790" i="1"/>
  <c r="B3790" i="1"/>
  <c r="P3789" i="1"/>
  <c r="C3789" i="1"/>
  <c r="B3789" i="1"/>
  <c r="P3788" i="1"/>
  <c r="C3788" i="1"/>
  <c r="B3788" i="1"/>
  <c r="P3787" i="1"/>
  <c r="C3787" i="1"/>
  <c r="B3787" i="1"/>
  <c r="P3786" i="1"/>
  <c r="C3786" i="1"/>
  <c r="B3786" i="1"/>
  <c r="P3785" i="1"/>
  <c r="C3785" i="1"/>
  <c r="B3785" i="1"/>
  <c r="P3784" i="1"/>
  <c r="C3784" i="1"/>
  <c r="B3784" i="1"/>
  <c r="P3783" i="1"/>
  <c r="C3783" i="1"/>
  <c r="B3783" i="1"/>
  <c r="P3782" i="1"/>
  <c r="C3782" i="1"/>
  <c r="B3782" i="1"/>
  <c r="P3781" i="1"/>
  <c r="C3781" i="1"/>
  <c r="B3781" i="1"/>
  <c r="P3780" i="1"/>
  <c r="C3780" i="1"/>
  <c r="B3780" i="1"/>
  <c r="P3779" i="1"/>
  <c r="C3779" i="1"/>
  <c r="B3779" i="1"/>
  <c r="P3778" i="1"/>
  <c r="C3778" i="1"/>
  <c r="B3778" i="1"/>
  <c r="P3777" i="1"/>
  <c r="C3777" i="1"/>
  <c r="B3777" i="1"/>
  <c r="P3776" i="1"/>
  <c r="C3776" i="1"/>
  <c r="B3776" i="1"/>
  <c r="P3775" i="1"/>
  <c r="C3775" i="1"/>
  <c r="B3775" i="1"/>
  <c r="P3774" i="1"/>
  <c r="C3774" i="1"/>
  <c r="B3774" i="1"/>
  <c r="P3773" i="1"/>
  <c r="C3773" i="1"/>
  <c r="B3773" i="1"/>
  <c r="P3772" i="1"/>
  <c r="C3772" i="1"/>
  <c r="B3772" i="1"/>
  <c r="P3771" i="1"/>
  <c r="C3771" i="1"/>
  <c r="B3771" i="1"/>
  <c r="P3770" i="1"/>
  <c r="C3770" i="1"/>
  <c r="B3770" i="1"/>
  <c r="P3769" i="1"/>
  <c r="C3769" i="1"/>
  <c r="B3769" i="1"/>
  <c r="P3768" i="1"/>
  <c r="C3768" i="1"/>
  <c r="B3768" i="1"/>
  <c r="P3767" i="1"/>
  <c r="C3767" i="1"/>
  <c r="B3767" i="1"/>
  <c r="P3766" i="1"/>
  <c r="C3766" i="1"/>
  <c r="B3766" i="1"/>
  <c r="P3765" i="1"/>
  <c r="C3765" i="1"/>
  <c r="B3765" i="1"/>
  <c r="P3764" i="1"/>
  <c r="C3764" i="1"/>
  <c r="B3764" i="1"/>
  <c r="P3763" i="1"/>
  <c r="C3763" i="1"/>
  <c r="B3763" i="1"/>
  <c r="P3762" i="1"/>
  <c r="C3762" i="1"/>
  <c r="B3762" i="1"/>
  <c r="P3761" i="1"/>
  <c r="C3761" i="1"/>
  <c r="B3761" i="1"/>
  <c r="P3760" i="1"/>
  <c r="C3760" i="1"/>
  <c r="B3760" i="1"/>
  <c r="P3759" i="1"/>
  <c r="C3759" i="1"/>
  <c r="B3759" i="1"/>
  <c r="P3758" i="1"/>
  <c r="C3758" i="1"/>
  <c r="B3758" i="1"/>
  <c r="P3757" i="1"/>
  <c r="C3757" i="1"/>
  <c r="B3757" i="1"/>
  <c r="P3756" i="1"/>
  <c r="C3756" i="1"/>
  <c r="B3756" i="1"/>
  <c r="P3755" i="1"/>
  <c r="C3755" i="1"/>
  <c r="B3755" i="1"/>
  <c r="P3754" i="1"/>
  <c r="C3754" i="1"/>
  <c r="B3754" i="1"/>
  <c r="P3753" i="1"/>
  <c r="C3753" i="1"/>
  <c r="B3753" i="1"/>
  <c r="P3752" i="1"/>
  <c r="C3752" i="1"/>
  <c r="B3752" i="1"/>
  <c r="P3751" i="1"/>
  <c r="C3751" i="1"/>
  <c r="B3751" i="1"/>
  <c r="P3750" i="1"/>
  <c r="C3750" i="1"/>
  <c r="B3750" i="1"/>
  <c r="P3749" i="1"/>
  <c r="C3749" i="1"/>
  <c r="B3749" i="1"/>
  <c r="P3748" i="1"/>
  <c r="C3748" i="1"/>
  <c r="B3748" i="1"/>
  <c r="P3747" i="1"/>
  <c r="C3747" i="1"/>
  <c r="B3747" i="1"/>
  <c r="P3746" i="1"/>
  <c r="C3746" i="1"/>
  <c r="B3746" i="1"/>
  <c r="P3745" i="1"/>
  <c r="C3745" i="1"/>
  <c r="B3745" i="1"/>
  <c r="P3744" i="1"/>
  <c r="C3744" i="1"/>
  <c r="B3744" i="1"/>
  <c r="P3743" i="1"/>
  <c r="C3743" i="1"/>
  <c r="B3743" i="1"/>
  <c r="P3742" i="1"/>
  <c r="C3742" i="1"/>
  <c r="B3742" i="1"/>
  <c r="P3741" i="1"/>
  <c r="C3741" i="1"/>
  <c r="B3741" i="1"/>
  <c r="P3740" i="1"/>
  <c r="C3740" i="1"/>
  <c r="B3740" i="1"/>
  <c r="P3739" i="1"/>
  <c r="C3739" i="1"/>
  <c r="B3739" i="1"/>
  <c r="P3738" i="1"/>
  <c r="C3738" i="1"/>
  <c r="B3738" i="1"/>
  <c r="P3737" i="1"/>
  <c r="C3737" i="1"/>
  <c r="B3737" i="1"/>
  <c r="P3736" i="1"/>
  <c r="C3736" i="1"/>
  <c r="B3736" i="1"/>
  <c r="P3735" i="1"/>
  <c r="C3735" i="1"/>
  <c r="B3735" i="1"/>
  <c r="P3734" i="1"/>
  <c r="C3734" i="1"/>
  <c r="B3734" i="1"/>
  <c r="P3733" i="1"/>
  <c r="C3733" i="1"/>
  <c r="B3733" i="1"/>
  <c r="P3732" i="1"/>
  <c r="C3732" i="1"/>
  <c r="B3732" i="1"/>
  <c r="P3731" i="1"/>
  <c r="C3731" i="1"/>
  <c r="B3731" i="1"/>
  <c r="P3730" i="1"/>
  <c r="C3730" i="1"/>
  <c r="B3730" i="1"/>
  <c r="P3729" i="1"/>
  <c r="C3729" i="1"/>
  <c r="B3729" i="1"/>
  <c r="P3728" i="1"/>
  <c r="C3728" i="1"/>
  <c r="B3728" i="1"/>
  <c r="P3727" i="1"/>
  <c r="C3727" i="1"/>
  <c r="B3727" i="1"/>
  <c r="P3726" i="1"/>
  <c r="C3726" i="1"/>
  <c r="B3726" i="1"/>
  <c r="P3725" i="1"/>
  <c r="C3725" i="1"/>
  <c r="B3725" i="1"/>
  <c r="P3724" i="1"/>
  <c r="C3724" i="1"/>
  <c r="B3724" i="1"/>
  <c r="P3723" i="1"/>
  <c r="C3723" i="1"/>
  <c r="B3723" i="1"/>
  <c r="P3722" i="1"/>
  <c r="C3722" i="1"/>
  <c r="B3722" i="1"/>
  <c r="P3721" i="1"/>
  <c r="C3721" i="1"/>
  <c r="B3721" i="1"/>
  <c r="P3720" i="1"/>
  <c r="C3720" i="1"/>
  <c r="B3720" i="1"/>
  <c r="P3719" i="1"/>
  <c r="C3719" i="1"/>
  <c r="B3719" i="1"/>
  <c r="P3718" i="1"/>
  <c r="C3718" i="1"/>
  <c r="B3718" i="1"/>
  <c r="P3717" i="1"/>
  <c r="C3717" i="1"/>
  <c r="B3717" i="1"/>
  <c r="P3716" i="1"/>
  <c r="C3716" i="1"/>
  <c r="B3716" i="1"/>
  <c r="P3715" i="1"/>
  <c r="C3715" i="1"/>
  <c r="B3715" i="1"/>
  <c r="P3714" i="1"/>
  <c r="C3714" i="1"/>
  <c r="B3714" i="1"/>
  <c r="P3713" i="1"/>
  <c r="C3713" i="1"/>
  <c r="B3713" i="1"/>
  <c r="P3712" i="1"/>
  <c r="C3712" i="1"/>
  <c r="B3712" i="1"/>
  <c r="P3711" i="1"/>
  <c r="C3711" i="1"/>
  <c r="B3711" i="1"/>
  <c r="P3710" i="1"/>
  <c r="C3710" i="1"/>
  <c r="B3710" i="1"/>
  <c r="P3709" i="1"/>
  <c r="C3709" i="1"/>
  <c r="B3709" i="1"/>
  <c r="P3708" i="1"/>
  <c r="C3708" i="1"/>
  <c r="B3708" i="1"/>
  <c r="P3707" i="1"/>
  <c r="C3707" i="1"/>
  <c r="B3707" i="1"/>
  <c r="P3706" i="1"/>
  <c r="C3706" i="1"/>
  <c r="B3706" i="1"/>
  <c r="P3705" i="1"/>
  <c r="C3705" i="1"/>
  <c r="B3705" i="1"/>
  <c r="P3704" i="1"/>
  <c r="C3704" i="1"/>
  <c r="B3704" i="1"/>
  <c r="P3703" i="1"/>
  <c r="C3703" i="1"/>
  <c r="B3703" i="1"/>
  <c r="P3702" i="1"/>
  <c r="C3702" i="1"/>
  <c r="B3702" i="1"/>
  <c r="P3701" i="1"/>
  <c r="C3701" i="1"/>
  <c r="B3701" i="1"/>
  <c r="P3700" i="1"/>
  <c r="C3700" i="1"/>
  <c r="B3700" i="1"/>
  <c r="P3699" i="1"/>
  <c r="C3699" i="1"/>
  <c r="B3699" i="1"/>
  <c r="P3698" i="1"/>
  <c r="C3698" i="1"/>
  <c r="B3698" i="1"/>
  <c r="P3697" i="1"/>
  <c r="C3697" i="1"/>
  <c r="B3697" i="1"/>
  <c r="P3696" i="1"/>
  <c r="C3696" i="1"/>
  <c r="B3696" i="1"/>
  <c r="P3695" i="1"/>
  <c r="C3695" i="1"/>
  <c r="B3695" i="1"/>
  <c r="P3694" i="1"/>
  <c r="C3694" i="1"/>
  <c r="B3694" i="1"/>
  <c r="P3693" i="1"/>
  <c r="C3693" i="1"/>
  <c r="B3693" i="1"/>
  <c r="P3692" i="1"/>
  <c r="C3692" i="1"/>
  <c r="B3692" i="1"/>
  <c r="P3691" i="1"/>
  <c r="C3691" i="1"/>
  <c r="B3691" i="1"/>
  <c r="P3690" i="1"/>
  <c r="C3690" i="1"/>
  <c r="B3690" i="1"/>
  <c r="P3689" i="1"/>
  <c r="C3689" i="1"/>
  <c r="B3689" i="1"/>
  <c r="P3688" i="1"/>
  <c r="C3688" i="1"/>
  <c r="B3688" i="1"/>
  <c r="P3687" i="1"/>
  <c r="C3687" i="1"/>
  <c r="B3687" i="1"/>
  <c r="P3686" i="1"/>
  <c r="C3686" i="1"/>
  <c r="B3686" i="1"/>
  <c r="P3685" i="1"/>
  <c r="C3685" i="1"/>
  <c r="B3685" i="1"/>
  <c r="P3684" i="1"/>
  <c r="C3684" i="1"/>
  <c r="B3684" i="1"/>
  <c r="P3683" i="1"/>
  <c r="C3683" i="1"/>
  <c r="B3683" i="1"/>
  <c r="P3682" i="1"/>
  <c r="C3682" i="1"/>
  <c r="B3682" i="1"/>
  <c r="P3681" i="1"/>
  <c r="C3681" i="1"/>
  <c r="B3681" i="1"/>
  <c r="P3680" i="1"/>
  <c r="C3680" i="1"/>
  <c r="B3680" i="1"/>
  <c r="P3679" i="1"/>
  <c r="C3679" i="1"/>
  <c r="B3679" i="1"/>
  <c r="P3678" i="1"/>
  <c r="C3678" i="1"/>
  <c r="B3678" i="1"/>
  <c r="P3677" i="1"/>
  <c r="C3677" i="1"/>
  <c r="B3677" i="1"/>
  <c r="P3676" i="1"/>
  <c r="C3676" i="1"/>
  <c r="B3676" i="1"/>
  <c r="P3675" i="1"/>
  <c r="C3675" i="1"/>
  <c r="B3675" i="1"/>
  <c r="P3674" i="1"/>
  <c r="C3674" i="1"/>
  <c r="B3674" i="1"/>
  <c r="P3673" i="1"/>
  <c r="C3673" i="1"/>
  <c r="B3673" i="1"/>
  <c r="P3672" i="1"/>
  <c r="C3672" i="1"/>
  <c r="B3672" i="1"/>
  <c r="P3671" i="1"/>
  <c r="C3671" i="1"/>
  <c r="B3671" i="1"/>
  <c r="P3670" i="1"/>
  <c r="C3670" i="1"/>
  <c r="B3670" i="1"/>
  <c r="P3669" i="1"/>
  <c r="C3669" i="1"/>
  <c r="B3669" i="1"/>
  <c r="P3668" i="1"/>
  <c r="C3668" i="1"/>
  <c r="B3668" i="1"/>
  <c r="P3667" i="1"/>
  <c r="C3667" i="1"/>
  <c r="B3667" i="1"/>
  <c r="P3666" i="1"/>
  <c r="C3666" i="1"/>
  <c r="B3666" i="1"/>
  <c r="P3665" i="1"/>
  <c r="C3665" i="1"/>
  <c r="B3665" i="1"/>
  <c r="P3664" i="1"/>
  <c r="C3664" i="1"/>
  <c r="B3664" i="1"/>
  <c r="P3663" i="1"/>
  <c r="C3663" i="1"/>
  <c r="B3663" i="1"/>
  <c r="P3662" i="1"/>
  <c r="C3662" i="1"/>
  <c r="B3662" i="1"/>
  <c r="P3661" i="1"/>
  <c r="C3661" i="1"/>
  <c r="B3661" i="1"/>
  <c r="P3660" i="1"/>
  <c r="C3660" i="1"/>
  <c r="B3660" i="1"/>
  <c r="P3659" i="1"/>
  <c r="C3659" i="1"/>
  <c r="B3659" i="1"/>
  <c r="P3658" i="1"/>
  <c r="C3658" i="1"/>
  <c r="B3658" i="1"/>
  <c r="P3657" i="1"/>
  <c r="C3657" i="1"/>
  <c r="B3657" i="1"/>
  <c r="P3656" i="1"/>
  <c r="C3656" i="1"/>
  <c r="B3656" i="1"/>
  <c r="P3655" i="1"/>
  <c r="C3655" i="1"/>
  <c r="B3655" i="1"/>
  <c r="P3654" i="1"/>
  <c r="C3654" i="1"/>
  <c r="B3654" i="1"/>
  <c r="P3653" i="1"/>
  <c r="C3653" i="1"/>
  <c r="B3653" i="1"/>
  <c r="P3652" i="1"/>
  <c r="C3652" i="1"/>
  <c r="B3652" i="1"/>
  <c r="P3651" i="1"/>
  <c r="C3651" i="1"/>
  <c r="B3651" i="1"/>
  <c r="P3650" i="1"/>
  <c r="C3650" i="1"/>
  <c r="B3650" i="1"/>
  <c r="P3649" i="1"/>
  <c r="C3649" i="1"/>
  <c r="B3649" i="1"/>
  <c r="P3648" i="1"/>
  <c r="C3648" i="1"/>
  <c r="B3648" i="1"/>
  <c r="P3647" i="1"/>
  <c r="C3647" i="1"/>
  <c r="B3647" i="1"/>
  <c r="P3646" i="1"/>
  <c r="C3646" i="1"/>
  <c r="B3646" i="1"/>
  <c r="P3645" i="1"/>
  <c r="C3645" i="1"/>
  <c r="B3645" i="1"/>
  <c r="P3644" i="1"/>
  <c r="C3644" i="1"/>
  <c r="B3644" i="1"/>
  <c r="P3643" i="1"/>
  <c r="C3643" i="1"/>
  <c r="B3643" i="1"/>
  <c r="P3642" i="1"/>
  <c r="C3642" i="1"/>
  <c r="B3642" i="1"/>
  <c r="P3641" i="1"/>
  <c r="C3641" i="1"/>
  <c r="B3641" i="1"/>
  <c r="P3640" i="1"/>
  <c r="C3640" i="1"/>
  <c r="B3640" i="1"/>
  <c r="P3639" i="1"/>
  <c r="C3639" i="1"/>
  <c r="B3639" i="1"/>
  <c r="P3638" i="1"/>
  <c r="C3638" i="1"/>
  <c r="B3638" i="1"/>
  <c r="P3637" i="1"/>
  <c r="C3637" i="1"/>
  <c r="B3637" i="1"/>
  <c r="P3636" i="1"/>
  <c r="C3636" i="1"/>
  <c r="B3636" i="1"/>
  <c r="P3635" i="1"/>
  <c r="C3635" i="1"/>
  <c r="B3635" i="1"/>
  <c r="P3634" i="1"/>
  <c r="C3634" i="1"/>
  <c r="B3634" i="1"/>
  <c r="P3633" i="1"/>
  <c r="C3633" i="1"/>
  <c r="B3633" i="1"/>
  <c r="P3632" i="1"/>
  <c r="C3632" i="1"/>
  <c r="B3632" i="1"/>
  <c r="P3631" i="1"/>
  <c r="C3631" i="1"/>
  <c r="B3631" i="1"/>
  <c r="P3630" i="1"/>
  <c r="C3630" i="1"/>
  <c r="B3630" i="1"/>
  <c r="P3629" i="1"/>
  <c r="C3629" i="1"/>
  <c r="B3629" i="1"/>
  <c r="P3628" i="1"/>
  <c r="C3628" i="1"/>
  <c r="B3628" i="1"/>
  <c r="P3627" i="1"/>
  <c r="C3627" i="1"/>
  <c r="B3627" i="1"/>
  <c r="P3626" i="1"/>
  <c r="C3626" i="1"/>
  <c r="B3626" i="1"/>
  <c r="P3625" i="1"/>
  <c r="C3625" i="1"/>
  <c r="B3625" i="1"/>
  <c r="P3624" i="1"/>
  <c r="C3624" i="1"/>
  <c r="B3624" i="1"/>
  <c r="P3623" i="1"/>
  <c r="C3623" i="1"/>
  <c r="B3623" i="1"/>
  <c r="P3622" i="1"/>
  <c r="C3622" i="1"/>
  <c r="B3622" i="1"/>
  <c r="P3621" i="1"/>
  <c r="C3621" i="1"/>
  <c r="B3621" i="1"/>
  <c r="P3620" i="1"/>
  <c r="C3620" i="1"/>
  <c r="B3620" i="1"/>
  <c r="P3619" i="1"/>
  <c r="C3619" i="1"/>
  <c r="B3619" i="1"/>
  <c r="P3618" i="1"/>
  <c r="C3618" i="1"/>
  <c r="B3618" i="1"/>
  <c r="P3617" i="1"/>
  <c r="C3617" i="1"/>
  <c r="B3617" i="1"/>
  <c r="P3616" i="1"/>
  <c r="C3616" i="1"/>
  <c r="B3616" i="1"/>
  <c r="P3615" i="1"/>
  <c r="C3615" i="1"/>
  <c r="B3615" i="1"/>
  <c r="P3614" i="1"/>
  <c r="C3614" i="1"/>
  <c r="B3614" i="1"/>
  <c r="P3613" i="1"/>
  <c r="C3613" i="1"/>
  <c r="B3613" i="1"/>
  <c r="P3612" i="1"/>
  <c r="C3612" i="1"/>
  <c r="B3612" i="1"/>
  <c r="P3611" i="1"/>
  <c r="C3611" i="1"/>
  <c r="B3611" i="1"/>
  <c r="P3610" i="1"/>
  <c r="C3610" i="1"/>
  <c r="B3610" i="1"/>
  <c r="P3609" i="1"/>
  <c r="C3609" i="1"/>
  <c r="B3609" i="1"/>
  <c r="P3608" i="1"/>
  <c r="C3608" i="1"/>
  <c r="B3608" i="1"/>
  <c r="P3607" i="1"/>
  <c r="C3607" i="1"/>
  <c r="B3607" i="1"/>
  <c r="P3606" i="1"/>
  <c r="C3606" i="1"/>
  <c r="B3606" i="1"/>
  <c r="P3605" i="1"/>
  <c r="C3605" i="1"/>
  <c r="B3605" i="1"/>
  <c r="P3604" i="1"/>
  <c r="C3604" i="1"/>
  <c r="B3604" i="1"/>
  <c r="P3603" i="1"/>
  <c r="C3603" i="1"/>
  <c r="B3603" i="1"/>
  <c r="P3602" i="1"/>
  <c r="C3602" i="1"/>
  <c r="B3602" i="1"/>
  <c r="P3601" i="1"/>
  <c r="C3601" i="1"/>
  <c r="B3601" i="1"/>
  <c r="P3600" i="1"/>
  <c r="C3600" i="1"/>
  <c r="B3600" i="1"/>
  <c r="P3599" i="1"/>
  <c r="C3599" i="1"/>
  <c r="B3599" i="1"/>
  <c r="P3598" i="1"/>
  <c r="C3598" i="1"/>
  <c r="B3598" i="1"/>
  <c r="P3597" i="1"/>
  <c r="C3597" i="1"/>
  <c r="B3597" i="1"/>
  <c r="P3596" i="1"/>
  <c r="C3596" i="1"/>
  <c r="B3596" i="1"/>
  <c r="P3595" i="1"/>
  <c r="C3595" i="1"/>
  <c r="B3595" i="1"/>
  <c r="P3594" i="1"/>
  <c r="C3594" i="1"/>
  <c r="B3594" i="1"/>
  <c r="P3593" i="1"/>
  <c r="C3593" i="1"/>
  <c r="B3593" i="1"/>
  <c r="P3592" i="1"/>
  <c r="C3592" i="1"/>
  <c r="B3592" i="1"/>
  <c r="P3591" i="1"/>
  <c r="C3591" i="1"/>
  <c r="B3591" i="1"/>
  <c r="P3590" i="1"/>
  <c r="C3590" i="1"/>
  <c r="B3590" i="1"/>
  <c r="P3589" i="1"/>
  <c r="C3589" i="1"/>
  <c r="B3589" i="1"/>
  <c r="P3588" i="1"/>
  <c r="C3588" i="1"/>
  <c r="B3588" i="1"/>
  <c r="P3587" i="1"/>
  <c r="C3587" i="1"/>
  <c r="B3587" i="1"/>
  <c r="P3586" i="1"/>
  <c r="C3586" i="1"/>
  <c r="B3586" i="1"/>
  <c r="P3585" i="1"/>
  <c r="C3585" i="1"/>
  <c r="B3585" i="1"/>
  <c r="P3584" i="1"/>
  <c r="C3584" i="1"/>
  <c r="B3584" i="1"/>
  <c r="P3583" i="1"/>
  <c r="C3583" i="1"/>
  <c r="B3583" i="1"/>
  <c r="P3582" i="1"/>
  <c r="C3582" i="1"/>
  <c r="B3582" i="1"/>
  <c r="P3581" i="1"/>
  <c r="C3581" i="1"/>
  <c r="B3581" i="1"/>
  <c r="P3580" i="1"/>
  <c r="C3580" i="1"/>
  <c r="B3580" i="1"/>
  <c r="P3579" i="1"/>
  <c r="C3579" i="1"/>
  <c r="B3579" i="1"/>
  <c r="P3578" i="1"/>
  <c r="C3578" i="1"/>
  <c r="B3578" i="1"/>
  <c r="P3577" i="1"/>
  <c r="C3577" i="1"/>
  <c r="B3577" i="1"/>
  <c r="P3576" i="1"/>
  <c r="C3576" i="1"/>
  <c r="B3576" i="1"/>
  <c r="P3575" i="1"/>
  <c r="C3575" i="1"/>
  <c r="B3575" i="1"/>
  <c r="P3574" i="1"/>
  <c r="C3574" i="1"/>
  <c r="B3574" i="1"/>
  <c r="P3573" i="1"/>
  <c r="C3573" i="1"/>
  <c r="B3573" i="1"/>
  <c r="P3572" i="1"/>
  <c r="C3572" i="1"/>
  <c r="B3572" i="1"/>
  <c r="P3571" i="1"/>
  <c r="C3571" i="1"/>
  <c r="B3571" i="1"/>
  <c r="P3570" i="1"/>
  <c r="C3570" i="1"/>
  <c r="B3570" i="1"/>
  <c r="P3569" i="1"/>
  <c r="C3569" i="1"/>
  <c r="B3569" i="1"/>
  <c r="P3568" i="1"/>
  <c r="C3568" i="1"/>
  <c r="B3568" i="1"/>
  <c r="P3567" i="1"/>
  <c r="C3567" i="1"/>
  <c r="B3567" i="1"/>
  <c r="P3566" i="1"/>
  <c r="C3566" i="1"/>
  <c r="B3566" i="1"/>
  <c r="P3565" i="1"/>
  <c r="C3565" i="1"/>
  <c r="B3565" i="1"/>
  <c r="P3564" i="1"/>
  <c r="C3564" i="1"/>
  <c r="B3564" i="1"/>
  <c r="P3563" i="1"/>
  <c r="C3563" i="1"/>
  <c r="B3563" i="1"/>
  <c r="P3562" i="1"/>
  <c r="C3562" i="1"/>
  <c r="B3562" i="1"/>
  <c r="P3561" i="1"/>
  <c r="C3561" i="1"/>
  <c r="B3561" i="1"/>
  <c r="P3560" i="1"/>
  <c r="C3560" i="1"/>
  <c r="B3560" i="1"/>
  <c r="P3559" i="1"/>
  <c r="C3559" i="1"/>
  <c r="B3559" i="1"/>
  <c r="P3558" i="1"/>
  <c r="C3558" i="1"/>
  <c r="B3558" i="1"/>
  <c r="P3557" i="1"/>
  <c r="C3557" i="1"/>
  <c r="B3557" i="1"/>
  <c r="P3556" i="1"/>
  <c r="C3556" i="1"/>
  <c r="B3556" i="1"/>
  <c r="P3555" i="1"/>
  <c r="C3555" i="1"/>
  <c r="B3555" i="1"/>
  <c r="P3554" i="1"/>
  <c r="C3554" i="1"/>
  <c r="B3554" i="1"/>
  <c r="P3553" i="1"/>
  <c r="C3553" i="1"/>
  <c r="B3553" i="1"/>
  <c r="P3552" i="1"/>
  <c r="C3552" i="1"/>
  <c r="B3552" i="1"/>
  <c r="P3551" i="1"/>
  <c r="C3551" i="1"/>
  <c r="B3551" i="1"/>
  <c r="P3550" i="1"/>
  <c r="C3550" i="1"/>
  <c r="B3550" i="1"/>
  <c r="P3549" i="1"/>
  <c r="C3549" i="1"/>
  <c r="B3549" i="1"/>
  <c r="P3548" i="1"/>
  <c r="C3548" i="1"/>
  <c r="B3548" i="1"/>
  <c r="P3547" i="1"/>
  <c r="C3547" i="1"/>
  <c r="B3547" i="1"/>
  <c r="P3546" i="1"/>
  <c r="C3546" i="1"/>
  <c r="B3546" i="1"/>
  <c r="P3545" i="1"/>
  <c r="C3545" i="1"/>
  <c r="B3545" i="1"/>
  <c r="P3544" i="1"/>
  <c r="C3544" i="1"/>
  <c r="B3544" i="1"/>
  <c r="P3543" i="1"/>
  <c r="C3543" i="1"/>
  <c r="B3543" i="1"/>
  <c r="P3542" i="1"/>
  <c r="C3542" i="1"/>
  <c r="B3542" i="1"/>
  <c r="P3541" i="1"/>
  <c r="C3541" i="1"/>
  <c r="B3541" i="1"/>
  <c r="P3540" i="1"/>
  <c r="C3540" i="1"/>
  <c r="B3540" i="1"/>
  <c r="P3539" i="1"/>
  <c r="C3539" i="1"/>
  <c r="B3539" i="1"/>
  <c r="P3538" i="1"/>
  <c r="C3538" i="1"/>
  <c r="B3538" i="1"/>
  <c r="P3537" i="1"/>
  <c r="C3537" i="1"/>
  <c r="B3537" i="1"/>
  <c r="P3536" i="1"/>
  <c r="C3536" i="1"/>
  <c r="B3536" i="1"/>
  <c r="P3535" i="1"/>
  <c r="C3535" i="1"/>
  <c r="B3535" i="1"/>
  <c r="P3534" i="1"/>
  <c r="C3534" i="1"/>
  <c r="B3534" i="1"/>
  <c r="P3533" i="1"/>
  <c r="C3533" i="1"/>
  <c r="B3533" i="1"/>
  <c r="P3532" i="1"/>
  <c r="C3532" i="1"/>
  <c r="B3532" i="1"/>
  <c r="P3531" i="1"/>
  <c r="C3531" i="1"/>
  <c r="B3531" i="1"/>
  <c r="P3530" i="1"/>
  <c r="C3530" i="1"/>
  <c r="B3530" i="1"/>
  <c r="P3529" i="1"/>
  <c r="C3529" i="1"/>
  <c r="B3529" i="1"/>
  <c r="P3528" i="1"/>
  <c r="C3528" i="1"/>
  <c r="B3528" i="1"/>
  <c r="P3527" i="1"/>
  <c r="C3527" i="1"/>
  <c r="B3527" i="1"/>
  <c r="P3526" i="1"/>
  <c r="C3526" i="1"/>
  <c r="B3526" i="1"/>
  <c r="P3525" i="1"/>
  <c r="C3525" i="1"/>
  <c r="B3525" i="1"/>
  <c r="P3524" i="1"/>
  <c r="C3524" i="1"/>
  <c r="B3524" i="1"/>
  <c r="P3523" i="1"/>
  <c r="C3523" i="1"/>
  <c r="B3523" i="1"/>
  <c r="P3522" i="1"/>
  <c r="C3522" i="1"/>
  <c r="B3522" i="1"/>
  <c r="P3521" i="1"/>
  <c r="C3521" i="1"/>
  <c r="B3521" i="1"/>
  <c r="P3520" i="1"/>
  <c r="C3520" i="1"/>
  <c r="B3520" i="1"/>
  <c r="P3519" i="1"/>
  <c r="C3519" i="1"/>
  <c r="B3519" i="1"/>
  <c r="P3518" i="1"/>
  <c r="C3518" i="1"/>
  <c r="B3518" i="1"/>
  <c r="P3517" i="1"/>
  <c r="C3517" i="1"/>
  <c r="B3517" i="1"/>
  <c r="P3516" i="1"/>
  <c r="C3516" i="1"/>
  <c r="B3516" i="1"/>
  <c r="P3515" i="1"/>
  <c r="C3515" i="1"/>
  <c r="B3515" i="1"/>
  <c r="P3514" i="1"/>
  <c r="C3514" i="1"/>
  <c r="B3514" i="1"/>
  <c r="P3513" i="1"/>
  <c r="C3513" i="1"/>
  <c r="B3513" i="1"/>
  <c r="P3512" i="1"/>
  <c r="C3512" i="1"/>
  <c r="B3512" i="1"/>
  <c r="P3511" i="1"/>
  <c r="C3511" i="1"/>
  <c r="B3511" i="1"/>
  <c r="P3510" i="1"/>
  <c r="C3510" i="1"/>
  <c r="B3510" i="1"/>
  <c r="P3509" i="1"/>
  <c r="C3509" i="1"/>
  <c r="B3509" i="1"/>
  <c r="P3508" i="1"/>
  <c r="C3508" i="1"/>
  <c r="B3508" i="1"/>
  <c r="P3507" i="1"/>
  <c r="C3507" i="1"/>
  <c r="B3507" i="1"/>
  <c r="P3506" i="1"/>
  <c r="C3506" i="1"/>
  <c r="B3506" i="1"/>
  <c r="P3505" i="1"/>
  <c r="C3505" i="1"/>
  <c r="B3505" i="1"/>
  <c r="P3504" i="1"/>
  <c r="C3504" i="1"/>
  <c r="B3504" i="1"/>
  <c r="P3503" i="1"/>
  <c r="C3503" i="1"/>
  <c r="B3503" i="1"/>
  <c r="P3502" i="1"/>
  <c r="C3502" i="1"/>
  <c r="B3502" i="1"/>
  <c r="P3501" i="1"/>
  <c r="C3501" i="1"/>
  <c r="B3501" i="1"/>
  <c r="P3500" i="1"/>
  <c r="C3500" i="1"/>
  <c r="B3500" i="1"/>
  <c r="P3499" i="1"/>
  <c r="C3499" i="1"/>
  <c r="B3499" i="1"/>
  <c r="P3498" i="1"/>
  <c r="C3498" i="1"/>
  <c r="B3498" i="1"/>
  <c r="P3497" i="1"/>
  <c r="C3497" i="1"/>
  <c r="B3497" i="1"/>
  <c r="P3496" i="1"/>
  <c r="C3496" i="1"/>
  <c r="B3496" i="1"/>
  <c r="P3495" i="1"/>
  <c r="C3495" i="1"/>
  <c r="B3495" i="1"/>
  <c r="P3494" i="1"/>
  <c r="C3494" i="1"/>
  <c r="B3494" i="1"/>
  <c r="P3493" i="1"/>
  <c r="C3493" i="1"/>
  <c r="B3493" i="1"/>
  <c r="P3492" i="1"/>
  <c r="C3492" i="1"/>
  <c r="B3492" i="1"/>
  <c r="P3491" i="1"/>
  <c r="C3491" i="1"/>
  <c r="B3491" i="1"/>
  <c r="P3490" i="1"/>
  <c r="C3490" i="1"/>
  <c r="B3490" i="1"/>
  <c r="P3489" i="1"/>
  <c r="C3489" i="1"/>
  <c r="B3489" i="1"/>
  <c r="P3488" i="1"/>
  <c r="C3488" i="1"/>
  <c r="B3488" i="1"/>
  <c r="P3487" i="1"/>
  <c r="C3487" i="1"/>
  <c r="B3487" i="1"/>
  <c r="P3486" i="1"/>
  <c r="C3486" i="1"/>
  <c r="B3486" i="1"/>
  <c r="P3485" i="1"/>
  <c r="C3485" i="1"/>
  <c r="B3485" i="1"/>
  <c r="P3484" i="1"/>
  <c r="C3484" i="1"/>
  <c r="B3484" i="1"/>
  <c r="P3483" i="1"/>
  <c r="C3483" i="1"/>
  <c r="B3483" i="1"/>
  <c r="P3482" i="1"/>
  <c r="C3482" i="1"/>
  <c r="B3482" i="1"/>
  <c r="P3481" i="1"/>
  <c r="C3481" i="1"/>
  <c r="B3481" i="1"/>
  <c r="P3480" i="1"/>
  <c r="C3480" i="1"/>
  <c r="B3480" i="1"/>
  <c r="P3479" i="1"/>
  <c r="C3479" i="1"/>
  <c r="B3479" i="1"/>
  <c r="P3478" i="1"/>
  <c r="C3478" i="1"/>
  <c r="B3478" i="1"/>
  <c r="P3477" i="1"/>
  <c r="C3477" i="1"/>
  <c r="B3477" i="1"/>
  <c r="P3476" i="1"/>
  <c r="C3476" i="1"/>
  <c r="B3476" i="1"/>
  <c r="P3475" i="1"/>
  <c r="C3475" i="1"/>
  <c r="B3475" i="1"/>
  <c r="P3474" i="1"/>
  <c r="C3474" i="1"/>
  <c r="B3474" i="1"/>
  <c r="P3473" i="1"/>
  <c r="C3473" i="1"/>
  <c r="B3473" i="1"/>
  <c r="P3472" i="1"/>
  <c r="C3472" i="1"/>
  <c r="B3472" i="1"/>
  <c r="P3471" i="1"/>
  <c r="C3471" i="1"/>
  <c r="B3471" i="1"/>
  <c r="P3470" i="1"/>
  <c r="C3470" i="1"/>
  <c r="B3470" i="1"/>
  <c r="P3469" i="1"/>
  <c r="C3469" i="1"/>
  <c r="B3469" i="1"/>
  <c r="P3468" i="1"/>
  <c r="C3468" i="1"/>
  <c r="B3468" i="1"/>
  <c r="P3467" i="1"/>
  <c r="C3467" i="1"/>
  <c r="B3467" i="1"/>
  <c r="P3466" i="1"/>
  <c r="C3466" i="1"/>
  <c r="B3466" i="1"/>
  <c r="P3465" i="1"/>
  <c r="C3465" i="1"/>
  <c r="B3465" i="1"/>
  <c r="P3464" i="1"/>
  <c r="C3464" i="1"/>
  <c r="B3464" i="1"/>
  <c r="P3463" i="1"/>
  <c r="C3463" i="1"/>
  <c r="B3463" i="1"/>
  <c r="P3462" i="1"/>
  <c r="C3462" i="1"/>
  <c r="B3462" i="1"/>
  <c r="P3461" i="1"/>
  <c r="C3461" i="1"/>
  <c r="B3461" i="1"/>
  <c r="P3460" i="1"/>
  <c r="C3460" i="1"/>
  <c r="B3460" i="1"/>
  <c r="P3459" i="1"/>
  <c r="C3459" i="1"/>
  <c r="B3459" i="1"/>
  <c r="P3458" i="1"/>
  <c r="C3458" i="1"/>
  <c r="B3458" i="1"/>
  <c r="P3457" i="1"/>
  <c r="C3457" i="1"/>
  <c r="B3457" i="1"/>
  <c r="P3456" i="1"/>
  <c r="C3456" i="1"/>
  <c r="B3456" i="1"/>
  <c r="P3455" i="1"/>
  <c r="C3455" i="1"/>
  <c r="B3455" i="1"/>
  <c r="P3454" i="1"/>
  <c r="C3454" i="1"/>
  <c r="B3454" i="1"/>
  <c r="P3453" i="1"/>
  <c r="C3453" i="1"/>
  <c r="B3453" i="1"/>
  <c r="P3452" i="1"/>
  <c r="C3452" i="1"/>
  <c r="B3452" i="1"/>
  <c r="P3451" i="1"/>
  <c r="C3451" i="1"/>
  <c r="B3451" i="1"/>
  <c r="P3450" i="1"/>
  <c r="C3450" i="1"/>
  <c r="B3450" i="1"/>
  <c r="P3449" i="1"/>
  <c r="C3449" i="1"/>
  <c r="B3449" i="1"/>
  <c r="P3448" i="1"/>
  <c r="C3448" i="1"/>
  <c r="B3448" i="1"/>
  <c r="P3447" i="1"/>
  <c r="C3447" i="1"/>
  <c r="B3447" i="1"/>
  <c r="P3446" i="1"/>
  <c r="C3446" i="1"/>
  <c r="B3446" i="1"/>
  <c r="P3445" i="1"/>
  <c r="C3445" i="1"/>
  <c r="B3445" i="1"/>
  <c r="P3444" i="1"/>
  <c r="C3444" i="1"/>
  <c r="B3444" i="1"/>
  <c r="P3443" i="1"/>
  <c r="C3443" i="1"/>
  <c r="B3443" i="1"/>
  <c r="P3442" i="1"/>
  <c r="C3442" i="1"/>
  <c r="B3442" i="1"/>
  <c r="P3441" i="1"/>
  <c r="C3441" i="1"/>
  <c r="B3441" i="1"/>
  <c r="P3440" i="1"/>
  <c r="C3440" i="1"/>
  <c r="B3440" i="1"/>
  <c r="P3439" i="1"/>
  <c r="C3439" i="1"/>
  <c r="B3439" i="1"/>
  <c r="P3438" i="1"/>
  <c r="C3438" i="1"/>
  <c r="B3438" i="1"/>
  <c r="P3437" i="1"/>
  <c r="C3437" i="1"/>
  <c r="B3437" i="1"/>
  <c r="P3436" i="1"/>
  <c r="C3436" i="1"/>
  <c r="B3436" i="1"/>
  <c r="P3435" i="1"/>
  <c r="C3435" i="1"/>
  <c r="B3435" i="1"/>
  <c r="P3434" i="1"/>
  <c r="C3434" i="1"/>
  <c r="B3434" i="1"/>
  <c r="P3433" i="1"/>
  <c r="C3433" i="1"/>
  <c r="B3433" i="1"/>
  <c r="P3432" i="1"/>
  <c r="C3432" i="1"/>
  <c r="B3432" i="1"/>
  <c r="P3431" i="1"/>
  <c r="C3431" i="1"/>
  <c r="B3431" i="1"/>
  <c r="P3430" i="1"/>
  <c r="C3430" i="1"/>
  <c r="B3430" i="1"/>
  <c r="P3429" i="1"/>
  <c r="C3429" i="1"/>
  <c r="B3429" i="1"/>
  <c r="P3428" i="1"/>
  <c r="C3428" i="1"/>
  <c r="B3428" i="1"/>
  <c r="P3427" i="1"/>
  <c r="C3427" i="1"/>
  <c r="B3427" i="1"/>
  <c r="P3426" i="1"/>
  <c r="C3426" i="1"/>
  <c r="B3426" i="1"/>
  <c r="P3425" i="1"/>
  <c r="C3425" i="1"/>
  <c r="B3425" i="1"/>
  <c r="P3424" i="1"/>
  <c r="C3424" i="1"/>
  <c r="B3424" i="1"/>
  <c r="P3423" i="1"/>
  <c r="C3423" i="1"/>
  <c r="B3423" i="1"/>
  <c r="P3422" i="1"/>
  <c r="C3422" i="1"/>
  <c r="B3422" i="1"/>
  <c r="P3421" i="1"/>
  <c r="C3421" i="1"/>
  <c r="B3421" i="1"/>
  <c r="P3420" i="1"/>
  <c r="C3420" i="1"/>
  <c r="B3420" i="1"/>
  <c r="P3419" i="1"/>
  <c r="C3419" i="1"/>
  <c r="B3419" i="1"/>
  <c r="P3418" i="1"/>
  <c r="C3418" i="1"/>
  <c r="B3418" i="1"/>
  <c r="P3417" i="1"/>
  <c r="C3417" i="1"/>
  <c r="B3417" i="1"/>
  <c r="P3416" i="1"/>
  <c r="C3416" i="1"/>
  <c r="B3416" i="1"/>
  <c r="P3415" i="1"/>
  <c r="C3415" i="1"/>
  <c r="B3415" i="1"/>
  <c r="P3414" i="1"/>
  <c r="C3414" i="1"/>
  <c r="B3414" i="1"/>
  <c r="P3413" i="1"/>
  <c r="C3413" i="1"/>
  <c r="B3413" i="1"/>
  <c r="P3412" i="1"/>
  <c r="C3412" i="1"/>
  <c r="B3412" i="1"/>
  <c r="P3411" i="1"/>
  <c r="C3411" i="1"/>
  <c r="B3411" i="1"/>
  <c r="P3410" i="1"/>
  <c r="C3410" i="1"/>
  <c r="B3410" i="1"/>
  <c r="P3409" i="1"/>
  <c r="C3409" i="1"/>
  <c r="B3409" i="1"/>
  <c r="P3408" i="1"/>
  <c r="C3408" i="1"/>
  <c r="B3408" i="1"/>
  <c r="P3407" i="1"/>
  <c r="C3407" i="1"/>
  <c r="B3407" i="1"/>
  <c r="P3406" i="1"/>
  <c r="C3406" i="1"/>
  <c r="B3406" i="1"/>
  <c r="P3405" i="1"/>
  <c r="C3405" i="1"/>
  <c r="B3405" i="1"/>
  <c r="P3404" i="1"/>
  <c r="C3404" i="1"/>
  <c r="B3404" i="1"/>
  <c r="P3403" i="1"/>
  <c r="C3403" i="1"/>
  <c r="B3403" i="1"/>
  <c r="P3402" i="1"/>
  <c r="C3402" i="1"/>
  <c r="B3402" i="1"/>
  <c r="P3401" i="1"/>
  <c r="C3401" i="1"/>
  <c r="B3401" i="1"/>
  <c r="P3400" i="1"/>
  <c r="C3400" i="1"/>
  <c r="B3400" i="1"/>
  <c r="P3399" i="1"/>
  <c r="C3399" i="1"/>
  <c r="B3399" i="1"/>
  <c r="P3398" i="1"/>
  <c r="C3398" i="1"/>
  <c r="B3398" i="1"/>
  <c r="P3397" i="1"/>
  <c r="C3397" i="1"/>
  <c r="B3397" i="1"/>
  <c r="P3396" i="1"/>
  <c r="C3396" i="1"/>
  <c r="B3396" i="1"/>
  <c r="P3395" i="1"/>
  <c r="C3395" i="1"/>
  <c r="B3395" i="1"/>
  <c r="P3394" i="1"/>
  <c r="C3394" i="1"/>
  <c r="B3394" i="1"/>
  <c r="P3393" i="1"/>
  <c r="C3393" i="1"/>
  <c r="B3393" i="1"/>
  <c r="P3392" i="1"/>
  <c r="C3392" i="1"/>
  <c r="B3392" i="1"/>
  <c r="P3391" i="1"/>
  <c r="C3391" i="1"/>
  <c r="B3391" i="1"/>
  <c r="P3390" i="1"/>
  <c r="C3390" i="1"/>
  <c r="B3390" i="1"/>
  <c r="P3389" i="1"/>
  <c r="C3389" i="1"/>
  <c r="B3389" i="1"/>
  <c r="P3388" i="1"/>
  <c r="C3388" i="1"/>
  <c r="B3388" i="1"/>
  <c r="P3387" i="1"/>
  <c r="C3387" i="1"/>
  <c r="B3387" i="1"/>
  <c r="P3386" i="1"/>
  <c r="C3386" i="1"/>
  <c r="B3386" i="1"/>
  <c r="P3385" i="1"/>
  <c r="C3385" i="1"/>
  <c r="B3385" i="1"/>
  <c r="P3384" i="1"/>
  <c r="C3384" i="1"/>
  <c r="B3384" i="1"/>
  <c r="P3383" i="1"/>
  <c r="C3383" i="1"/>
  <c r="B3383" i="1"/>
  <c r="P3382" i="1"/>
  <c r="C3382" i="1"/>
  <c r="B3382" i="1"/>
  <c r="P3381" i="1"/>
  <c r="C3381" i="1"/>
  <c r="B3381" i="1"/>
  <c r="P3380" i="1"/>
  <c r="C3380" i="1"/>
  <c r="B3380" i="1"/>
  <c r="P3379" i="1"/>
  <c r="C3379" i="1"/>
  <c r="B3379" i="1"/>
  <c r="P3378" i="1"/>
  <c r="C3378" i="1"/>
  <c r="B3378" i="1"/>
  <c r="P3377" i="1"/>
  <c r="C3377" i="1"/>
  <c r="B3377" i="1"/>
  <c r="P3376" i="1"/>
  <c r="C3376" i="1"/>
  <c r="B3376" i="1"/>
  <c r="P3375" i="1"/>
  <c r="C3375" i="1"/>
  <c r="B3375" i="1"/>
  <c r="P3374" i="1"/>
  <c r="C3374" i="1"/>
  <c r="B3374" i="1"/>
  <c r="P3373" i="1"/>
  <c r="C3373" i="1"/>
  <c r="B3373" i="1"/>
  <c r="P3372" i="1"/>
  <c r="C3372" i="1"/>
  <c r="B3372" i="1"/>
  <c r="P3371" i="1"/>
  <c r="C3371" i="1"/>
  <c r="B3371" i="1"/>
  <c r="P3370" i="1"/>
  <c r="C3370" i="1"/>
  <c r="B3370" i="1"/>
  <c r="P3369" i="1"/>
  <c r="C3369" i="1"/>
  <c r="B3369" i="1"/>
  <c r="P3368" i="1"/>
  <c r="C3368" i="1"/>
  <c r="B3368" i="1"/>
  <c r="P3367" i="1"/>
  <c r="C3367" i="1"/>
  <c r="B3367" i="1"/>
  <c r="P3366" i="1"/>
  <c r="C3366" i="1"/>
  <c r="B3366" i="1"/>
  <c r="P3365" i="1"/>
  <c r="C3365" i="1"/>
  <c r="B3365" i="1"/>
  <c r="P3364" i="1"/>
  <c r="C3364" i="1"/>
  <c r="B3364" i="1"/>
  <c r="P3363" i="1"/>
  <c r="C3363" i="1"/>
  <c r="B3363" i="1"/>
  <c r="P3362" i="1"/>
  <c r="C3362" i="1"/>
  <c r="B3362" i="1"/>
  <c r="P3361" i="1"/>
  <c r="C3361" i="1"/>
  <c r="B3361" i="1"/>
  <c r="P3360" i="1"/>
  <c r="C3360" i="1"/>
  <c r="B3360" i="1"/>
  <c r="P3359" i="1"/>
  <c r="C3359" i="1"/>
  <c r="B3359" i="1"/>
  <c r="P3358" i="1"/>
  <c r="C3358" i="1"/>
  <c r="B3358" i="1"/>
  <c r="P3357" i="1"/>
  <c r="C3357" i="1"/>
  <c r="B3357" i="1"/>
  <c r="P3356" i="1"/>
  <c r="C3356" i="1"/>
  <c r="B3356" i="1"/>
  <c r="P3355" i="1"/>
  <c r="C3355" i="1"/>
  <c r="B3355" i="1"/>
  <c r="P3354" i="1"/>
  <c r="C3354" i="1"/>
  <c r="B3354" i="1"/>
  <c r="P3353" i="1"/>
  <c r="C3353" i="1"/>
  <c r="B3353" i="1"/>
  <c r="P3352" i="1"/>
  <c r="C3352" i="1"/>
  <c r="B3352" i="1"/>
  <c r="P3351" i="1"/>
  <c r="C3351" i="1"/>
  <c r="B3351" i="1"/>
  <c r="P3350" i="1"/>
  <c r="C3350" i="1"/>
  <c r="B3350" i="1"/>
  <c r="P3349" i="1"/>
  <c r="C3349" i="1"/>
  <c r="B3349" i="1"/>
  <c r="P3348" i="1"/>
  <c r="C3348" i="1"/>
  <c r="B3348" i="1"/>
  <c r="P3347" i="1"/>
  <c r="C3347" i="1"/>
  <c r="B3347" i="1"/>
  <c r="P3346" i="1"/>
  <c r="C3346" i="1"/>
  <c r="B3346" i="1"/>
  <c r="P3345" i="1"/>
  <c r="C3345" i="1"/>
  <c r="B3345" i="1"/>
  <c r="P3344" i="1"/>
  <c r="C3344" i="1"/>
  <c r="B3344" i="1"/>
  <c r="P3343" i="1"/>
  <c r="C3343" i="1"/>
  <c r="B3343" i="1"/>
  <c r="P3342" i="1"/>
  <c r="C3342" i="1"/>
  <c r="B3342" i="1"/>
  <c r="P3341" i="1"/>
  <c r="C3341" i="1"/>
  <c r="B3341" i="1"/>
  <c r="P3340" i="1"/>
  <c r="C3340" i="1"/>
  <c r="B3340" i="1"/>
  <c r="P3339" i="1"/>
  <c r="C3339" i="1"/>
  <c r="B3339" i="1"/>
  <c r="P3338" i="1"/>
  <c r="C3338" i="1"/>
  <c r="B3338" i="1"/>
  <c r="P3337" i="1"/>
  <c r="C3337" i="1"/>
  <c r="B3337" i="1"/>
  <c r="P3336" i="1"/>
  <c r="C3336" i="1"/>
  <c r="B3336" i="1"/>
  <c r="P3335" i="1"/>
  <c r="C3335" i="1"/>
  <c r="B3335" i="1"/>
  <c r="P3334" i="1"/>
  <c r="C3334" i="1"/>
  <c r="B3334" i="1"/>
  <c r="P3333" i="1"/>
  <c r="C3333" i="1"/>
  <c r="B3333" i="1"/>
  <c r="P3332" i="1"/>
  <c r="C3332" i="1"/>
  <c r="B3332" i="1"/>
  <c r="P3331" i="1"/>
  <c r="C3331" i="1"/>
  <c r="B3331" i="1"/>
  <c r="P3330" i="1"/>
  <c r="C3330" i="1"/>
  <c r="B3330" i="1"/>
  <c r="P3329" i="1"/>
  <c r="C3329" i="1"/>
  <c r="B3329" i="1"/>
  <c r="P3328" i="1"/>
  <c r="C3328" i="1"/>
  <c r="B3328" i="1"/>
  <c r="P3327" i="1"/>
  <c r="C3327" i="1"/>
  <c r="B3327" i="1"/>
  <c r="P3326" i="1"/>
  <c r="C3326" i="1"/>
  <c r="B3326" i="1"/>
  <c r="P3325" i="1"/>
  <c r="C3325" i="1"/>
  <c r="B3325" i="1"/>
  <c r="P3324" i="1"/>
  <c r="C3324" i="1"/>
  <c r="B3324" i="1"/>
  <c r="P3323" i="1"/>
  <c r="C3323" i="1"/>
  <c r="B3323" i="1"/>
  <c r="P3322" i="1"/>
  <c r="C3322" i="1"/>
  <c r="B3322" i="1"/>
  <c r="P3321" i="1"/>
  <c r="C3321" i="1"/>
  <c r="B3321" i="1"/>
  <c r="P3320" i="1"/>
  <c r="C3320" i="1"/>
  <c r="B3320" i="1"/>
  <c r="P3319" i="1"/>
  <c r="C3319" i="1"/>
  <c r="B3319" i="1"/>
  <c r="P3318" i="1"/>
  <c r="C3318" i="1"/>
  <c r="B3318" i="1"/>
  <c r="P3317" i="1"/>
  <c r="C3317" i="1"/>
  <c r="B3317" i="1"/>
  <c r="P3316" i="1"/>
  <c r="C3316" i="1"/>
  <c r="B3316" i="1"/>
  <c r="P3315" i="1"/>
  <c r="C3315" i="1"/>
  <c r="B3315" i="1"/>
  <c r="P3314" i="1"/>
  <c r="C3314" i="1"/>
  <c r="B3314" i="1"/>
  <c r="P3313" i="1"/>
  <c r="C3313" i="1"/>
  <c r="B3313" i="1"/>
  <c r="P3312" i="1"/>
  <c r="C3312" i="1"/>
  <c r="B3312" i="1"/>
  <c r="P3311" i="1"/>
  <c r="C3311" i="1"/>
  <c r="B3311" i="1"/>
  <c r="P3310" i="1"/>
  <c r="C3310" i="1"/>
  <c r="B3310" i="1"/>
  <c r="P3309" i="1"/>
  <c r="C3309" i="1"/>
  <c r="B3309" i="1"/>
  <c r="P3308" i="1"/>
  <c r="C3308" i="1"/>
  <c r="B3308" i="1"/>
  <c r="P3307" i="1"/>
  <c r="C3307" i="1"/>
  <c r="B3307" i="1"/>
  <c r="P3306" i="1"/>
  <c r="C3306" i="1"/>
  <c r="B3306" i="1"/>
  <c r="P3305" i="1"/>
  <c r="C3305" i="1"/>
  <c r="B3305" i="1"/>
  <c r="P3304" i="1"/>
  <c r="C3304" i="1"/>
  <c r="B3304" i="1"/>
  <c r="P3303" i="1"/>
  <c r="C3303" i="1"/>
  <c r="B3303" i="1"/>
  <c r="P3302" i="1"/>
  <c r="C3302" i="1"/>
  <c r="B3302" i="1"/>
  <c r="P3301" i="1"/>
  <c r="C3301" i="1"/>
  <c r="B3301" i="1"/>
  <c r="P3300" i="1"/>
  <c r="C3300" i="1"/>
  <c r="B3300" i="1"/>
  <c r="P3299" i="1"/>
  <c r="C3299" i="1"/>
  <c r="B3299" i="1"/>
  <c r="P3298" i="1"/>
  <c r="C3298" i="1"/>
  <c r="B3298" i="1"/>
  <c r="P3297" i="1"/>
  <c r="C3297" i="1"/>
  <c r="B3297" i="1"/>
  <c r="P3296" i="1"/>
  <c r="C3296" i="1"/>
  <c r="B3296" i="1"/>
  <c r="P3295" i="1"/>
  <c r="C3295" i="1"/>
  <c r="B3295" i="1"/>
  <c r="P3294" i="1"/>
  <c r="C3294" i="1"/>
  <c r="B3294" i="1"/>
  <c r="P3293" i="1"/>
  <c r="C3293" i="1"/>
  <c r="B3293" i="1"/>
  <c r="P3292" i="1"/>
  <c r="C3292" i="1"/>
  <c r="B3292" i="1"/>
  <c r="P3291" i="1"/>
  <c r="C3291" i="1"/>
  <c r="B3291" i="1"/>
  <c r="P3290" i="1"/>
  <c r="C3290" i="1"/>
  <c r="B3290" i="1"/>
  <c r="P3289" i="1"/>
  <c r="C3289" i="1"/>
  <c r="B3289" i="1"/>
  <c r="P3288" i="1"/>
  <c r="C3288" i="1"/>
  <c r="B3288" i="1"/>
  <c r="P3287" i="1"/>
  <c r="C3287" i="1"/>
  <c r="B3287" i="1"/>
  <c r="P3286" i="1"/>
  <c r="C3286" i="1"/>
  <c r="B3286" i="1"/>
  <c r="P3285" i="1"/>
  <c r="C3285" i="1"/>
  <c r="B3285" i="1"/>
  <c r="P3284" i="1"/>
  <c r="C3284" i="1"/>
  <c r="B3284" i="1"/>
  <c r="P3283" i="1"/>
  <c r="C3283" i="1"/>
  <c r="B3283" i="1"/>
  <c r="P3282" i="1"/>
  <c r="C3282" i="1"/>
  <c r="B3282" i="1"/>
  <c r="P3281" i="1"/>
  <c r="C3281" i="1"/>
  <c r="B3281" i="1"/>
  <c r="P3280" i="1"/>
  <c r="C3280" i="1"/>
  <c r="B3280" i="1"/>
  <c r="P3279" i="1"/>
  <c r="C3279" i="1"/>
  <c r="B3279" i="1"/>
  <c r="P3278" i="1"/>
  <c r="C3278" i="1"/>
  <c r="B3278" i="1"/>
  <c r="P3277" i="1"/>
  <c r="C3277" i="1"/>
  <c r="B3277" i="1"/>
  <c r="P3276" i="1"/>
  <c r="C3276" i="1"/>
  <c r="B3276" i="1"/>
  <c r="P3275" i="1"/>
  <c r="C3275" i="1"/>
  <c r="B3275" i="1"/>
  <c r="P3274" i="1"/>
  <c r="C3274" i="1"/>
  <c r="B3274" i="1"/>
  <c r="P3273" i="1"/>
  <c r="C3273" i="1"/>
  <c r="B3273" i="1"/>
  <c r="P3272" i="1"/>
  <c r="C3272" i="1"/>
  <c r="B3272" i="1"/>
  <c r="P3271" i="1"/>
  <c r="C3271" i="1"/>
  <c r="B3271" i="1"/>
  <c r="P3270" i="1"/>
  <c r="C3270" i="1"/>
  <c r="B3270" i="1"/>
  <c r="P3269" i="1"/>
  <c r="C3269" i="1"/>
  <c r="B3269" i="1"/>
  <c r="P3268" i="1"/>
  <c r="C3268" i="1"/>
  <c r="B3268" i="1"/>
  <c r="P3267" i="1"/>
  <c r="C3267" i="1"/>
  <c r="B3267" i="1"/>
  <c r="P3266" i="1"/>
  <c r="C3266" i="1"/>
  <c r="B3266" i="1"/>
  <c r="P3265" i="1"/>
  <c r="C3265" i="1"/>
  <c r="B3265" i="1"/>
  <c r="P3264" i="1"/>
  <c r="C3264" i="1"/>
  <c r="B3264" i="1"/>
  <c r="P3263" i="1"/>
  <c r="C3263" i="1"/>
  <c r="B3263" i="1"/>
  <c r="P3262" i="1"/>
  <c r="C3262" i="1"/>
  <c r="B3262" i="1"/>
  <c r="P3261" i="1"/>
  <c r="C3261" i="1"/>
  <c r="B3261" i="1"/>
  <c r="P3260" i="1"/>
  <c r="C3260" i="1"/>
  <c r="B3260" i="1"/>
  <c r="P3259" i="1"/>
  <c r="C3259" i="1"/>
  <c r="B3259" i="1"/>
  <c r="P3258" i="1"/>
  <c r="C3258" i="1"/>
  <c r="B3258" i="1"/>
  <c r="P3257" i="1"/>
  <c r="C3257" i="1"/>
  <c r="B3257" i="1"/>
  <c r="P3256" i="1"/>
  <c r="C3256" i="1"/>
  <c r="B3256" i="1"/>
  <c r="P3255" i="1"/>
  <c r="C3255" i="1"/>
  <c r="B3255" i="1"/>
  <c r="P3254" i="1"/>
  <c r="C3254" i="1"/>
  <c r="B3254" i="1"/>
  <c r="P3253" i="1"/>
  <c r="C3253" i="1"/>
  <c r="B3253" i="1"/>
  <c r="P3252" i="1"/>
  <c r="C3252" i="1"/>
  <c r="B3252" i="1"/>
  <c r="P3251" i="1"/>
  <c r="C3251" i="1"/>
  <c r="B3251" i="1"/>
  <c r="P3250" i="1"/>
  <c r="C3250" i="1"/>
  <c r="B3250" i="1"/>
  <c r="P3249" i="1"/>
  <c r="C3249" i="1"/>
  <c r="B3249" i="1"/>
  <c r="P3248" i="1"/>
  <c r="C3248" i="1"/>
  <c r="B3248" i="1"/>
  <c r="P3247" i="1"/>
  <c r="C3247" i="1"/>
  <c r="B3247" i="1"/>
  <c r="P3246" i="1"/>
  <c r="C3246" i="1"/>
  <c r="B3246" i="1"/>
  <c r="P3245" i="1"/>
  <c r="C3245" i="1"/>
  <c r="B3245" i="1"/>
  <c r="P3244" i="1"/>
  <c r="C3244" i="1"/>
  <c r="B3244" i="1"/>
  <c r="P3243" i="1"/>
  <c r="C3243" i="1"/>
  <c r="B3243" i="1"/>
  <c r="P3242" i="1"/>
  <c r="C3242" i="1"/>
  <c r="B3242" i="1"/>
  <c r="P3241" i="1"/>
  <c r="C3241" i="1"/>
  <c r="B3241" i="1"/>
  <c r="P3240" i="1"/>
  <c r="C3240" i="1"/>
  <c r="B3240" i="1"/>
  <c r="P3239" i="1"/>
  <c r="C3239" i="1"/>
  <c r="B3239" i="1"/>
  <c r="P3238" i="1"/>
  <c r="C3238" i="1"/>
  <c r="B3238" i="1"/>
  <c r="P3237" i="1"/>
  <c r="C3237" i="1"/>
  <c r="B3237" i="1"/>
  <c r="P3236" i="1"/>
  <c r="C3236" i="1"/>
  <c r="B3236" i="1"/>
  <c r="P3235" i="1"/>
  <c r="C3235" i="1"/>
  <c r="B3235" i="1"/>
  <c r="P3234" i="1"/>
  <c r="C3234" i="1"/>
  <c r="B3234" i="1"/>
  <c r="P3233" i="1"/>
  <c r="C3233" i="1"/>
  <c r="B3233" i="1"/>
  <c r="P3232" i="1"/>
  <c r="C3232" i="1"/>
  <c r="B3232" i="1"/>
  <c r="P3231" i="1"/>
  <c r="C3231" i="1"/>
  <c r="B3231" i="1"/>
  <c r="P3230" i="1"/>
  <c r="C3230" i="1"/>
  <c r="B3230" i="1"/>
  <c r="P3229" i="1"/>
  <c r="C3229" i="1"/>
  <c r="B3229" i="1"/>
  <c r="P3228" i="1"/>
  <c r="C3228" i="1"/>
  <c r="B3228" i="1"/>
  <c r="P3227" i="1"/>
  <c r="C3227" i="1"/>
  <c r="B3227" i="1"/>
  <c r="P3226" i="1"/>
  <c r="C3226" i="1"/>
  <c r="B3226" i="1"/>
  <c r="P3225" i="1"/>
  <c r="C3225" i="1"/>
  <c r="B3225" i="1"/>
  <c r="P3224" i="1"/>
  <c r="C3224" i="1"/>
  <c r="B3224" i="1"/>
  <c r="P3223" i="1"/>
  <c r="C3223" i="1"/>
  <c r="B3223" i="1"/>
  <c r="P3222" i="1"/>
  <c r="C3222" i="1"/>
  <c r="B3222" i="1"/>
  <c r="P3221" i="1"/>
  <c r="C3221" i="1"/>
  <c r="B3221" i="1"/>
  <c r="P3220" i="1"/>
  <c r="C3220" i="1"/>
  <c r="B3220" i="1"/>
  <c r="P3219" i="1"/>
  <c r="C3219" i="1"/>
  <c r="B3219" i="1"/>
  <c r="P3218" i="1"/>
  <c r="C3218" i="1"/>
  <c r="B3218" i="1"/>
  <c r="P3217" i="1"/>
  <c r="C3217" i="1"/>
  <c r="B3217" i="1"/>
  <c r="P3216" i="1"/>
  <c r="C3216" i="1"/>
  <c r="B3216" i="1"/>
  <c r="P3215" i="1"/>
  <c r="C3215" i="1"/>
  <c r="B3215" i="1"/>
  <c r="P3214" i="1"/>
  <c r="C3214" i="1"/>
  <c r="B3214" i="1"/>
  <c r="P3213" i="1"/>
  <c r="C3213" i="1"/>
  <c r="B3213" i="1"/>
  <c r="P3212" i="1"/>
  <c r="C3212" i="1"/>
  <c r="B3212" i="1"/>
  <c r="P3211" i="1"/>
  <c r="C3211" i="1"/>
  <c r="B3211" i="1"/>
  <c r="P3210" i="1"/>
  <c r="C3210" i="1"/>
  <c r="B3210" i="1"/>
  <c r="P3209" i="1"/>
  <c r="C3209" i="1"/>
  <c r="B3209" i="1"/>
  <c r="P3208" i="1"/>
  <c r="C3208" i="1"/>
  <c r="B3208" i="1"/>
  <c r="P3207" i="1"/>
  <c r="C3207" i="1"/>
  <c r="B3207" i="1"/>
  <c r="P3206" i="1"/>
  <c r="C3206" i="1"/>
  <c r="B3206" i="1"/>
  <c r="P3205" i="1"/>
  <c r="C3205" i="1"/>
  <c r="B3205" i="1"/>
  <c r="P3204" i="1"/>
  <c r="C3204" i="1"/>
  <c r="B3204" i="1"/>
  <c r="P3203" i="1"/>
  <c r="C3203" i="1"/>
  <c r="B3203" i="1"/>
  <c r="P3202" i="1"/>
  <c r="C3202" i="1"/>
  <c r="B3202" i="1"/>
  <c r="P3201" i="1"/>
  <c r="C3201" i="1"/>
  <c r="B3201" i="1"/>
  <c r="P3200" i="1"/>
  <c r="C3200" i="1"/>
  <c r="B3200" i="1"/>
  <c r="P3199" i="1"/>
  <c r="C3199" i="1"/>
  <c r="B3199" i="1"/>
  <c r="P3198" i="1"/>
  <c r="C3198" i="1"/>
  <c r="B3198" i="1"/>
  <c r="P3197" i="1"/>
  <c r="C3197" i="1"/>
  <c r="B3197" i="1"/>
  <c r="P3196" i="1"/>
  <c r="C3196" i="1"/>
  <c r="B3196" i="1"/>
  <c r="P3195" i="1"/>
  <c r="C3195" i="1"/>
  <c r="B3195" i="1"/>
  <c r="P3194" i="1"/>
  <c r="C3194" i="1"/>
  <c r="B3194" i="1"/>
  <c r="P3193" i="1"/>
  <c r="C3193" i="1"/>
  <c r="B3193" i="1"/>
  <c r="P3192" i="1"/>
  <c r="C3192" i="1"/>
  <c r="B3192" i="1"/>
  <c r="P3191" i="1"/>
  <c r="C3191" i="1"/>
  <c r="B3191" i="1"/>
  <c r="P3190" i="1"/>
  <c r="C3190" i="1"/>
  <c r="B3190" i="1"/>
  <c r="P3189" i="1"/>
  <c r="C3189" i="1"/>
  <c r="B3189" i="1"/>
  <c r="P3188" i="1"/>
  <c r="C3188" i="1"/>
  <c r="B3188" i="1"/>
  <c r="P3187" i="1"/>
  <c r="C3187" i="1"/>
  <c r="B3187" i="1"/>
  <c r="P3186" i="1"/>
  <c r="C3186" i="1"/>
  <c r="B3186" i="1"/>
  <c r="P3185" i="1"/>
  <c r="C3185" i="1"/>
  <c r="B3185" i="1"/>
  <c r="P3184" i="1"/>
  <c r="C3184" i="1"/>
  <c r="B3184" i="1"/>
  <c r="P3183" i="1"/>
  <c r="C3183" i="1"/>
  <c r="B3183" i="1"/>
  <c r="P3182" i="1"/>
  <c r="C3182" i="1"/>
  <c r="B3182" i="1"/>
  <c r="P3181" i="1"/>
  <c r="C3181" i="1"/>
  <c r="B3181" i="1"/>
  <c r="P3180" i="1"/>
  <c r="C3180" i="1"/>
  <c r="B3180" i="1"/>
  <c r="P3179" i="1"/>
  <c r="C3179" i="1"/>
  <c r="B3179" i="1"/>
  <c r="P3178" i="1"/>
  <c r="C3178" i="1"/>
  <c r="B3178" i="1"/>
  <c r="P3177" i="1"/>
  <c r="C3177" i="1"/>
  <c r="B3177" i="1"/>
  <c r="P3176" i="1"/>
  <c r="C3176" i="1"/>
  <c r="B3176" i="1"/>
  <c r="P3175" i="1"/>
  <c r="C3175" i="1"/>
  <c r="B3175" i="1"/>
  <c r="P3174" i="1"/>
  <c r="C3174" i="1"/>
  <c r="B3174" i="1"/>
  <c r="P3173" i="1"/>
  <c r="C3173" i="1"/>
  <c r="B3173" i="1"/>
  <c r="P3172" i="1"/>
  <c r="C3172" i="1"/>
  <c r="B3172" i="1"/>
  <c r="P3171" i="1"/>
  <c r="C3171" i="1"/>
  <c r="B3171" i="1"/>
  <c r="P3170" i="1"/>
  <c r="C3170" i="1"/>
  <c r="B3170" i="1"/>
  <c r="P3169" i="1"/>
  <c r="C3169" i="1"/>
  <c r="B3169" i="1"/>
  <c r="P3168" i="1"/>
  <c r="C3168" i="1"/>
  <c r="B3168" i="1"/>
  <c r="P3167" i="1"/>
  <c r="C3167" i="1"/>
  <c r="B3167" i="1"/>
  <c r="P3166" i="1"/>
  <c r="C3166" i="1"/>
  <c r="B3166" i="1"/>
  <c r="P3165" i="1"/>
  <c r="C3165" i="1"/>
  <c r="B3165" i="1"/>
  <c r="P3164" i="1"/>
  <c r="C3164" i="1"/>
  <c r="B3164" i="1"/>
  <c r="P3163" i="1"/>
  <c r="C3163" i="1"/>
  <c r="B3163" i="1"/>
  <c r="P3162" i="1"/>
  <c r="C3162" i="1"/>
  <c r="B3162" i="1"/>
  <c r="P3161" i="1"/>
  <c r="C3161" i="1"/>
  <c r="B3161" i="1"/>
  <c r="P3160" i="1"/>
  <c r="C3160" i="1"/>
  <c r="B3160" i="1"/>
  <c r="P3159" i="1"/>
  <c r="C3159" i="1"/>
  <c r="B3159" i="1"/>
  <c r="P3158" i="1"/>
  <c r="C3158" i="1"/>
  <c r="B3158" i="1"/>
  <c r="P3157" i="1"/>
  <c r="C3157" i="1"/>
  <c r="B3157" i="1"/>
  <c r="P3156" i="1"/>
  <c r="C3156" i="1"/>
  <c r="B3156" i="1"/>
  <c r="P3155" i="1"/>
  <c r="C3155" i="1"/>
  <c r="B3155" i="1"/>
  <c r="P3154" i="1"/>
  <c r="C3154" i="1"/>
  <c r="B3154" i="1"/>
  <c r="P3153" i="1"/>
  <c r="C3153" i="1"/>
  <c r="B3153" i="1"/>
  <c r="P3152" i="1"/>
  <c r="C3152" i="1"/>
  <c r="B3152" i="1"/>
  <c r="P3151" i="1"/>
  <c r="C3151" i="1"/>
  <c r="B3151" i="1"/>
  <c r="P3150" i="1"/>
  <c r="C3150" i="1"/>
  <c r="B3150" i="1"/>
  <c r="P3149" i="1"/>
  <c r="C3149" i="1"/>
  <c r="B3149" i="1"/>
  <c r="P3148" i="1"/>
  <c r="C3148" i="1"/>
  <c r="B3148" i="1"/>
  <c r="P3147" i="1"/>
  <c r="C3147" i="1"/>
  <c r="B3147" i="1"/>
  <c r="P3146" i="1"/>
  <c r="C3146" i="1"/>
  <c r="B3146" i="1"/>
  <c r="P3145" i="1"/>
  <c r="C3145" i="1"/>
  <c r="B3145" i="1"/>
  <c r="P3144" i="1"/>
  <c r="C3144" i="1"/>
  <c r="B3144" i="1"/>
  <c r="P3143" i="1"/>
  <c r="C3143" i="1"/>
  <c r="B3143" i="1"/>
  <c r="P3142" i="1"/>
  <c r="C3142" i="1"/>
  <c r="B3142" i="1"/>
  <c r="P3141" i="1"/>
  <c r="C3141" i="1"/>
  <c r="B3141" i="1"/>
  <c r="P3140" i="1"/>
  <c r="C3140" i="1"/>
  <c r="B3140" i="1"/>
  <c r="P3139" i="1"/>
  <c r="C3139" i="1"/>
  <c r="B3139" i="1"/>
  <c r="P3138" i="1"/>
  <c r="C3138" i="1"/>
  <c r="B3138" i="1"/>
  <c r="P3137" i="1"/>
  <c r="C3137" i="1"/>
  <c r="B3137" i="1"/>
  <c r="P3136" i="1"/>
  <c r="C3136" i="1"/>
  <c r="B3136" i="1"/>
  <c r="P3135" i="1"/>
  <c r="C3135" i="1"/>
  <c r="B3135" i="1"/>
  <c r="P3134" i="1"/>
  <c r="C3134" i="1"/>
  <c r="B3134" i="1"/>
  <c r="P3133" i="1"/>
  <c r="C3133" i="1"/>
  <c r="B3133" i="1"/>
  <c r="P3132" i="1"/>
  <c r="C3132" i="1"/>
  <c r="B3132" i="1"/>
  <c r="P3131" i="1"/>
  <c r="C3131" i="1"/>
  <c r="B3131" i="1"/>
  <c r="P3130" i="1"/>
  <c r="C3130" i="1"/>
  <c r="B3130" i="1"/>
  <c r="P3129" i="1"/>
  <c r="C3129" i="1"/>
  <c r="B3129" i="1"/>
  <c r="P3128" i="1"/>
  <c r="C3128" i="1"/>
  <c r="B3128" i="1"/>
  <c r="P3127" i="1"/>
  <c r="C3127" i="1"/>
  <c r="B3127" i="1"/>
  <c r="P3126" i="1"/>
  <c r="C3126" i="1"/>
  <c r="B3126" i="1"/>
  <c r="P3125" i="1"/>
  <c r="C3125" i="1"/>
  <c r="B3125" i="1"/>
  <c r="P3124" i="1"/>
  <c r="C3124" i="1"/>
  <c r="B3124" i="1"/>
  <c r="P3123" i="1"/>
  <c r="C3123" i="1"/>
  <c r="B3123" i="1"/>
  <c r="P3122" i="1"/>
  <c r="C3122" i="1"/>
  <c r="B3122" i="1"/>
  <c r="P3121" i="1"/>
  <c r="C3121" i="1"/>
  <c r="B3121" i="1"/>
  <c r="P3120" i="1"/>
  <c r="C3120" i="1"/>
  <c r="B3120" i="1"/>
  <c r="P3119" i="1"/>
  <c r="C3119" i="1"/>
  <c r="B3119" i="1"/>
  <c r="P3118" i="1"/>
  <c r="C3118" i="1"/>
  <c r="B3118" i="1"/>
  <c r="P3117" i="1"/>
  <c r="C3117" i="1"/>
  <c r="B3117" i="1"/>
  <c r="P3116" i="1"/>
  <c r="C3116" i="1"/>
  <c r="B3116" i="1"/>
  <c r="P3115" i="1"/>
  <c r="C3115" i="1"/>
  <c r="B3115" i="1"/>
  <c r="P3114" i="1"/>
  <c r="C3114" i="1"/>
  <c r="B3114" i="1"/>
  <c r="P3113" i="1"/>
  <c r="C3113" i="1"/>
  <c r="B3113" i="1"/>
  <c r="P3112" i="1"/>
  <c r="C3112" i="1"/>
  <c r="B3112" i="1"/>
  <c r="P3111" i="1"/>
  <c r="C3111" i="1"/>
  <c r="B3111" i="1"/>
  <c r="P3110" i="1"/>
  <c r="C3110" i="1"/>
  <c r="B3110" i="1"/>
  <c r="P3109" i="1"/>
  <c r="C3109" i="1"/>
  <c r="B3109" i="1"/>
  <c r="P3108" i="1"/>
  <c r="C3108" i="1"/>
  <c r="B3108" i="1"/>
  <c r="P3107" i="1"/>
  <c r="C3107" i="1"/>
  <c r="B3107" i="1"/>
  <c r="P3106" i="1"/>
  <c r="C3106" i="1"/>
  <c r="B3106" i="1"/>
  <c r="P3105" i="1"/>
  <c r="C3105" i="1"/>
  <c r="B3105" i="1"/>
  <c r="P3104" i="1"/>
  <c r="C3104" i="1"/>
  <c r="B3104" i="1"/>
  <c r="P3103" i="1"/>
  <c r="C3103" i="1"/>
  <c r="B3103" i="1"/>
  <c r="P3102" i="1"/>
  <c r="C3102" i="1"/>
  <c r="B3102" i="1"/>
  <c r="P3101" i="1"/>
  <c r="C3101" i="1"/>
  <c r="B3101" i="1"/>
  <c r="P3100" i="1"/>
  <c r="C3100" i="1"/>
  <c r="B3100" i="1"/>
  <c r="P3099" i="1"/>
  <c r="C3099" i="1"/>
  <c r="B3099" i="1"/>
  <c r="P3098" i="1"/>
  <c r="C3098" i="1"/>
  <c r="B3098" i="1"/>
  <c r="P3097" i="1"/>
  <c r="C3097" i="1"/>
  <c r="B3097" i="1"/>
  <c r="P3096" i="1"/>
  <c r="C3096" i="1"/>
  <c r="B3096" i="1"/>
  <c r="P3095" i="1"/>
  <c r="C3095" i="1"/>
  <c r="B3095" i="1"/>
  <c r="P3094" i="1"/>
  <c r="C3094" i="1"/>
  <c r="B3094" i="1"/>
  <c r="P3093" i="1"/>
  <c r="C3093" i="1"/>
  <c r="B3093" i="1"/>
  <c r="P3092" i="1"/>
  <c r="C3092" i="1"/>
  <c r="B3092" i="1"/>
  <c r="P3091" i="1"/>
  <c r="C3091" i="1"/>
  <c r="B3091" i="1"/>
  <c r="P3090" i="1"/>
  <c r="C3090" i="1"/>
  <c r="B3090" i="1"/>
  <c r="P3089" i="1"/>
  <c r="C3089" i="1"/>
  <c r="B3089" i="1"/>
  <c r="P3088" i="1"/>
  <c r="C3088" i="1"/>
  <c r="B3088" i="1"/>
  <c r="P3087" i="1"/>
  <c r="C3087" i="1"/>
  <c r="B3087" i="1"/>
  <c r="P3086" i="1"/>
  <c r="C3086" i="1"/>
  <c r="B3086" i="1"/>
  <c r="P3085" i="1"/>
  <c r="C3085" i="1"/>
  <c r="B3085" i="1"/>
  <c r="P3084" i="1"/>
  <c r="C3084" i="1"/>
  <c r="B3084" i="1"/>
  <c r="P3083" i="1"/>
  <c r="C3083" i="1"/>
  <c r="B3083" i="1"/>
  <c r="P3082" i="1"/>
  <c r="C3082" i="1"/>
  <c r="B3082" i="1"/>
  <c r="P3081" i="1"/>
  <c r="C3081" i="1"/>
  <c r="B3081" i="1"/>
  <c r="P3080" i="1"/>
  <c r="C3080" i="1"/>
  <c r="B3080" i="1"/>
  <c r="P3079" i="1"/>
  <c r="C3079" i="1"/>
  <c r="B3079" i="1"/>
  <c r="P3078" i="1"/>
  <c r="C3078" i="1"/>
  <c r="B3078" i="1"/>
  <c r="P3077" i="1"/>
  <c r="C3077" i="1"/>
  <c r="B3077" i="1"/>
  <c r="P3076" i="1"/>
  <c r="C3076" i="1"/>
  <c r="B3076" i="1"/>
  <c r="P3075" i="1"/>
  <c r="C3075" i="1"/>
  <c r="B3075" i="1"/>
  <c r="P3074" i="1"/>
  <c r="C3074" i="1"/>
  <c r="B3074" i="1"/>
  <c r="P3073" i="1"/>
  <c r="C3073" i="1"/>
  <c r="B3073" i="1"/>
  <c r="P3072" i="1"/>
  <c r="C3072" i="1"/>
  <c r="B3072" i="1"/>
  <c r="P3071" i="1"/>
  <c r="C3071" i="1"/>
  <c r="B3071" i="1"/>
  <c r="P3070" i="1"/>
  <c r="C3070" i="1"/>
  <c r="B3070" i="1"/>
  <c r="P3069" i="1"/>
  <c r="C3069" i="1"/>
  <c r="B3069" i="1"/>
  <c r="P3068" i="1"/>
  <c r="C3068" i="1"/>
  <c r="B3068" i="1"/>
  <c r="P3067" i="1"/>
  <c r="C3067" i="1"/>
  <c r="B3067" i="1"/>
  <c r="P3066" i="1"/>
  <c r="C3066" i="1"/>
  <c r="B3066" i="1"/>
  <c r="P3065" i="1"/>
  <c r="C3065" i="1"/>
  <c r="B3065" i="1"/>
  <c r="P3064" i="1"/>
  <c r="C3064" i="1"/>
  <c r="B3064" i="1"/>
  <c r="P3063" i="1"/>
  <c r="C3063" i="1"/>
  <c r="B3063" i="1"/>
  <c r="P3062" i="1"/>
  <c r="C3062" i="1"/>
  <c r="B3062" i="1"/>
  <c r="P3061" i="1"/>
  <c r="C3061" i="1"/>
  <c r="B3061" i="1"/>
  <c r="P3060" i="1"/>
  <c r="C3060" i="1"/>
  <c r="B3060" i="1"/>
  <c r="P3059" i="1"/>
  <c r="C3059" i="1"/>
  <c r="B3059" i="1"/>
  <c r="P3058" i="1"/>
  <c r="C3058" i="1"/>
  <c r="B3058" i="1"/>
  <c r="P3057" i="1"/>
  <c r="C3057" i="1"/>
  <c r="B3057" i="1"/>
  <c r="P3056" i="1"/>
  <c r="C3056" i="1"/>
  <c r="B3056" i="1"/>
  <c r="P3055" i="1"/>
  <c r="C3055" i="1"/>
  <c r="B3055" i="1"/>
  <c r="P3054" i="1"/>
  <c r="C3054" i="1"/>
  <c r="B3054" i="1"/>
  <c r="P3053" i="1"/>
  <c r="C3053" i="1"/>
  <c r="B3053" i="1"/>
  <c r="P3052" i="1"/>
  <c r="C3052" i="1"/>
  <c r="B3052" i="1"/>
  <c r="P3051" i="1"/>
  <c r="C3051" i="1"/>
  <c r="B3051" i="1"/>
  <c r="P3050" i="1"/>
  <c r="C3050" i="1"/>
  <c r="B3050" i="1"/>
  <c r="P3049" i="1"/>
  <c r="C3049" i="1"/>
  <c r="B3049" i="1"/>
  <c r="P3048" i="1"/>
  <c r="C3048" i="1"/>
  <c r="B3048" i="1"/>
  <c r="P3047" i="1"/>
  <c r="C3047" i="1"/>
  <c r="B3047" i="1"/>
  <c r="P3046" i="1"/>
  <c r="C3046" i="1"/>
  <c r="B3046" i="1"/>
  <c r="P3045" i="1"/>
  <c r="C3045" i="1"/>
  <c r="B3045" i="1"/>
  <c r="P3044" i="1"/>
  <c r="C3044" i="1"/>
  <c r="B3044" i="1"/>
  <c r="P3043" i="1"/>
  <c r="C3043" i="1"/>
  <c r="B3043" i="1"/>
  <c r="P3042" i="1"/>
  <c r="C3042" i="1"/>
  <c r="B3042" i="1"/>
  <c r="P3041" i="1"/>
  <c r="C3041" i="1"/>
  <c r="B3041" i="1"/>
  <c r="P3040" i="1"/>
  <c r="C3040" i="1"/>
  <c r="B3040" i="1"/>
  <c r="P3039" i="1"/>
  <c r="C3039" i="1"/>
  <c r="B3039" i="1"/>
  <c r="P3038" i="1"/>
  <c r="C3038" i="1"/>
  <c r="B3038" i="1"/>
  <c r="P3037" i="1"/>
  <c r="C3037" i="1"/>
  <c r="B3037" i="1"/>
  <c r="P3036" i="1"/>
  <c r="C3036" i="1"/>
  <c r="B3036" i="1"/>
  <c r="P3035" i="1"/>
  <c r="C3035" i="1"/>
  <c r="B3035" i="1"/>
  <c r="P3034" i="1"/>
  <c r="C3034" i="1"/>
  <c r="B3034" i="1"/>
  <c r="P3033" i="1"/>
  <c r="C3033" i="1"/>
  <c r="B3033" i="1"/>
  <c r="P3032" i="1"/>
  <c r="C3032" i="1"/>
  <c r="B3032" i="1"/>
  <c r="P3031" i="1"/>
  <c r="C3031" i="1"/>
  <c r="B3031" i="1"/>
  <c r="P3030" i="1"/>
  <c r="C3030" i="1"/>
  <c r="B3030" i="1"/>
  <c r="P3029" i="1"/>
  <c r="C3029" i="1"/>
  <c r="B3029" i="1"/>
  <c r="P3028" i="1"/>
  <c r="C3028" i="1"/>
  <c r="B3028" i="1"/>
  <c r="P3027" i="1"/>
  <c r="C3027" i="1"/>
  <c r="B3027" i="1"/>
  <c r="P3026" i="1"/>
  <c r="C3026" i="1"/>
  <c r="B3026" i="1"/>
  <c r="P3025" i="1"/>
  <c r="C3025" i="1"/>
  <c r="B3025" i="1"/>
  <c r="P3024" i="1"/>
  <c r="C3024" i="1"/>
  <c r="B3024" i="1"/>
  <c r="P3023" i="1"/>
  <c r="C3023" i="1"/>
  <c r="B3023" i="1"/>
  <c r="P3022" i="1"/>
  <c r="C3022" i="1"/>
  <c r="B3022" i="1"/>
  <c r="P3021" i="1"/>
  <c r="C3021" i="1"/>
  <c r="B3021" i="1"/>
  <c r="P3020" i="1"/>
  <c r="C3020" i="1"/>
  <c r="B3020" i="1"/>
  <c r="P3019" i="1"/>
  <c r="C3019" i="1"/>
  <c r="B3019" i="1"/>
  <c r="P3018" i="1"/>
  <c r="C3018" i="1"/>
  <c r="B3018" i="1"/>
  <c r="P3017" i="1"/>
  <c r="C3017" i="1"/>
  <c r="B3017" i="1"/>
  <c r="P3016" i="1"/>
  <c r="C3016" i="1"/>
  <c r="B3016" i="1"/>
  <c r="P3015" i="1"/>
  <c r="C3015" i="1"/>
  <c r="B3015" i="1"/>
  <c r="P3014" i="1"/>
  <c r="C3014" i="1"/>
  <c r="B3014" i="1"/>
  <c r="P3013" i="1"/>
  <c r="C3013" i="1"/>
  <c r="B3013" i="1"/>
  <c r="P3012" i="1"/>
  <c r="C3012" i="1"/>
  <c r="B3012" i="1"/>
  <c r="P3011" i="1"/>
  <c r="C3011" i="1"/>
  <c r="B3011" i="1"/>
  <c r="P3010" i="1"/>
  <c r="C3010" i="1"/>
  <c r="B3010" i="1"/>
  <c r="P3009" i="1"/>
  <c r="C3009" i="1"/>
  <c r="B3009" i="1"/>
  <c r="P3008" i="1"/>
  <c r="C3008" i="1"/>
  <c r="B3008" i="1"/>
  <c r="P3007" i="1"/>
  <c r="C3007" i="1"/>
  <c r="B3007" i="1"/>
  <c r="P3006" i="1"/>
  <c r="C3006" i="1"/>
  <c r="B3006" i="1"/>
  <c r="P3005" i="1"/>
  <c r="C3005" i="1"/>
  <c r="B3005" i="1"/>
  <c r="P3004" i="1"/>
  <c r="C3004" i="1"/>
  <c r="B3004" i="1"/>
  <c r="P3003" i="1"/>
  <c r="C3003" i="1"/>
  <c r="B3003" i="1"/>
  <c r="P3002" i="1"/>
  <c r="C3002" i="1"/>
  <c r="B3002" i="1"/>
  <c r="P3001" i="1"/>
  <c r="C3001" i="1"/>
  <c r="B3001" i="1"/>
  <c r="P3000" i="1"/>
  <c r="C3000" i="1"/>
  <c r="B3000" i="1"/>
  <c r="P2999" i="1"/>
  <c r="C2999" i="1"/>
  <c r="B2999" i="1"/>
  <c r="P2998" i="1"/>
  <c r="C2998" i="1"/>
  <c r="B2998" i="1"/>
  <c r="P2997" i="1"/>
  <c r="C2997" i="1"/>
  <c r="B2997" i="1"/>
  <c r="P2996" i="1"/>
  <c r="C2996" i="1"/>
  <c r="B2996" i="1"/>
  <c r="P2995" i="1"/>
  <c r="C2995" i="1"/>
  <c r="B2995" i="1"/>
  <c r="P2994" i="1"/>
  <c r="C2994" i="1"/>
  <c r="B2994" i="1"/>
  <c r="P2993" i="1"/>
  <c r="C2993" i="1"/>
  <c r="B2993" i="1"/>
  <c r="P2992" i="1"/>
  <c r="C2992" i="1"/>
  <c r="B2992" i="1"/>
  <c r="P2991" i="1"/>
  <c r="C2991" i="1"/>
  <c r="B2991" i="1"/>
  <c r="P2990" i="1"/>
  <c r="C2990" i="1"/>
  <c r="B2990" i="1"/>
  <c r="P2989" i="1"/>
  <c r="C2989" i="1"/>
  <c r="B2989" i="1"/>
  <c r="P2988" i="1"/>
  <c r="C2988" i="1"/>
  <c r="B2988" i="1"/>
  <c r="P2987" i="1"/>
  <c r="C2987" i="1"/>
  <c r="B2987" i="1"/>
  <c r="P2986" i="1"/>
  <c r="C2986" i="1"/>
  <c r="B2986" i="1"/>
  <c r="P2985" i="1"/>
  <c r="C2985" i="1"/>
  <c r="B2985" i="1"/>
  <c r="P2984" i="1"/>
  <c r="C2984" i="1"/>
  <c r="B2984" i="1"/>
  <c r="P2983" i="1"/>
  <c r="C2983" i="1"/>
  <c r="B2983" i="1"/>
  <c r="P2982" i="1"/>
  <c r="C2982" i="1"/>
  <c r="B2982" i="1"/>
  <c r="P2981" i="1"/>
  <c r="C2981" i="1"/>
  <c r="B2981" i="1"/>
  <c r="P2980" i="1"/>
  <c r="C2980" i="1"/>
  <c r="B2980" i="1"/>
  <c r="P2979" i="1"/>
  <c r="C2979" i="1"/>
  <c r="B2979" i="1"/>
  <c r="P2978" i="1"/>
  <c r="C2978" i="1"/>
  <c r="B2978" i="1"/>
  <c r="P2977" i="1"/>
  <c r="C2977" i="1"/>
  <c r="B2977" i="1"/>
  <c r="P2976" i="1"/>
  <c r="C2976" i="1"/>
  <c r="B2976" i="1"/>
  <c r="P2975" i="1"/>
  <c r="C2975" i="1"/>
  <c r="B2975" i="1"/>
  <c r="P2974" i="1"/>
  <c r="C2974" i="1"/>
  <c r="B2974" i="1"/>
  <c r="P2973" i="1"/>
  <c r="C2973" i="1"/>
  <c r="B2973" i="1"/>
  <c r="P2972" i="1"/>
  <c r="C2972" i="1"/>
  <c r="B2972" i="1"/>
  <c r="P2971" i="1"/>
  <c r="C2971" i="1"/>
  <c r="B2971" i="1"/>
  <c r="P2970" i="1"/>
  <c r="C2970" i="1"/>
  <c r="B2970" i="1"/>
  <c r="P2177" i="1"/>
  <c r="C2177" i="1"/>
  <c r="B2177" i="1"/>
  <c r="P2176" i="1"/>
  <c r="C2176" i="1"/>
  <c r="B2176" i="1"/>
  <c r="P2175" i="1"/>
  <c r="C2175" i="1"/>
  <c r="B2175" i="1"/>
  <c r="P2174" i="1"/>
  <c r="C2174" i="1"/>
  <c r="B2174" i="1"/>
  <c r="P2173" i="1"/>
  <c r="C2173" i="1"/>
  <c r="B2173" i="1"/>
  <c r="P2172" i="1"/>
  <c r="C2172" i="1"/>
  <c r="B2172" i="1"/>
  <c r="P2171" i="1"/>
  <c r="C2171" i="1"/>
  <c r="B2171" i="1"/>
  <c r="P2170" i="1"/>
  <c r="C2170" i="1"/>
  <c r="B2170" i="1"/>
  <c r="P2169" i="1"/>
  <c r="C2169" i="1"/>
  <c r="B2169" i="1"/>
  <c r="P2168" i="1"/>
  <c r="C2168" i="1"/>
  <c r="B2168" i="1"/>
  <c r="P2167" i="1"/>
  <c r="C2167" i="1"/>
  <c r="B2167" i="1"/>
  <c r="P2166" i="1"/>
  <c r="C2166" i="1"/>
  <c r="B2166" i="1"/>
  <c r="P2165" i="1"/>
  <c r="C2165" i="1"/>
  <c r="B2165" i="1"/>
  <c r="P2164" i="1"/>
  <c r="C2164" i="1"/>
  <c r="B2164" i="1"/>
  <c r="P2163" i="1"/>
  <c r="C2163" i="1"/>
  <c r="B2163" i="1"/>
  <c r="P2162" i="1"/>
  <c r="C2162" i="1"/>
  <c r="B2162" i="1"/>
  <c r="P2161" i="1"/>
  <c r="C2161" i="1"/>
  <c r="B2161" i="1"/>
  <c r="P2160" i="1"/>
  <c r="C2160" i="1"/>
  <c r="B2160" i="1"/>
  <c r="P2159" i="1"/>
  <c r="C2159" i="1"/>
  <c r="B2159" i="1"/>
  <c r="P2158" i="1"/>
  <c r="C2158" i="1"/>
  <c r="B2158" i="1"/>
  <c r="P2157" i="1"/>
  <c r="C2157" i="1"/>
  <c r="B2157" i="1"/>
  <c r="P2156" i="1"/>
  <c r="C2156" i="1"/>
  <c r="B2156" i="1"/>
  <c r="P2155" i="1"/>
  <c r="C2155" i="1"/>
  <c r="B2155" i="1"/>
  <c r="P2154" i="1"/>
  <c r="C2154" i="1"/>
  <c r="B2154" i="1"/>
  <c r="P2153" i="1"/>
  <c r="C2153" i="1"/>
  <c r="B2153" i="1"/>
  <c r="P2152" i="1"/>
  <c r="C2152" i="1"/>
  <c r="B2152" i="1"/>
  <c r="P2151" i="1"/>
  <c r="C2151" i="1"/>
  <c r="B2151" i="1"/>
  <c r="P2150" i="1"/>
  <c r="C2150" i="1"/>
  <c r="B2150" i="1"/>
  <c r="P2149" i="1"/>
  <c r="C2149" i="1"/>
  <c r="B2149" i="1"/>
  <c r="P2148" i="1"/>
  <c r="C2148" i="1"/>
  <c r="B2148" i="1"/>
  <c r="P2147" i="1"/>
  <c r="C2147" i="1"/>
  <c r="B2147" i="1"/>
  <c r="P2146" i="1"/>
  <c r="C2146" i="1"/>
  <c r="B2146" i="1"/>
  <c r="P2145" i="1"/>
  <c r="C2145" i="1"/>
  <c r="B2145" i="1"/>
  <c r="P2144" i="1"/>
  <c r="C2144" i="1"/>
  <c r="B2144" i="1"/>
  <c r="P2143" i="1"/>
  <c r="C2143" i="1"/>
  <c r="B2143" i="1"/>
  <c r="P2142" i="1"/>
  <c r="C2142" i="1"/>
  <c r="B2142" i="1"/>
  <c r="P2141" i="1"/>
  <c r="C2141" i="1"/>
  <c r="B2141" i="1"/>
  <c r="P2140" i="1"/>
  <c r="C2140" i="1"/>
  <c r="B2140" i="1"/>
  <c r="P2139" i="1"/>
  <c r="C2139" i="1"/>
  <c r="B2139" i="1"/>
  <c r="P2138" i="1"/>
  <c r="C2138" i="1"/>
  <c r="B2138" i="1"/>
  <c r="P2137" i="1"/>
  <c r="C2137" i="1"/>
  <c r="B2137" i="1"/>
  <c r="P2136" i="1"/>
  <c r="C2136" i="1"/>
  <c r="B2136" i="1"/>
  <c r="P2135" i="1"/>
  <c r="C2135" i="1"/>
  <c r="B2135" i="1"/>
  <c r="P2134" i="1"/>
  <c r="C2134" i="1"/>
  <c r="B2134" i="1"/>
  <c r="P2133" i="1"/>
  <c r="C2133" i="1"/>
  <c r="B2133" i="1"/>
  <c r="P2132" i="1"/>
  <c r="C2132" i="1"/>
  <c r="B2132" i="1"/>
  <c r="P2131" i="1"/>
  <c r="C2131" i="1"/>
  <c r="B2131" i="1"/>
  <c r="P2130" i="1"/>
  <c r="C2130" i="1"/>
  <c r="B2130" i="1"/>
  <c r="P2129" i="1"/>
  <c r="C2129" i="1"/>
  <c r="B2129" i="1"/>
  <c r="P2128" i="1"/>
  <c r="C2128" i="1"/>
  <c r="B2128" i="1"/>
  <c r="P2127" i="1"/>
  <c r="C2127" i="1"/>
  <c r="B2127" i="1"/>
  <c r="P2126" i="1"/>
  <c r="C2126" i="1"/>
  <c r="B2126" i="1"/>
  <c r="P2125" i="1"/>
  <c r="C2125" i="1"/>
  <c r="B2125" i="1"/>
  <c r="P2124" i="1"/>
  <c r="C2124" i="1"/>
  <c r="B2124" i="1"/>
  <c r="P2123" i="1"/>
  <c r="C2123" i="1"/>
  <c r="B2123" i="1"/>
  <c r="P2122" i="1"/>
  <c r="C2122" i="1"/>
  <c r="B2122" i="1"/>
  <c r="P2121" i="1"/>
  <c r="C2121" i="1"/>
  <c r="B2121" i="1"/>
  <c r="P2120" i="1"/>
  <c r="C2120" i="1"/>
  <c r="B2120" i="1"/>
  <c r="P2119" i="1"/>
  <c r="C2119" i="1"/>
  <c r="B2119" i="1"/>
  <c r="P2118" i="1"/>
  <c r="C2118" i="1"/>
  <c r="B2118" i="1"/>
  <c r="P2117" i="1"/>
  <c r="C2117" i="1"/>
  <c r="B2117" i="1"/>
  <c r="P2116" i="1"/>
  <c r="C2116" i="1"/>
  <c r="B2116" i="1"/>
  <c r="P2115" i="1"/>
  <c r="C2115" i="1"/>
  <c r="B2115" i="1"/>
  <c r="P2114" i="1"/>
  <c r="C2114" i="1"/>
  <c r="B2114" i="1"/>
  <c r="P2113" i="1"/>
  <c r="C2113" i="1"/>
  <c r="B2113" i="1"/>
  <c r="P2112" i="1"/>
  <c r="C2112" i="1"/>
  <c r="B2112" i="1"/>
  <c r="P2111" i="1"/>
  <c r="C2111" i="1"/>
  <c r="B2111" i="1"/>
  <c r="P2110" i="1"/>
  <c r="C2110" i="1"/>
  <c r="B2110" i="1"/>
  <c r="P2109" i="1"/>
  <c r="C2109" i="1"/>
  <c r="B2109" i="1"/>
  <c r="P2108" i="1"/>
  <c r="C2108" i="1"/>
  <c r="B2108" i="1"/>
  <c r="P2107" i="1"/>
  <c r="C2107" i="1"/>
  <c r="B2107" i="1"/>
  <c r="P2106" i="1"/>
  <c r="C2106" i="1"/>
  <c r="B2106" i="1"/>
  <c r="P2105" i="1"/>
  <c r="C2105" i="1"/>
  <c r="B2105" i="1"/>
  <c r="P2104" i="1"/>
  <c r="C2104" i="1"/>
  <c r="B2104" i="1"/>
  <c r="P2103" i="1"/>
  <c r="C2103" i="1"/>
  <c r="B2103" i="1"/>
  <c r="P2102" i="1"/>
  <c r="C2102" i="1"/>
  <c r="B2102" i="1"/>
  <c r="P2101" i="1"/>
  <c r="C2101" i="1"/>
  <c r="B2101" i="1"/>
  <c r="P2100" i="1"/>
  <c r="C2100" i="1"/>
  <c r="B2100" i="1"/>
  <c r="P2099" i="1"/>
  <c r="C2099" i="1"/>
  <c r="B2099" i="1"/>
  <c r="P2098" i="1"/>
  <c r="C2098" i="1"/>
  <c r="B2098" i="1"/>
  <c r="P2097" i="1"/>
  <c r="C2097" i="1"/>
  <c r="B2097" i="1"/>
  <c r="P2096" i="1"/>
  <c r="C2096" i="1"/>
  <c r="B2096" i="1"/>
  <c r="P2095" i="1"/>
  <c r="C2095" i="1"/>
  <c r="B2095" i="1"/>
  <c r="P2094" i="1"/>
  <c r="C2094" i="1"/>
  <c r="B2094" i="1"/>
  <c r="P2093" i="1"/>
  <c r="C2093" i="1"/>
  <c r="B2093" i="1"/>
  <c r="P2092" i="1"/>
  <c r="C2092" i="1"/>
  <c r="B2092" i="1"/>
  <c r="P2091" i="1"/>
  <c r="C2091" i="1"/>
  <c r="B2091" i="1"/>
  <c r="P2090" i="1"/>
  <c r="C2090" i="1"/>
  <c r="B2090" i="1"/>
  <c r="P2089" i="1"/>
  <c r="C2089" i="1"/>
  <c r="B2089" i="1"/>
  <c r="P2088" i="1"/>
  <c r="C2088" i="1"/>
  <c r="B2088" i="1"/>
  <c r="P2087" i="1"/>
  <c r="C2087" i="1"/>
  <c r="B2087" i="1"/>
  <c r="P2086" i="1"/>
  <c r="C2086" i="1"/>
  <c r="B2086" i="1"/>
  <c r="P2085" i="1"/>
  <c r="C2085" i="1"/>
  <c r="B2085" i="1"/>
  <c r="P2084" i="1"/>
  <c r="C2084" i="1"/>
  <c r="B2084" i="1"/>
  <c r="P2083" i="1"/>
  <c r="C2083" i="1"/>
  <c r="B2083" i="1"/>
  <c r="P2082" i="1"/>
  <c r="C2082" i="1"/>
  <c r="B2082" i="1"/>
  <c r="P2081" i="1"/>
  <c r="C2081" i="1"/>
  <c r="B2081" i="1"/>
  <c r="P2080" i="1"/>
  <c r="C2080" i="1"/>
  <c r="B2080" i="1"/>
  <c r="P2079" i="1"/>
  <c r="C2079" i="1"/>
  <c r="B2079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772" i="1"/>
  <c r="C2772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673" i="1"/>
  <c r="C2673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574" i="1"/>
  <c r="C2574" i="1"/>
  <c r="P1187" i="1"/>
  <c r="C1187" i="1"/>
  <c r="B1187" i="1"/>
  <c r="P1186" i="1"/>
  <c r="C1186" i="1"/>
  <c r="B1186" i="1"/>
  <c r="P1185" i="1"/>
  <c r="C1185" i="1"/>
  <c r="B1185" i="1"/>
  <c r="P1184" i="1"/>
  <c r="C1184" i="1"/>
  <c r="B1184" i="1"/>
  <c r="P1183" i="1"/>
  <c r="C1183" i="1"/>
  <c r="B1183" i="1"/>
  <c r="P1182" i="1"/>
  <c r="C1182" i="1"/>
  <c r="B1182" i="1"/>
  <c r="P1181" i="1"/>
  <c r="C1181" i="1"/>
  <c r="B1181" i="1"/>
  <c r="P1180" i="1"/>
  <c r="C1180" i="1"/>
  <c r="B1180" i="1"/>
  <c r="P1179" i="1"/>
  <c r="C1179" i="1"/>
  <c r="B1179" i="1"/>
  <c r="P1178" i="1"/>
  <c r="C1178" i="1"/>
  <c r="B1178" i="1"/>
  <c r="P1177" i="1"/>
  <c r="C1177" i="1"/>
  <c r="B1177" i="1"/>
  <c r="P1176" i="1"/>
  <c r="C1176" i="1"/>
  <c r="B1176" i="1"/>
  <c r="P1175" i="1"/>
  <c r="C1175" i="1"/>
  <c r="B1175" i="1"/>
  <c r="P1174" i="1"/>
  <c r="C1174" i="1"/>
  <c r="B1174" i="1"/>
  <c r="P1173" i="1"/>
  <c r="C1173" i="1"/>
  <c r="B1173" i="1"/>
  <c r="P1172" i="1"/>
  <c r="C1172" i="1"/>
  <c r="B1172" i="1"/>
  <c r="P1171" i="1"/>
  <c r="C1171" i="1"/>
  <c r="B1171" i="1"/>
  <c r="P1170" i="1"/>
  <c r="C1170" i="1"/>
  <c r="B1170" i="1"/>
  <c r="P1169" i="1"/>
  <c r="C1169" i="1"/>
  <c r="B1169" i="1"/>
  <c r="P1168" i="1"/>
  <c r="C1168" i="1"/>
  <c r="B1168" i="1"/>
  <c r="P1167" i="1"/>
  <c r="C1167" i="1"/>
  <c r="B1167" i="1"/>
  <c r="P1166" i="1"/>
  <c r="C1166" i="1"/>
  <c r="B1166" i="1"/>
  <c r="P1165" i="1"/>
  <c r="C1165" i="1"/>
  <c r="B1165" i="1"/>
  <c r="P1164" i="1"/>
  <c r="C1164" i="1"/>
  <c r="B1164" i="1"/>
  <c r="P1163" i="1"/>
  <c r="C1163" i="1"/>
  <c r="B1163" i="1"/>
  <c r="P1162" i="1"/>
  <c r="C1162" i="1"/>
  <c r="B1162" i="1"/>
  <c r="P1161" i="1"/>
  <c r="C1161" i="1"/>
  <c r="B1161" i="1"/>
  <c r="P1160" i="1"/>
  <c r="C1160" i="1"/>
  <c r="B1160" i="1"/>
  <c r="P1159" i="1"/>
  <c r="C1159" i="1"/>
  <c r="B1159" i="1"/>
  <c r="P1158" i="1"/>
  <c r="C1158" i="1"/>
  <c r="B1158" i="1"/>
  <c r="P1157" i="1"/>
  <c r="C1157" i="1"/>
  <c r="B1157" i="1"/>
  <c r="P1156" i="1"/>
  <c r="C1156" i="1"/>
  <c r="B1156" i="1"/>
  <c r="P1155" i="1"/>
  <c r="C1155" i="1"/>
  <c r="B1155" i="1"/>
  <c r="P1154" i="1"/>
  <c r="C1154" i="1"/>
  <c r="B1154" i="1"/>
  <c r="P1153" i="1"/>
  <c r="C1153" i="1"/>
  <c r="B1153" i="1"/>
  <c r="P1152" i="1"/>
  <c r="C1152" i="1"/>
  <c r="B1152" i="1"/>
  <c r="P1151" i="1"/>
  <c r="C1151" i="1"/>
  <c r="B1151" i="1"/>
  <c r="P1150" i="1"/>
  <c r="C1150" i="1"/>
  <c r="B1150" i="1"/>
  <c r="P1149" i="1"/>
  <c r="C1149" i="1"/>
  <c r="B1149" i="1"/>
  <c r="P1148" i="1"/>
  <c r="C1148" i="1"/>
  <c r="B1148" i="1"/>
  <c r="P1147" i="1"/>
  <c r="C1147" i="1"/>
  <c r="B1147" i="1"/>
  <c r="P1146" i="1"/>
  <c r="C1146" i="1"/>
  <c r="B1146" i="1"/>
  <c r="P1145" i="1"/>
  <c r="C1145" i="1"/>
  <c r="B1145" i="1"/>
  <c r="P1144" i="1"/>
  <c r="C1144" i="1"/>
  <c r="B1144" i="1"/>
  <c r="P1143" i="1"/>
  <c r="C1143" i="1"/>
  <c r="B1143" i="1"/>
  <c r="P1142" i="1"/>
  <c r="C1142" i="1"/>
  <c r="B1142" i="1"/>
  <c r="P1141" i="1"/>
  <c r="C1141" i="1"/>
  <c r="B1141" i="1"/>
  <c r="P1140" i="1"/>
  <c r="C1140" i="1"/>
  <c r="B1140" i="1"/>
  <c r="P1139" i="1"/>
  <c r="C1139" i="1"/>
  <c r="B1139" i="1"/>
  <c r="P1138" i="1"/>
  <c r="C1138" i="1"/>
  <c r="B1138" i="1"/>
  <c r="P1137" i="1"/>
  <c r="C1137" i="1"/>
  <c r="B1137" i="1"/>
  <c r="P1136" i="1"/>
  <c r="C1136" i="1"/>
  <c r="B1136" i="1"/>
  <c r="P1135" i="1"/>
  <c r="C1135" i="1"/>
  <c r="B1135" i="1"/>
  <c r="P1134" i="1"/>
  <c r="C1134" i="1"/>
  <c r="B1134" i="1"/>
  <c r="P1133" i="1"/>
  <c r="C1133" i="1"/>
  <c r="B1133" i="1"/>
  <c r="P1132" i="1"/>
  <c r="C1132" i="1"/>
  <c r="B1132" i="1"/>
  <c r="P1131" i="1"/>
  <c r="C1131" i="1"/>
  <c r="B1131" i="1"/>
  <c r="P1130" i="1"/>
  <c r="C1130" i="1"/>
  <c r="B1130" i="1"/>
  <c r="P1129" i="1"/>
  <c r="C1129" i="1"/>
  <c r="B1129" i="1"/>
  <c r="P1128" i="1"/>
  <c r="C1128" i="1"/>
  <c r="B1128" i="1"/>
  <c r="P1127" i="1"/>
  <c r="C1127" i="1"/>
  <c r="B1127" i="1"/>
  <c r="P1126" i="1"/>
  <c r="C1126" i="1"/>
  <c r="B1126" i="1"/>
  <c r="P1125" i="1"/>
  <c r="C1125" i="1"/>
  <c r="B1125" i="1"/>
  <c r="P1124" i="1"/>
  <c r="C1124" i="1"/>
  <c r="B1124" i="1"/>
  <c r="P1123" i="1"/>
  <c r="C1123" i="1"/>
  <c r="B1123" i="1"/>
  <c r="P1122" i="1"/>
  <c r="C1122" i="1"/>
  <c r="B1122" i="1"/>
  <c r="P1121" i="1"/>
  <c r="C1121" i="1"/>
  <c r="B1121" i="1"/>
  <c r="P1120" i="1"/>
  <c r="C1120" i="1"/>
  <c r="B1120" i="1"/>
  <c r="P1119" i="1"/>
  <c r="C1119" i="1"/>
  <c r="B1119" i="1"/>
  <c r="P1118" i="1"/>
  <c r="C1118" i="1"/>
  <c r="B1118" i="1"/>
  <c r="P1117" i="1"/>
  <c r="C1117" i="1"/>
  <c r="B1117" i="1"/>
  <c r="P1116" i="1"/>
  <c r="C1116" i="1"/>
  <c r="B1116" i="1"/>
  <c r="P1115" i="1"/>
  <c r="C1115" i="1"/>
  <c r="B1115" i="1"/>
  <c r="P1114" i="1"/>
  <c r="C1114" i="1"/>
  <c r="B1114" i="1"/>
  <c r="P1113" i="1"/>
  <c r="C1113" i="1"/>
  <c r="B1113" i="1"/>
  <c r="P1112" i="1"/>
  <c r="C1112" i="1"/>
  <c r="B1112" i="1"/>
  <c r="P1111" i="1"/>
  <c r="C1111" i="1"/>
  <c r="B1111" i="1"/>
  <c r="P1110" i="1"/>
  <c r="C1110" i="1"/>
  <c r="B1110" i="1"/>
  <c r="P1109" i="1"/>
  <c r="C1109" i="1"/>
  <c r="B1109" i="1"/>
  <c r="P1108" i="1"/>
  <c r="C1108" i="1"/>
  <c r="B1108" i="1"/>
  <c r="P1107" i="1"/>
  <c r="C1107" i="1"/>
  <c r="B1107" i="1"/>
  <c r="P1106" i="1"/>
  <c r="C1106" i="1"/>
  <c r="B1106" i="1"/>
  <c r="P1105" i="1"/>
  <c r="C1105" i="1"/>
  <c r="B1105" i="1"/>
  <c r="P1104" i="1"/>
  <c r="C1104" i="1"/>
  <c r="B1104" i="1"/>
  <c r="P1103" i="1"/>
  <c r="C1103" i="1"/>
  <c r="B1103" i="1"/>
  <c r="P1102" i="1"/>
  <c r="C1102" i="1"/>
  <c r="B1102" i="1"/>
  <c r="P1101" i="1"/>
  <c r="C1101" i="1"/>
  <c r="B1101" i="1"/>
  <c r="P1100" i="1"/>
  <c r="C1100" i="1"/>
  <c r="B1100" i="1"/>
  <c r="P1099" i="1"/>
  <c r="C1099" i="1"/>
  <c r="B1099" i="1"/>
  <c r="P1098" i="1"/>
  <c r="C1098" i="1"/>
  <c r="B1098" i="1"/>
  <c r="P1097" i="1"/>
  <c r="C1097" i="1"/>
  <c r="B1097" i="1"/>
  <c r="P1096" i="1"/>
  <c r="C1096" i="1"/>
  <c r="B1096" i="1"/>
  <c r="P1095" i="1"/>
  <c r="C1095" i="1"/>
  <c r="B1095" i="1"/>
  <c r="P1094" i="1"/>
  <c r="C1094" i="1"/>
  <c r="B1094" i="1"/>
  <c r="P1093" i="1"/>
  <c r="C1093" i="1"/>
  <c r="B1093" i="1"/>
  <c r="P1092" i="1"/>
  <c r="C1092" i="1"/>
  <c r="B1092" i="1"/>
  <c r="P1091" i="1"/>
  <c r="C1091" i="1"/>
  <c r="B1091" i="1"/>
  <c r="P1090" i="1"/>
  <c r="C1090" i="1"/>
  <c r="B1090" i="1"/>
  <c r="P1089" i="1"/>
  <c r="C1089" i="1"/>
  <c r="B1089" i="1"/>
  <c r="P1583" i="1"/>
  <c r="C1583" i="1"/>
  <c r="B1583" i="1"/>
  <c r="P1582" i="1"/>
  <c r="C1582" i="1"/>
  <c r="B1582" i="1"/>
  <c r="P1581" i="1"/>
  <c r="C1581" i="1"/>
  <c r="B1581" i="1"/>
  <c r="P1580" i="1"/>
  <c r="C1580" i="1"/>
  <c r="B1580" i="1"/>
  <c r="P1579" i="1"/>
  <c r="C1579" i="1"/>
  <c r="B1579" i="1"/>
  <c r="P1578" i="1"/>
  <c r="C1578" i="1"/>
  <c r="B1578" i="1"/>
  <c r="P1577" i="1"/>
  <c r="C1577" i="1"/>
  <c r="B1577" i="1"/>
  <c r="P1576" i="1"/>
  <c r="C1576" i="1"/>
  <c r="B1576" i="1"/>
  <c r="P1575" i="1"/>
  <c r="C1575" i="1"/>
  <c r="B1575" i="1"/>
  <c r="P1574" i="1"/>
  <c r="C1574" i="1"/>
  <c r="B1574" i="1"/>
  <c r="P1573" i="1"/>
  <c r="C1573" i="1"/>
  <c r="B1573" i="1"/>
  <c r="P1572" i="1"/>
  <c r="C1572" i="1"/>
  <c r="B1572" i="1"/>
  <c r="P1571" i="1"/>
  <c r="C1571" i="1"/>
  <c r="B1571" i="1"/>
  <c r="P1570" i="1"/>
  <c r="C1570" i="1"/>
  <c r="B1570" i="1"/>
  <c r="P1569" i="1"/>
  <c r="C1569" i="1"/>
  <c r="B1569" i="1"/>
  <c r="P1568" i="1"/>
  <c r="C1568" i="1"/>
  <c r="B1568" i="1"/>
  <c r="P1567" i="1"/>
  <c r="C1567" i="1"/>
  <c r="B1567" i="1"/>
  <c r="P1566" i="1"/>
  <c r="C1566" i="1"/>
  <c r="B1566" i="1"/>
  <c r="P1565" i="1"/>
  <c r="C1565" i="1"/>
  <c r="B1565" i="1"/>
  <c r="P1564" i="1"/>
  <c r="C1564" i="1"/>
  <c r="B1564" i="1"/>
  <c r="P1563" i="1"/>
  <c r="C1563" i="1"/>
  <c r="B1563" i="1"/>
  <c r="P1562" i="1"/>
  <c r="C1562" i="1"/>
  <c r="B1562" i="1"/>
  <c r="P1561" i="1"/>
  <c r="C1561" i="1"/>
  <c r="B1561" i="1"/>
  <c r="P1560" i="1"/>
  <c r="C1560" i="1"/>
  <c r="B1560" i="1"/>
  <c r="P1559" i="1"/>
  <c r="C1559" i="1"/>
  <c r="B1559" i="1"/>
  <c r="P1558" i="1"/>
  <c r="C1558" i="1"/>
  <c r="B1558" i="1"/>
  <c r="P1557" i="1"/>
  <c r="C1557" i="1"/>
  <c r="B1557" i="1"/>
  <c r="P1556" i="1"/>
  <c r="C1556" i="1"/>
  <c r="B1556" i="1"/>
  <c r="P1555" i="1"/>
  <c r="C1555" i="1"/>
  <c r="B1555" i="1"/>
  <c r="P1554" i="1"/>
  <c r="C1554" i="1"/>
  <c r="B1554" i="1"/>
  <c r="P1553" i="1"/>
  <c r="C1553" i="1"/>
  <c r="B1553" i="1"/>
  <c r="P1552" i="1"/>
  <c r="C1552" i="1"/>
  <c r="B1552" i="1"/>
  <c r="P1551" i="1"/>
  <c r="C1551" i="1"/>
  <c r="B1551" i="1"/>
  <c r="P1550" i="1"/>
  <c r="C1550" i="1"/>
  <c r="B1550" i="1"/>
  <c r="P1549" i="1"/>
  <c r="C1549" i="1"/>
  <c r="B1549" i="1"/>
  <c r="P1548" i="1"/>
  <c r="C1548" i="1"/>
  <c r="B1548" i="1"/>
  <c r="P1547" i="1"/>
  <c r="C1547" i="1"/>
  <c r="B1547" i="1"/>
  <c r="P1546" i="1"/>
  <c r="C1546" i="1"/>
  <c r="B1546" i="1"/>
  <c r="P1545" i="1"/>
  <c r="C1545" i="1"/>
  <c r="B1545" i="1"/>
  <c r="P1544" i="1"/>
  <c r="C1544" i="1"/>
  <c r="B1544" i="1"/>
  <c r="P1543" i="1"/>
  <c r="C1543" i="1"/>
  <c r="B1543" i="1"/>
  <c r="P1542" i="1"/>
  <c r="C1542" i="1"/>
  <c r="B1542" i="1"/>
  <c r="P1541" i="1"/>
  <c r="C1541" i="1"/>
  <c r="B1541" i="1"/>
  <c r="P1540" i="1"/>
  <c r="C1540" i="1"/>
  <c r="B1540" i="1"/>
  <c r="P1539" i="1"/>
  <c r="C1539" i="1"/>
  <c r="B1539" i="1"/>
  <c r="P1538" i="1"/>
  <c r="C1538" i="1"/>
  <c r="B1538" i="1"/>
  <c r="P1537" i="1"/>
  <c r="C1537" i="1"/>
  <c r="B1537" i="1"/>
  <c r="P1536" i="1"/>
  <c r="C1536" i="1"/>
  <c r="B1536" i="1"/>
  <c r="P1535" i="1"/>
  <c r="C1535" i="1"/>
  <c r="B1535" i="1"/>
  <c r="P1534" i="1"/>
  <c r="C1534" i="1"/>
  <c r="B1534" i="1"/>
  <c r="P1533" i="1"/>
  <c r="C1533" i="1"/>
  <c r="B1533" i="1"/>
  <c r="P1532" i="1"/>
  <c r="C1532" i="1"/>
  <c r="B1532" i="1"/>
  <c r="P1531" i="1"/>
  <c r="C1531" i="1"/>
  <c r="B1531" i="1"/>
  <c r="P1530" i="1"/>
  <c r="C1530" i="1"/>
  <c r="B1530" i="1"/>
  <c r="P1529" i="1"/>
  <c r="C1529" i="1"/>
  <c r="B1529" i="1"/>
  <c r="P1528" i="1"/>
  <c r="C1528" i="1"/>
  <c r="B1528" i="1"/>
  <c r="P1527" i="1"/>
  <c r="C1527" i="1"/>
  <c r="B1527" i="1"/>
  <c r="P1526" i="1"/>
  <c r="C1526" i="1"/>
  <c r="B1526" i="1"/>
  <c r="P1525" i="1"/>
  <c r="C1525" i="1"/>
  <c r="B1525" i="1"/>
  <c r="P1524" i="1"/>
  <c r="C1524" i="1"/>
  <c r="B1524" i="1"/>
  <c r="P1523" i="1"/>
  <c r="C1523" i="1"/>
  <c r="B1523" i="1"/>
  <c r="P1522" i="1"/>
  <c r="C1522" i="1"/>
  <c r="B1522" i="1"/>
  <c r="P1521" i="1"/>
  <c r="C1521" i="1"/>
  <c r="B1521" i="1"/>
  <c r="P1520" i="1"/>
  <c r="C1520" i="1"/>
  <c r="B1520" i="1"/>
  <c r="P1519" i="1"/>
  <c r="C1519" i="1"/>
  <c r="B1519" i="1"/>
  <c r="P1518" i="1"/>
  <c r="C1518" i="1"/>
  <c r="B1518" i="1"/>
  <c r="P1517" i="1"/>
  <c r="C1517" i="1"/>
  <c r="B1517" i="1"/>
  <c r="P1516" i="1"/>
  <c r="C1516" i="1"/>
  <c r="B1516" i="1"/>
  <c r="P1515" i="1"/>
  <c r="C1515" i="1"/>
  <c r="B1515" i="1"/>
  <c r="P1514" i="1"/>
  <c r="C1514" i="1"/>
  <c r="B1514" i="1"/>
  <c r="P1513" i="1"/>
  <c r="C1513" i="1"/>
  <c r="B1513" i="1"/>
  <c r="P1512" i="1"/>
  <c r="C1512" i="1"/>
  <c r="B1512" i="1"/>
  <c r="P1511" i="1"/>
  <c r="C1511" i="1"/>
  <c r="B1511" i="1"/>
  <c r="P1510" i="1"/>
  <c r="C1510" i="1"/>
  <c r="B1510" i="1"/>
  <c r="P1509" i="1"/>
  <c r="C1509" i="1"/>
  <c r="B1509" i="1"/>
  <c r="P1508" i="1"/>
  <c r="C1508" i="1"/>
  <c r="B1508" i="1"/>
  <c r="P1507" i="1"/>
  <c r="C1507" i="1"/>
  <c r="B1507" i="1"/>
  <c r="P1506" i="1"/>
  <c r="C1506" i="1"/>
  <c r="B1506" i="1"/>
  <c r="P1505" i="1"/>
  <c r="C1505" i="1"/>
  <c r="B1505" i="1"/>
  <c r="P1504" i="1"/>
  <c r="C1504" i="1"/>
  <c r="B1504" i="1"/>
  <c r="P1503" i="1"/>
  <c r="C1503" i="1"/>
  <c r="B1503" i="1"/>
  <c r="P1502" i="1"/>
  <c r="C1502" i="1"/>
  <c r="B1502" i="1"/>
  <c r="P1501" i="1"/>
  <c r="C1501" i="1"/>
  <c r="B1501" i="1"/>
  <c r="P1500" i="1"/>
  <c r="C1500" i="1"/>
  <c r="B1500" i="1"/>
  <c r="P1499" i="1"/>
  <c r="C1499" i="1"/>
  <c r="B1499" i="1"/>
  <c r="P1498" i="1"/>
  <c r="C1498" i="1"/>
  <c r="B1498" i="1"/>
  <c r="P1497" i="1"/>
  <c r="C1497" i="1"/>
  <c r="B1497" i="1"/>
  <c r="P1496" i="1"/>
  <c r="C1496" i="1"/>
  <c r="B1496" i="1"/>
  <c r="P1495" i="1"/>
  <c r="C1495" i="1"/>
  <c r="B1495" i="1"/>
  <c r="P1494" i="1"/>
  <c r="C1494" i="1"/>
  <c r="B1494" i="1"/>
  <c r="P1493" i="1"/>
  <c r="C1493" i="1"/>
  <c r="B1493" i="1"/>
  <c r="P1492" i="1"/>
  <c r="C1492" i="1"/>
  <c r="B1492" i="1"/>
  <c r="P1491" i="1"/>
  <c r="C1491" i="1"/>
  <c r="B1491" i="1"/>
  <c r="P1490" i="1"/>
  <c r="C1490" i="1"/>
  <c r="B1490" i="1"/>
  <c r="P1489" i="1"/>
  <c r="C1489" i="1"/>
  <c r="B1489" i="1"/>
  <c r="P1488" i="1"/>
  <c r="C1488" i="1"/>
  <c r="B1488" i="1"/>
  <c r="P1487" i="1"/>
  <c r="C1487" i="1"/>
  <c r="B1487" i="1"/>
  <c r="P1486" i="1"/>
  <c r="C1486" i="1"/>
  <c r="B1486" i="1"/>
  <c r="P1485" i="1"/>
  <c r="C1485" i="1"/>
  <c r="B1485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C1683" i="1"/>
  <c r="P1683" i="1"/>
  <c r="B1684" i="1"/>
  <c r="C1684" i="1"/>
  <c r="P1684" i="1"/>
  <c r="B1685" i="1"/>
  <c r="C1685" i="1"/>
  <c r="P1685" i="1"/>
  <c r="B1686" i="1"/>
  <c r="C1686" i="1"/>
  <c r="P1686" i="1"/>
  <c r="B1687" i="1"/>
  <c r="C1687" i="1"/>
  <c r="P1687" i="1"/>
  <c r="B1688" i="1"/>
  <c r="C1688" i="1"/>
  <c r="P1688" i="1"/>
  <c r="B1689" i="1"/>
  <c r="C1689" i="1"/>
  <c r="P1689" i="1"/>
  <c r="B1690" i="1"/>
  <c r="C1690" i="1"/>
  <c r="P1690" i="1"/>
  <c r="B1691" i="1"/>
  <c r="C1691" i="1"/>
  <c r="P1691" i="1"/>
  <c r="B1692" i="1"/>
  <c r="C1692" i="1"/>
  <c r="P1692" i="1"/>
  <c r="B1693" i="1"/>
  <c r="C1693" i="1"/>
  <c r="P1693" i="1"/>
  <c r="B1694" i="1"/>
  <c r="C1694" i="1"/>
  <c r="P1694" i="1"/>
  <c r="B1695" i="1"/>
  <c r="C1695" i="1"/>
  <c r="P1695" i="1"/>
  <c r="B1696" i="1"/>
  <c r="C1696" i="1"/>
  <c r="P1696" i="1"/>
  <c r="B1697" i="1"/>
  <c r="C1697" i="1"/>
  <c r="P1697" i="1"/>
  <c r="B1698" i="1"/>
  <c r="C1698" i="1"/>
  <c r="P1698" i="1"/>
  <c r="B1699" i="1"/>
  <c r="C1699" i="1"/>
  <c r="P1699" i="1"/>
  <c r="B1700" i="1"/>
  <c r="C1700" i="1"/>
  <c r="P1700" i="1"/>
  <c r="B1701" i="1"/>
  <c r="C1701" i="1"/>
  <c r="P1701" i="1"/>
  <c r="B1702" i="1"/>
  <c r="C1702" i="1"/>
  <c r="P1702" i="1"/>
  <c r="B1703" i="1"/>
  <c r="C1703" i="1"/>
  <c r="P1703" i="1"/>
  <c r="B1704" i="1"/>
  <c r="C1704" i="1"/>
  <c r="P1704" i="1"/>
  <c r="B1705" i="1"/>
  <c r="C1705" i="1"/>
  <c r="P1705" i="1"/>
  <c r="B1706" i="1"/>
  <c r="C1706" i="1"/>
  <c r="P1706" i="1"/>
  <c r="B1707" i="1"/>
  <c r="C1707" i="1"/>
  <c r="P1707" i="1"/>
  <c r="B1708" i="1"/>
  <c r="C1708" i="1"/>
  <c r="P1708" i="1"/>
  <c r="B1709" i="1"/>
  <c r="C1709" i="1"/>
  <c r="P1709" i="1"/>
  <c r="B1710" i="1"/>
  <c r="C1710" i="1"/>
  <c r="P1710" i="1"/>
  <c r="B1711" i="1"/>
  <c r="C1711" i="1"/>
  <c r="P1711" i="1"/>
  <c r="B1712" i="1"/>
  <c r="C1712" i="1"/>
  <c r="P1712" i="1"/>
  <c r="B1713" i="1"/>
  <c r="C1713" i="1"/>
  <c r="P1713" i="1"/>
  <c r="B1714" i="1"/>
  <c r="C1714" i="1"/>
  <c r="P1714" i="1"/>
  <c r="B1715" i="1"/>
  <c r="C1715" i="1"/>
  <c r="P1715" i="1"/>
  <c r="B1716" i="1"/>
  <c r="C1716" i="1"/>
  <c r="P1716" i="1"/>
  <c r="B1717" i="1"/>
  <c r="C1717" i="1"/>
  <c r="P1717" i="1"/>
  <c r="B1718" i="1"/>
  <c r="C1718" i="1"/>
  <c r="P1718" i="1"/>
  <c r="B1719" i="1"/>
  <c r="C1719" i="1"/>
  <c r="P1719" i="1"/>
  <c r="B1720" i="1"/>
  <c r="C1720" i="1"/>
  <c r="P1720" i="1"/>
  <c r="B1721" i="1"/>
  <c r="C1721" i="1"/>
  <c r="P1721" i="1"/>
  <c r="B1722" i="1"/>
  <c r="C1722" i="1"/>
  <c r="P1722" i="1"/>
  <c r="B1723" i="1"/>
  <c r="C1723" i="1"/>
  <c r="P1723" i="1"/>
  <c r="B1724" i="1"/>
  <c r="C1724" i="1"/>
  <c r="P1724" i="1"/>
  <c r="B1725" i="1"/>
  <c r="C1725" i="1"/>
  <c r="P1725" i="1"/>
  <c r="B1726" i="1"/>
  <c r="C1726" i="1"/>
  <c r="P1726" i="1"/>
  <c r="B1727" i="1"/>
  <c r="C1727" i="1"/>
  <c r="P1727" i="1"/>
  <c r="B1728" i="1"/>
  <c r="C1728" i="1"/>
  <c r="P1728" i="1"/>
  <c r="B1729" i="1"/>
  <c r="C1729" i="1"/>
  <c r="P1729" i="1"/>
  <c r="B1730" i="1"/>
  <c r="C1730" i="1"/>
  <c r="P1730" i="1"/>
  <c r="B1731" i="1"/>
  <c r="C1731" i="1"/>
  <c r="P1731" i="1"/>
  <c r="B1732" i="1"/>
  <c r="C1732" i="1"/>
  <c r="P1732" i="1"/>
  <c r="B1733" i="1"/>
  <c r="C1733" i="1"/>
  <c r="P1733" i="1"/>
  <c r="B1734" i="1"/>
  <c r="C1734" i="1"/>
  <c r="P1734" i="1"/>
  <c r="B1735" i="1"/>
  <c r="C1735" i="1"/>
  <c r="P1735" i="1"/>
  <c r="B1736" i="1"/>
  <c r="C1736" i="1"/>
  <c r="P1736" i="1"/>
  <c r="B1737" i="1"/>
  <c r="C1737" i="1"/>
  <c r="P1737" i="1"/>
  <c r="B1738" i="1"/>
  <c r="C1738" i="1"/>
  <c r="P1738" i="1"/>
  <c r="B1739" i="1"/>
  <c r="C1739" i="1"/>
  <c r="P1739" i="1"/>
  <c r="B1740" i="1"/>
  <c r="C1740" i="1"/>
  <c r="P1740" i="1"/>
  <c r="B1741" i="1"/>
  <c r="C1741" i="1"/>
  <c r="P1741" i="1"/>
  <c r="B1742" i="1"/>
  <c r="C1742" i="1"/>
  <c r="P1742" i="1"/>
  <c r="B1743" i="1"/>
  <c r="C1743" i="1"/>
  <c r="P1743" i="1"/>
  <c r="B1744" i="1"/>
  <c r="C1744" i="1"/>
  <c r="P1744" i="1"/>
  <c r="B1745" i="1"/>
  <c r="C1745" i="1"/>
  <c r="P1745" i="1"/>
  <c r="B1746" i="1"/>
  <c r="C1746" i="1"/>
  <c r="P1746" i="1"/>
  <c r="B1747" i="1"/>
  <c r="C1747" i="1"/>
  <c r="P1747" i="1"/>
  <c r="B1748" i="1"/>
  <c r="C1748" i="1"/>
  <c r="P1748" i="1"/>
  <c r="B1749" i="1"/>
  <c r="C1749" i="1"/>
  <c r="P1749" i="1"/>
  <c r="B1750" i="1"/>
  <c r="C1750" i="1"/>
  <c r="P1750" i="1"/>
  <c r="B1751" i="1"/>
  <c r="C1751" i="1"/>
  <c r="P1751" i="1"/>
  <c r="B1752" i="1"/>
  <c r="C1752" i="1"/>
  <c r="P1752" i="1"/>
  <c r="B1753" i="1"/>
  <c r="C1753" i="1"/>
  <c r="P1753" i="1"/>
  <c r="B1754" i="1"/>
  <c r="C1754" i="1"/>
  <c r="P1754" i="1"/>
  <c r="B1755" i="1"/>
  <c r="C1755" i="1"/>
  <c r="P1755" i="1"/>
  <c r="B1756" i="1"/>
  <c r="C1756" i="1"/>
  <c r="P1756" i="1"/>
  <c r="B1757" i="1"/>
  <c r="C1757" i="1"/>
  <c r="P1757" i="1"/>
  <c r="B1758" i="1"/>
  <c r="C1758" i="1"/>
  <c r="P1758" i="1"/>
  <c r="B1759" i="1"/>
  <c r="C1759" i="1"/>
  <c r="P1759" i="1"/>
  <c r="B1760" i="1"/>
  <c r="C1760" i="1"/>
  <c r="P1760" i="1"/>
  <c r="B1761" i="1"/>
  <c r="C1761" i="1"/>
  <c r="P1761" i="1"/>
  <c r="B1762" i="1"/>
  <c r="C1762" i="1"/>
  <c r="P1762" i="1"/>
  <c r="B1763" i="1"/>
  <c r="C1763" i="1"/>
  <c r="P1763" i="1"/>
  <c r="B1764" i="1"/>
  <c r="C1764" i="1"/>
  <c r="P1764" i="1"/>
  <c r="B1765" i="1"/>
  <c r="C1765" i="1"/>
  <c r="P1765" i="1"/>
  <c r="B1766" i="1"/>
  <c r="C1766" i="1"/>
  <c r="P1766" i="1"/>
  <c r="B1767" i="1"/>
  <c r="C1767" i="1"/>
  <c r="P1767" i="1"/>
  <c r="B1768" i="1"/>
  <c r="C1768" i="1"/>
  <c r="P1768" i="1"/>
  <c r="B1769" i="1"/>
  <c r="C1769" i="1"/>
  <c r="P1769" i="1"/>
  <c r="B1770" i="1"/>
  <c r="C1770" i="1"/>
  <c r="P1770" i="1"/>
  <c r="B1771" i="1"/>
  <c r="C1771" i="1"/>
  <c r="P1771" i="1"/>
  <c r="B1772" i="1"/>
  <c r="C1772" i="1"/>
  <c r="P1772" i="1"/>
  <c r="B1773" i="1"/>
  <c r="C1773" i="1"/>
  <c r="P1773" i="1"/>
  <c r="B1774" i="1"/>
  <c r="C1774" i="1"/>
  <c r="P1774" i="1"/>
  <c r="B1775" i="1"/>
  <c r="C1775" i="1"/>
  <c r="P1775" i="1"/>
  <c r="B1776" i="1"/>
  <c r="C1776" i="1"/>
  <c r="P1776" i="1"/>
  <c r="B1777" i="1"/>
  <c r="C1777" i="1"/>
  <c r="P1777" i="1"/>
  <c r="B1778" i="1"/>
  <c r="C1778" i="1"/>
  <c r="P1778" i="1"/>
  <c r="B1779" i="1"/>
  <c r="C1779" i="1"/>
  <c r="P1779" i="1"/>
  <c r="B1780" i="1"/>
  <c r="C1780" i="1"/>
  <c r="P1780" i="1"/>
  <c r="B1781" i="1"/>
  <c r="C1781" i="1"/>
  <c r="P1781" i="1"/>
  <c r="B1782" i="1"/>
  <c r="C1782" i="1"/>
  <c r="P1782" i="1"/>
  <c r="B1783" i="1"/>
  <c r="C1783" i="1"/>
  <c r="P1783" i="1"/>
  <c r="B1784" i="1"/>
  <c r="C1784" i="1"/>
  <c r="P1784" i="1"/>
  <c r="B1785" i="1"/>
  <c r="C1785" i="1"/>
  <c r="P1785" i="1"/>
  <c r="B1786" i="1"/>
  <c r="C1786" i="1"/>
  <c r="P1786" i="1"/>
  <c r="B1787" i="1"/>
  <c r="C1787" i="1"/>
  <c r="P1787" i="1"/>
  <c r="B1788" i="1"/>
  <c r="C1788" i="1"/>
  <c r="P1788" i="1"/>
  <c r="B1789" i="1"/>
  <c r="C1789" i="1"/>
  <c r="P1789" i="1"/>
  <c r="B1790" i="1"/>
  <c r="C1790" i="1"/>
  <c r="P1790" i="1"/>
  <c r="B1791" i="1"/>
  <c r="C1791" i="1"/>
  <c r="P1791" i="1"/>
  <c r="B1792" i="1"/>
  <c r="C1792" i="1"/>
  <c r="P1792" i="1"/>
  <c r="B1793" i="1"/>
  <c r="C1793" i="1"/>
  <c r="P1793" i="1"/>
  <c r="B1794" i="1"/>
  <c r="C1794" i="1"/>
  <c r="P1794" i="1"/>
  <c r="B1795" i="1"/>
  <c r="C1795" i="1"/>
  <c r="P1795" i="1"/>
  <c r="B1796" i="1"/>
  <c r="C1796" i="1"/>
  <c r="P1796" i="1"/>
  <c r="B1797" i="1"/>
  <c r="C1797" i="1"/>
  <c r="P1797" i="1"/>
  <c r="B1798" i="1"/>
  <c r="C1798" i="1"/>
  <c r="P1798" i="1"/>
  <c r="B1799" i="1"/>
  <c r="C1799" i="1"/>
  <c r="P1799" i="1"/>
  <c r="B1800" i="1"/>
  <c r="C1800" i="1"/>
  <c r="P1800" i="1"/>
  <c r="B1801" i="1"/>
  <c r="C1801" i="1"/>
  <c r="P1801" i="1"/>
  <c r="B1802" i="1"/>
  <c r="C1802" i="1"/>
  <c r="P1802" i="1"/>
  <c r="B1803" i="1"/>
  <c r="C1803" i="1"/>
  <c r="P1803" i="1"/>
  <c r="B1804" i="1"/>
  <c r="C1804" i="1"/>
  <c r="P1804" i="1"/>
  <c r="B1805" i="1"/>
  <c r="C1805" i="1"/>
  <c r="P1805" i="1"/>
  <c r="B1806" i="1"/>
  <c r="C1806" i="1"/>
  <c r="P1806" i="1"/>
  <c r="B1807" i="1"/>
  <c r="C1807" i="1"/>
  <c r="P1807" i="1"/>
  <c r="B1808" i="1"/>
  <c r="C1808" i="1"/>
  <c r="P1808" i="1"/>
  <c r="B1809" i="1"/>
  <c r="C1809" i="1"/>
  <c r="P1809" i="1"/>
  <c r="B1810" i="1"/>
  <c r="C1810" i="1"/>
  <c r="P1810" i="1"/>
  <c r="B1811" i="1"/>
  <c r="C1811" i="1"/>
  <c r="P1811" i="1"/>
  <c r="B1812" i="1"/>
  <c r="C1812" i="1"/>
  <c r="P1812" i="1"/>
  <c r="B1813" i="1"/>
  <c r="C1813" i="1"/>
  <c r="P1813" i="1"/>
  <c r="B1814" i="1"/>
  <c r="C1814" i="1"/>
  <c r="P1814" i="1"/>
  <c r="B1815" i="1"/>
  <c r="C1815" i="1"/>
  <c r="P1815" i="1"/>
  <c r="B1816" i="1"/>
  <c r="C1816" i="1"/>
  <c r="P1816" i="1"/>
  <c r="B1817" i="1"/>
  <c r="C1817" i="1"/>
  <c r="P1817" i="1"/>
  <c r="B1818" i="1"/>
  <c r="C1818" i="1"/>
  <c r="P1818" i="1"/>
  <c r="B1819" i="1"/>
  <c r="C1819" i="1"/>
  <c r="P1819" i="1"/>
  <c r="B1820" i="1"/>
  <c r="C1820" i="1"/>
  <c r="P1820" i="1"/>
  <c r="B1821" i="1"/>
  <c r="C1821" i="1"/>
  <c r="P1821" i="1"/>
  <c r="B1822" i="1"/>
  <c r="C1822" i="1"/>
  <c r="P1822" i="1"/>
  <c r="B1823" i="1"/>
  <c r="C1823" i="1"/>
  <c r="P1823" i="1"/>
  <c r="B1824" i="1"/>
  <c r="C1824" i="1"/>
  <c r="P1824" i="1"/>
  <c r="B1825" i="1"/>
  <c r="C1825" i="1"/>
  <c r="P1825" i="1"/>
  <c r="B1826" i="1"/>
  <c r="C1826" i="1"/>
  <c r="P1826" i="1"/>
  <c r="B1827" i="1"/>
  <c r="C1827" i="1"/>
  <c r="P1827" i="1"/>
  <c r="B1828" i="1"/>
  <c r="C1828" i="1"/>
  <c r="P1828" i="1"/>
  <c r="B1829" i="1"/>
  <c r="C1829" i="1"/>
  <c r="P1829" i="1"/>
  <c r="B1830" i="1"/>
  <c r="C1830" i="1"/>
  <c r="P1830" i="1"/>
  <c r="B1831" i="1"/>
  <c r="C1831" i="1"/>
  <c r="P1831" i="1"/>
  <c r="B1832" i="1"/>
  <c r="C1832" i="1"/>
  <c r="P1832" i="1"/>
  <c r="B1833" i="1"/>
  <c r="C1833" i="1"/>
  <c r="P1833" i="1"/>
  <c r="B1834" i="1"/>
  <c r="C1834" i="1"/>
  <c r="P1834" i="1"/>
  <c r="B1835" i="1"/>
  <c r="C1835" i="1"/>
  <c r="P1835" i="1"/>
  <c r="B1836" i="1"/>
  <c r="C1836" i="1"/>
  <c r="P1836" i="1"/>
  <c r="B1837" i="1"/>
  <c r="C1837" i="1"/>
  <c r="P1837" i="1"/>
  <c r="B1838" i="1"/>
  <c r="C1838" i="1"/>
  <c r="P1838" i="1"/>
  <c r="B1839" i="1"/>
  <c r="C1839" i="1"/>
  <c r="P1839" i="1"/>
  <c r="B1840" i="1"/>
  <c r="C1840" i="1"/>
  <c r="P1840" i="1"/>
  <c r="B1841" i="1"/>
  <c r="C1841" i="1"/>
  <c r="P1841" i="1"/>
  <c r="B1842" i="1"/>
  <c r="C1842" i="1"/>
  <c r="P1842" i="1"/>
  <c r="B1843" i="1"/>
  <c r="C1843" i="1"/>
  <c r="P1843" i="1"/>
  <c r="B1844" i="1"/>
  <c r="C1844" i="1"/>
  <c r="P1844" i="1"/>
  <c r="B1845" i="1"/>
  <c r="C1845" i="1"/>
  <c r="P1845" i="1"/>
  <c r="B1846" i="1"/>
  <c r="C1846" i="1"/>
  <c r="P1846" i="1"/>
  <c r="B1847" i="1"/>
  <c r="C1847" i="1"/>
  <c r="P1847" i="1"/>
  <c r="B1848" i="1"/>
  <c r="C1848" i="1"/>
  <c r="P1848" i="1"/>
  <c r="B1849" i="1"/>
  <c r="C1849" i="1"/>
  <c r="P1849" i="1"/>
  <c r="B1850" i="1"/>
  <c r="C1850" i="1"/>
  <c r="P1850" i="1"/>
  <c r="B1851" i="1"/>
  <c r="C1851" i="1"/>
  <c r="P1851" i="1"/>
  <c r="B1852" i="1"/>
  <c r="C1852" i="1"/>
  <c r="P1852" i="1"/>
  <c r="B1853" i="1"/>
  <c r="C1853" i="1"/>
  <c r="P1853" i="1"/>
  <c r="B1854" i="1"/>
  <c r="C1854" i="1"/>
  <c r="P1854" i="1"/>
  <c r="B1855" i="1"/>
  <c r="C1855" i="1"/>
  <c r="P1855" i="1"/>
  <c r="B1856" i="1"/>
  <c r="C1856" i="1"/>
  <c r="P1856" i="1"/>
  <c r="B1857" i="1"/>
  <c r="C1857" i="1"/>
  <c r="P1857" i="1"/>
  <c r="B1858" i="1"/>
  <c r="C1858" i="1"/>
  <c r="P1858" i="1"/>
  <c r="B1859" i="1"/>
  <c r="C1859" i="1"/>
  <c r="P1859" i="1"/>
  <c r="B1860" i="1"/>
  <c r="C1860" i="1"/>
  <c r="P1860" i="1"/>
  <c r="B1861" i="1"/>
  <c r="C1861" i="1"/>
  <c r="P1861" i="1"/>
  <c r="B1862" i="1"/>
  <c r="C1862" i="1"/>
  <c r="P1862" i="1"/>
  <c r="B1863" i="1"/>
  <c r="C1863" i="1"/>
  <c r="P1863" i="1"/>
  <c r="B1864" i="1"/>
  <c r="C1864" i="1"/>
  <c r="P1864" i="1"/>
  <c r="B1865" i="1"/>
  <c r="C1865" i="1"/>
  <c r="P1865" i="1"/>
  <c r="B1866" i="1"/>
  <c r="C1866" i="1"/>
  <c r="P1866" i="1"/>
  <c r="B1867" i="1"/>
  <c r="C1867" i="1"/>
  <c r="P1867" i="1"/>
  <c r="B1868" i="1"/>
  <c r="C1868" i="1"/>
  <c r="P1868" i="1"/>
  <c r="B1869" i="1"/>
  <c r="C1869" i="1"/>
  <c r="P1869" i="1"/>
  <c r="B1870" i="1"/>
  <c r="C1870" i="1"/>
  <c r="P1870" i="1"/>
  <c r="B1871" i="1"/>
  <c r="C1871" i="1"/>
  <c r="P1871" i="1"/>
  <c r="B1872" i="1"/>
  <c r="C1872" i="1"/>
  <c r="P1872" i="1"/>
  <c r="B1873" i="1"/>
  <c r="C1873" i="1"/>
  <c r="P1873" i="1"/>
  <c r="B1874" i="1"/>
  <c r="C1874" i="1"/>
  <c r="P1874" i="1"/>
  <c r="B1875" i="1"/>
  <c r="C1875" i="1"/>
  <c r="P1875" i="1"/>
  <c r="B1876" i="1"/>
  <c r="C1876" i="1"/>
  <c r="P1876" i="1"/>
  <c r="B1877" i="1"/>
  <c r="C1877" i="1"/>
  <c r="P1877" i="1"/>
  <c r="B1878" i="1"/>
  <c r="C1878" i="1"/>
  <c r="P1878" i="1"/>
  <c r="B1879" i="1"/>
  <c r="C1879" i="1"/>
  <c r="P1879" i="1"/>
  <c r="B1880" i="1"/>
  <c r="C1880" i="1"/>
  <c r="P1880" i="1"/>
  <c r="B1881" i="1"/>
  <c r="C1881" i="1"/>
  <c r="P1881" i="1"/>
  <c r="B1882" i="1"/>
  <c r="C1882" i="1"/>
  <c r="P1882" i="1"/>
  <c r="B1883" i="1"/>
  <c r="C1883" i="1"/>
  <c r="P1883" i="1"/>
  <c r="B1884" i="1"/>
  <c r="C1884" i="1"/>
  <c r="P1884" i="1"/>
  <c r="B1885" i="1"/>
  <c r="C1885" i="1"/>
  <c r="P1885" i="1"/>
  <c r="B1886" i="1"/>
  <c r="C1886" i="1"/>
  <c r="P1886" i="1"/>
  <c r="B1887" i="1"/>
  <c r="C1887" i="1"/>
  <c r="P1887" i="1"/>
  <c r="B1888" i="1"/>
  <c r="C1888" i="1"/>
  <c r="P1888" i="1"/>
  <c r="B1889" i="1"/>
  <c r="C1889" i="1"/>
  <c r="P1889" i="1"/>
  <c r="B1890" i="1"/>
  <c r="C1890" i="1"/>
  <c r="P1890" i="1"/>
  <c r="B1891" i="1"/>
  <c r="C1891" i="1"/>
  <c r="P1891" i="1"/>
  <c r="B1892" i="1"/>
  <c r="C1892" i="1"/>
  <c r="P1892" i="1"/>
  <c r="B1893" i="1"/>
  <c r="C1893" i="1"/>
  <c r="P1893" i="1"/>
  <c r="B1894" i="1"/>
  <c r="C1894" i="1"/>
  <c r="P1894" i="1"/>
  <c r="B1895" i="1"/>
  <c r="C1895" i="1"/>
  <c r="P1895" i="1"/>
  <c r="B1896" i="1"/>
  <c r="C1896" i="1"/>
  <c r="P1896" i="1"/>
  <c r="B1897" i="1"/>
  <c r="C1897" i="1"/>
  <c r="P1897" i="1"/>
  <c r="B1898" i="1"/>
  <c r="C1898" i="1"/>
  <c r="P1898" i="1"/>
  <c r="B1899" i="1"/>
  <c r="C1899" i="1"/>
  <c r="P1899" i="1"/>
  <c r="B1900" i="1"/>
  <c r="C1900" i="1"/>
  <c r="P1900" i="1"/>
  <c r="B1901" i="1"/>
  <c r="C1901" i="1"/>
  <c r="P1901" i="1"/>
  <c r="B1902" i="1"/>
  <c r="C1902" i="1"/>
  <c r="P1902" i="1"/>
  <c r="B1903" i="1"/>
  <c r="C1903" i="1"/>
  <c r="P1903" i="1"/>
  <c r="B1904" i="1"/>
  <c r="C1904" i="1"/>
  <c r="P1904" i="1"/>
  <c r="B1905" i="1"/>
  <c r="C1905" i="1"/>
  <c r="P1905" i="1"/>
  <c r="B1906" i="1"/>
  <c r="C1906" i="1"/>
  <c r="P1906" i="1"/>
  <c r="B1907" i="1"/>
  <c r="C1907" i="1"/>
  <c r="P1907" i="1"/>
  <c r="B1908" i="1"/>
  <c r="C1908" i="1"/>
  <c r="P1908" i="1"/>
  <c r="B1909" i="1"/>
  <c r="C1909" i="1"/>
  <c r="P1909" i="1"/>
  <c r="B1910" i="1"/>
  <c r="C1910" i="1"/>
  <c r="P1910" i="1"/>
  <c r="B1911" i="1"/>
  <c r="C1911" i="1"/>
  <c r="P1911" i="1"/>
  <c r="B1912" i="1"/>
  <c r="C1912" i="1"/>
  <c r="P1912" i="1"/>
  <c r="B1913" i="1"/>
  <c r="C1913" i="1"/>
  <c r="P1913" i="1"/>
  <c r="B1914" i="1"/>
  <c r="C1914" i="1"/>
  <c r="P1914" i="1"/>
  <c r="B1915" i="1"/>
  <c r="C1915" i="1"/>
  <c r="P1915" i="1"/>
  <c r="B1916" i="1"/>
  <c r="C1916" i="1"/>
  <c r="P1916" i="1"/>
  <c r="B1917" i="1"/>
  <c r="C1917" i="1"/>
  <c r="P1917" i="1"/>
  <c r="B1918" i="1"/>
  <c r="C1918" i="1"/>
  <c r="P1918" i="1"/>
  <c r="B1919" i="1"/>
  <c r="C1919" i="1"/>
  <c r="P1919" i="1"/>
  <c r="B1920" i="1"/>
  <c r="C1920" i="1"/>
  <c r="P1920" i="1"/>
  <c r="B1921" i="1"/>
  <c r="C1921" i="1"/>
  <c r="P1921" i="1"/>
  <c r="B1922" i="1"/>
  <c r="C1922" i="1"/>
  <c r="P1922" i="1"/>
  <c r="B1923" i="1"/>
  <c r="C1923" i="1"/>
  <c r="P1923" i="1"/>
  <c r="B1924" i="1"/>
  <c r="C1924" i="1"/>
  <c r="P1924" i="1"/>
  <c r="B1925" i="1"/>
  <c r="C1925" i="1"/>
  <c r="P1925" i="1"/>
  <c r="B1926" i="1"/>
  <c r="C1926" i="1"/>
  <c r="P1926" i="1"/>
  <c r="B1927" i="1"/>
  <c r="C1927" i="1"/>
  <c r="P1927" i="1"/>
  <c r="B1928" i="1"/>
  <c r="C1928" i="1"/>
  <c r="P1928" i="1"/>
  <c r="B1929" i="1"/>
  <c r="C1929" i="1"/>
  <c r="P1929" i="1"/>
  <c r="B1930" i="1"/>
  <c r="C1930" i="1"/>
  <c r="P1930" i="1"/>
  <c r="B1931" i="1"/>
  <c r="C1931" i="1"/>
  <c r="P1931" i="1"/>
  <c r="B1932" i="1"/>
  <c r="C1932" i="1"/>
  <c r="P1932" i="1"/>
  <c r="B1933" i="1"/>
  <c r="C1933" i="1"/>
  <c r="P1933" i="1"/>
  <c r="B1934" i="1"/>
  <c r="C1934" i="1"/>
  <c r="P1934" i="1"/>
  <c r="B1935" i="1"/>
  <c r="C1935" i="1"/>
  <c r="P1935" i="1"/>
  <c r="B1936" i="1"/>
  <c r="C1936" i="1"/>
  <c r="P1936" i="1"/>
  <c r="B1937" i="1"/>
  <c r="C1937" i="1"/>
  <c r="P1937" i="1"/>
  <c r="B1938" i="1"/>
  <c r="C1938" i="1"/>
  <c r="P1938" i="1"/>
  <c r="B1939" i="1"/>
  <c r="C1939" i="1"/>
  <c r="P1939" i="1"/>
  <c r="B1940" i="1"/>
  <c r="C1940" i="1"/>
  <c r="P1940" i="1"/>
  <c r="B1941" i="1"/>
  <c r="C1941" i="1"/>
  <c r="P1941" i="1"/>
  <c r="B1942" i="1"/>
  <c r="C1942" i="1"/>
  <c r="P1942" i="1"/>
  <c r="B1943" i="1"/>
  <c r="C1943" i="1"/>
  <c r="P1943" i="1"/>
  <c r="B1944" i="1"/>
  <c r="C1944" i="1"/>
  <c r="P1944" i="1"/>
  <c r="B1945" i="1"/>
  <c r="C1945" i="1"/>
  <c r="P1945" i="1"/>
  <c r="B1946" i="1"/>
  <c r="C1946" i="1"/>
  <c r="P1946" i="1"/>
  <c r="B1947" i="1"/>
  <c r="C1947" i="1"/>
  <c r="P1947" i="1"/>
  <c r="B1948" i="1"/>
  <c r="C1948" i="1"/>
  <c r="P1948" i="1"/>
  <c r="B1949" i="1"/>
  <c r="C1949" i="1"/>
  <c r="P1949" i="1"/>
  <c r="B1950" i="1"/>
  <c r="C1950" i="1"/>
  <c r="P1950" i="1"/>
  <c r="B1951" i="1"/>
  <c r="C1951" i="1"/>
  <c r="P1951" i="1"/>
  <c r="B1952" i="1"/>
  <c r="C1952" i="1"/>
  <c r="P1952" i="1"/>
  <c r="B1953" i="1"/>
  <c r="C1953" i="1"/>
  <c r="P1953" i="1"/>
  <c r="B1954" i="1"/>
  <c r="C1954" i="1"/>
  <c r="P1954" i="1"/>
  <c r="B1955" i="1"/>
  <c r="C1955" i="1"/>
  <c r="P1955" i="1"/>
  <c r="B1956" i="1"/>
  <c r="C1956" i="1"/>
  <c r="P1956" i="1"/>
  <c r="B1957" i="1"/>
  <c r="C1957" i="1"/>
  <c r="P1957" i="1"/>
  <c r="B1958" i="1"/>
  <c r="C1958" i="1"/>
  <c r="P1958" i="1"/>
  <c r="B1959" i="1"/>
  <c r="C1959" i="1"/>
  <c r="P1959" i="1"/>
  <c r="B1960" i="1"/>
  <c r="C1960" i="1"/>
  <c r="P1960" i="1"/>
  <c r="B1961" i="1"/>
  <c r="C1961" i="1"/>
  <c r="P1961" i="1"/>
  <c r="B1962" i="1"/>
  <c r="C1962" i="1"/>
  <c r="P1962" i="1"/>
  <c r="B1963" i="1"/>
  <c r="C1963" i="1"/>
  <c r="P1963" i="1"/>
  <c r="B1964" i="1"/>
  <c r="C1964" i="1"/>
  <c r="P1964" i="1"/>
  <c r="B1965" i="1"/>
  <c r="C1965" i="1"/>
  <c r="P1965" i="1"/>
  <c r="B1966" i="1"/>
  <c r="C1966" i="1"/>
  <c r="P1966" i="1"/>
  <c r="B1967" i="1"/>
  <c r="C1967" i="1"/>
  <c r="P1967" i="1"/>
  <c r="B1968" i="1"/>
  <c r="C1968" i="1"/>
  <c r="P1968" i="1"/>
  <c r="B1969" i="1"/>
  <c r="C1969" i="1"/>
  <c r="P1969" i="1"/>
  <c r="B1970" i="1"/>
  <c r="C1970" i="1"/>
  <c r="P1970" i="1"/>
  <c r="B1971" i="1"/>
  <c r="C1971" i="1"/>
  <c r="P1971" i="1"/>
  <c r="B1972" i="1"/>
  <c r="C1972" i="1"/>
  <c r="P1972" i="1"/>
  <c r="B1973" i="1"/>
  <c r="C1973" i="1"/>
  <c r="P1973" i="1"/>
  <c r="B1974" i="1"/>
  <c r="C1974" i="1"/>
  <c r="P1974" i="1"/>
  <c r="B1975" i="1"/>
  <c r="C1975" i="1"/>
  <c r="P1975" i="1"/>
  <c r="B1976" i="1"/>
  <c r="C1976" i="1"/>
  <c r="P1976" i="1"/>
  <c r="B1977" i="1"/>
  <c r="C1977" i="1"/>
  <c r="P1977" i="1"/>
  <c r="B1978" i="1"/>
  <c r="C1978" i="1"/>
  <c r="P1978" i="1"/>
  <c r="B1979" i="1"/>
  <c r="C1979" i="1"/>
  <c r="P1979" i="1"/>
  <c r="B1980" i="1"/>
  <c r="C1980" i="1"/>
  <c r="P1980" i="1"/>
  <c r="B1981" i="1"/>
  <c r="C1981" i="1"/>
  <c r="P1981" i="1"/>
  <c r="B1982" i="1"/>
  <c r="C1982" i="1"/>
  <c r="P1982" i="1"/>
  <c r="B1983" i="1"/>
  <c r="C1983" i="1"/>
  <c r="P1983" i="1"/>
  <c r="B1984" i="1"/>
  <c r="C1984" i="1"/>
  <c r="P1984" i="1"/>
  <c r="B1985" i="1"/>
  <c r="C1985" i="1"/>
  <c r="P1985" i="1"/>
  <c r="B1986" i="1"/>
  <c r="C1986" i="1"/>
  <c r="P1986" i="1"/>
  <c r="B1987" i="1"/>
  <c r="C1987" i="1"/>
  <c r="P1987" i="1"/>
  <c r="B1988" i="1"/>
  <c r="C1988" i="1"/>
  <c r="P1988" i="1"/>
  <c r="B1989" i="1"/>
  <c r="C1989" i="1"/>
  <c r="P1989" i="1"/>
  <c r="B1990" i="1"/>
  <c r="C1990" i="1"/>
  <c r="P1990" i="1"/>
  <c r="B1991" i="1"/>
  <c r="C1991" i="1"/>
  <c r="P1991" i="1"/>
  <c r="B1992" i="1"/>
  <c r="C1992" i="1"/>
  <c r="P1992" i="1"/>
  <c r="B1993" i="1"/>
  <c r="C1993" i="1"/>
  <c r="P1993" i="1"/>
  <c r="B1994" i="1"/>
  <c r="C1994" i="1"/>
  <c r="P1994" i="1"/>
  <c r="B1995" i="1"/>
  <c r="C1995" i="1"/>
  <c r="P1995" i="1"/>
  <c r="B1996" i="1"/>
  <c r="C1996" i="1"/>
  <c r="P1996" i="1"/>
  <c r="B1997" i="1"/>
  <c r="C1997" i="1"/>
  <c r="P1997" i="1"/>
  <c r="B1998" i="1"/>
  <c r="C1998" i="1"/>
  <c r="P1998" i="1"/>
  <c r="B1999" i="1"/>
  <c r="C1999" i="1"/>
  <c r="P1999" i="1"/>
  <c r="B2000" i="1"/>
  <c r="C2000" i="1"/>
  <c r="P2000" i="1"/>
  <c r="B2001" i="1"/>
  <c r="C2001" i="1"/>
  <c r="P2001" i="1"/>
  <c r="B2002" i="1"/>
  <c r="C2002" i="1"/>
  <c r="P2002" i="1"/>
  <c r="B2003" i="1"/>
  <c r="C2003" i="1"/>
  <c r="P2003" i="1"/>
  <c r="B2004" i="1"/>
  <c r="C2004" i="1"/>
  <c r="P2004" i="1"/>
  <c r="B2005" i="1"/>
  <c r="C2005" i="1"/>
  <c r="P2005" i="1"/>
  <c r="B2006" i="1"/>
  <c r="C2006" i="1"/>
  <c r="P2006" i="1"/>
  <c r="B2007" i="1"/>
  <c r="C2007" i="1"/>
  <c r="P2007" i="1"/>
  <c r="B2008" i="1"/>
  <c r="C2008" i="1"/>
  <c r="P2008" i="1"/>
  <c r="B2009" i="1"/>
  <c r="C2009" i="1"/>
  <c r="P2009" i="1"/>
  <c r="B2010" i="1"/>
  <c r="C2010" i="1"/>
  <c r="P2010" i="1"/>
  <c r="B2011" i="1"/>
  <c r="C2011" i="1"/>
  <c r="P2011" i="1"/>
  <c r="B2012" i="1"/>
  <c r="C2012" i="1"/>
  <c r="P2012" i="1"/>
  <c r="B2013" i="1"/>
  <c r="C2013" i="1"/>
  <c r="P2013" i="1"/>
  <c r="B2014" i="1"/>
  <c r="C2014" i="1"/>
  <c r="P2014" i="1"/>
  <c r="B2015" i="1"/>
  <c r="C2015" i="1"/>
  <c r="P2015" i="1"/>
  <c r="B2016" i="1"/>
  <c r="C2016" i="1"/>
  <c r="P2016" i="1"/>
  <c r="B2017" i="1"/>
  <c r="C2017" i="1"/>
  <c r="P2017" i="1"/>
  <c r="B2018" i="1"/>
  <c r="C2018" i="1"/>
  <c r="P2018" i="1"/>
  <c r="B2019" i="1"/>
  <c r="C2019" i="1"/>
  <c r="P2019" i="1"/>
  <c r="B2020" i="1"/>
  <c r="C2020" i="1"/>
  <c r="P2020" i="1"/>
  <c r="B2021" i="1"/>
  <c r="C2021" i="1"/>
  <c r="P2021" i="1"/>
  <c r="B2022" i="1"/>
  <c r="C2022" i="1"/>
  <c r="P2022" i="1"/>
  <c r="B2023" i="1"/>
  <c r="C2023" i="1"/>
  <c r="P2023" i="1"/>
  <c r="B2024" i="1"/>
  <c r="C2024" i="1"/>
  <c r="P2024" i="1"/>
  <c r="B2025" i="1"/>
  <c r="C2025" i="1"/>
  <c r="P2025" i="1"/>
  <c r="B2026" i="1"/>
  <c r="C2026" i="1"/>
  <c r="P2026" i="1"/>
  <c r="B2027" i="1"/>
  <c r="C2027" i="1"/>
  <c r="P2027" i="1"/>
  <c r="B2028" i="1"/>
  <c r="C2028" i="1"/>
  <c r="P2028" i="1"/>
  <c r="B2029" i="1"/>
  <c r="C2029" i="1"/>
  <c r="P2029" i="1"/>
  <c r="B2030" i="1"/>
  <c r="C2030" i="1"/>
  <c r="P2030" i="1"/>
  <c r="B2031" i="1"/>
  <c r="C2031" i="1"/>
  <c r="P2031" i="1"/>
  <c r="B2032" i="1"/>
  <c r="C2032" i="1"/>
  <c r="P2032" i="1"/>
  <c r="B2033" i="1"/>
  <c r="C2033" i="1"/>
  <c r="P2033" i="1"/>
  <c r="B2034" i="1"/>
  <c r="C2034" i="1"/>
  <c r="P2034" i="1"/>
  <c r="B2035" i="1"/>
  <c r="C2035" i="1"/>
  <c r="P2035" i="1"/>
  <c r="B2036" i="1"/>
  <c r="C2036" i="1"/>
  <c r="P2036" i="1"/>
  <c r="B2037" i="1"/>
  <c r="C2037" i="1"/>
  <c r="P2037" i="1"/>
  <c r="B2038" i="1"/>
  <c r="C2038" i="1"/>
  <c r="P2038" i="1"/>
  <c r="B2039" i="1"/>
  <c r="C2039" i="1"/>
  <c r="P2039" i="1"/>
  <c r="B2040" i="1"/>
  <c r="C2040" i="1"/>
  <c r="P2040" i="1"/>
  <c r="B2041" i="1"/>
  <c r="C2041" i="1"/>
  <c r="P2041" i="1"/>
  <c r="B2042" i="1"/>
  <c r="C2042" i="1"/>
  <c r="P2042" i="1"/>
  <c r="B2043" i="1"/>
  <c r="C2043" i="1"/>
  <c r="P2043" i="1"/>
  <c r="B2044" i="1"/>
  <c r="C2044" i="1"/>
  <c r="P2044" i="1"/>
  <c r="B2045" i="1"/>
  <c r="C2045" i="1"/>
  <c r="P2045" i="1"/>
  <c r="B2046" i="1"/>
  <c r="C2046" i="1"/>
  <c r="P2046" i="1"/>
  <c r="B2047" i="1"/>
  <c r="C2047" i="1"/>
  <c r="P2047" i="1"/>
  <c r="B2048" i="1"/>
  <c r="C2048" i="1"/>
  <c r="P2048" i="1"/>
  <c r="B2049" i="1"/>
  <c r="C2049" i="1"/>
  <c r="P2049" i="1"/>
  <c r="B2050" i="1"/>
  <c r="C2050" i="1"/>
  <c r="P2050" i="1"/>
  <c r="B2051" i="1"/>
  <c r="C2051" i="1"/>
  <c r="P2051" i="1"/>
  <c r="B2052" i="1"/>
  <c r="C2052" i="1"/>
  <c r="P2052" i="1"/>
  <c r="B2053" i="1"/>
  <c r="C2053" i="1"/>
  <c r="P2053" i="1"/>
  <c r="B2054" i="1"/>
  <c r="C2054" i="1"/>
  <c r="P2054" i="1"/>
  <c r="B2055" i="1"/>
  <c r="C2055" i="1"/>
  <c r="P2055" i="1"/>
  <c r="B2056" i="1"/>
  <c r="C2056" i="1"/>
  <c r="P2056" i="1"/>
  <c r="B2057" i="1"/>
  <c r="C2057" i="1"/>
  <c r="P2057" i="1"/>
  <c r="B2058" i="1"/>
  <c r="C2058" i="1"/>
  <c r="P2058" i="1"/>
  <c r="B2059" i="1"/>
  <c r="C2059" i="1"/>
  <c r="P2059" i="1"/>
  <c r="B2060" i="1"/>
  <c r="C2060" i="1"/>
  <c r="P2060" i="1"/>
  <c r="B2061" i="1"/>
  <c r="C2061" i="1"/>
  <c r="P2061" i="1"/>
  <c r="B2062" i="1"/>
  <c r="C2062" i="1"/>
  <c r="P2062" i="1"/>
  <c r="B2063" i="1"/>
  <c r="C2063" i="1"/>
  <c r="P2063" i="1"/>
  <c r="B2064" i="1"/>
  <c r="C2064" i="1"/>
  <c r="P2064" i="1"/>
  <c r="B2065" i="1"/>
  <c r="C2065" i="1"/>
  <c r="P2065" i="1"/>
  <c r="B2066" i="1"/>
  <c r="C2066" i="1"/>
  <c r="P2066" i="1"/>
  <c r="B2067" i="1"/>
  <c r="C2067" i="1"/>
  <c r="P2067" i="1"/>
  <c r="B2068" i="1"/>
  <c r="C2068" i="1"/>
  <c r="P2068" i="1"/>
  <c r="B2069" i="1"/>
  <c r="C2069" i="1"/>
  <c r="P2069" i="1"/>
  <c r="B2070" i="1"/>
  <c r="C2070" i="1"/>
  <c r="P2070" i="1"/>
  <c r="B2071" i="1"/>
  <c r="C2071" i="1"/>
  <c r="P2071" i="1"/>
  <c r="B2072" i="1"/>
  <c r="C2072" i="1"/>
  <c r="P2072" i="1"/>
  <c r="B2073" i="1"/>
  <c r="C2073" i="1"/>
  <c r="P2073" i="1"/>
  <c r="B2074" i="1"/>
  <c r="C2074" i="1"/>
  <c r="P2074" i="1"/>
  <c r="B2075" i="1"/>
  <c r="C2075" i="1"/>
  <c r="P2075" i="1"/>
  <c r="B2076" i="1"/>
  <c r="C2076" i="1"/>
  <c r="P2076" i="1"/>
  <c r="B2077" i="1"/>
  <c r="C2077" i="1"/>
  <c r="P2077" i="1"/>
  <c r="B2078" i="1"/>
  <c r="C2078" i="1"/>
  <c r="P2078" i="1"/>
  <c r="B2178" i="1"/>
  <c r="C2178" i="1"/>
  <c r="P2178" i="1"/>
  <c r="B2179" i="1"/>
  <c r="C2179" i="1"/>
  <c r="P2179" i="1"/>
  <c r="B2180" i="1"/>
  <c r="C2180" i="1"/>
  <c r="P2180" i="1"/>
  <c r="B2181" i="1"/>
  <c r="C2181" i="1"/>
  <c r="P2181" i="1"/>
  <c r="B2182" i="1"/>
  <c r="C2182" i="1"/>
  <c r="P2182" i="1"/>
  <c r="B2183" i="1"/>
  <c r="C2183" i="1"/>
  <c r="P2183" i="1"/>
  <c r="B2184" i="1"/>
  <c r="C2184" i="1"/>
  <c r="P2184" i="1"/>
  <c r="B2185" i="1"/>
  <c r="C2185" i="1"/>
  <c r="P2185" i="1"/>
  <c r="B2186" i="1"/>
  <c r="C2186" i="1"/>
  <c r="P2186" i="1"/>
  <c r="B2187" i="1"/>
  <c r="C2187" i="1"/>
  <c r="P2187" i="1"/>
  <c r="B2188" i="1"/>
  <c r="C2188" i="1"/>
  <c r="P2188" i="1"/>
  <c r="B2189" i="1"/>
  <c r="C2189" i="1"/>
  <c r="P2189" i="1"/>
  <c r="B2190" i="1"/>
  <c r="C2190" i="1"/>
  <c r="P2190" i="1"/>
  <c r="B2191" i="1"/>
  <c r="C2191" i="1"/>
  <c r="P2191" i="1"/>
  <c r="B2192" i="1"/>
  <c r="C2192" i="1"/>
  <c r="P2192" i="1"/>
  <c r="B2193" i="1"/>
  <c r="C2193" i="1"/>
  <c r="P2193" i="1"/>
  <c r="B2194" i="1"/>
  <c r="C2194" i="1"/>
  <c r="P2194" i="1"/>
  <c r="B2195" i="1"/>
  <c r="C2195" i="1"/>
  <c r="P2195" i="1"/>
  <c r="B2196" i="1"/>
  <c r="C2196" i="1"/>
  <c r="P2196" i="1"/>
  <c r="B2197" i="1"/>
  <c r="C2197" i="1"/>
  <c r="P2197" i="1"/>
  <c r="B2198" i="1"/>
  <c r="C2198" i="1"/>
  <c r="P2198" i="1"/>
  <c r="B2199" i="1"/>
  <c r="C2199" i="1"/>
  <c r="P2199" i="1"/>
  <c r="B2200" i="1"/>
  <c r="C2200" i="1"/>
  <c r="P2200" i="1"/>
  <c r="B2201" i="1"/>
  <c r="C2201" i="1"/>
  <c r="P2201" i="1"/>
  <c r="B2202" i="1"/>
  <c r="C2202" i="1"/>
  <c r="P2202" i="1"/>
  <c r="B2203" i="1"/>
  <c r="C2203" i="1"/>
  <c r="P2203" i="1"/>
  <c r="B2204" i="1"/>
  <c r="C2204" i="1"/>
  <c r="P2204" i="1"/>
  <c r="B2205" i="1"/>
  <c r="C2205" i="1"/>
  <c r="P2205" i="1"/>
  <c r="B2206" i="1"/>
  <c r="C2206" i="1"/>
  <c r="P2206" i="1"/>
  <c r="B2207" i="1"/>
  <c r="C2207" i="1"/>
  <c r="P2207" i="1"/>
  <c r="B2208" i="1"/>
  <c r="C2208" i="1"/>
  <c r="P2208" i="1"/>
  <c r="B2209" i="1"/>
  <c r="C2209" i="1"/>
  <c r="P2209" i="1"/>
  <c r="B2210" i="1"/>
  <c r="C2210" i="1"/>
  <c r="P2210" i="1"/>
  <c r="B2211" i="1"/>
  <c r="C2211" i="1"/>
  <c r="P2211" i="1"/>
  <c r="B2212" i="1"/>
  <c r="C2212" i="1"/>
  <c r="P2212" i="1"/>
  <c r="B2213" i="1"/>
  <c r="C2213" i="1"/>
  <c r="P2213" i="1"/>
  <c r="B2214" i="1"/>
  <c r="C2214" i="1"/>
  <c r="P2214" i="1"/>
  <c r="B2215" i="1"/>
  <c r="C2215" i="1"/>
  <c r="P2215" i="1"/>
  <c r="B2216" i="1"/>
  <c r="C2216" i="1"/>
  <c r="P2216" i="1"/>
  <c r="B2217" i="1"/>
  <c r="C2217" i="1"/>
  <c r="P2217" i="1"/>
  <c r="B2218" i="1"/>
  <c r="C2218" i="1"/>
  <c r="P2218" i="1"/>
  <c r="B2219" i="1"/>
  <c r="C2219" i="1"/>
  <c r="P2219" i="1"/>
  <c r="B2220" i="1"/>
  <c r="C2220" i="1"/>
  <c r="P2220" i="1"/>
  <c r="B2221" i="1"/>
  <c r="C2221" i="1"/>
  <c r="P2221" i="1"/>
  <c r="B2222" i="1"/>
  <c r="C2222" i="1"/>
  <c r="P2222" i="1"/>
  <c r="B2223" i="1"/>
  <c r="C2223" i="1"/>
  <c r="P2223" i="1"/>
  <c r="B2224" i="1"/>
  <c r="C2224" i="1"/>
  <c r="P2224" i="1"/>
  <c r="B2225" i="1"/>
  <c r="C2225" i="1"/>
  <c r="P2225" i="1"/>
  <c r="B2226" i="1"/>
  <c r="C2226" i="1"/>
  <c r="P2226" i="1"/>
  <c r="B2227" i="1"/>
  <c r="C2227" i="1"/>
  <c r="P2227" i="1"/>
  <c r="B2228" i="1"/>
  <c r="C2228" i="1"/>
  <c r="P2228" i="1"/>
  <c r="B2229" i="1"/>
  <c r="C2229" i="1"/>
  <c r="P2229" i="1"/>
  <c r="B2230" i="1"/>
  <c r="C2230" i="1"/>
  <c r="P2230" i="1"/>
  <c r="B2231" i="1"/>
  <c r="C2231" i="1"/>
  <c r="P2231" i="1"/>
  <c r="B2232" i="1"/>
  <c r="C2232" i="1"/>
  <c r="P2232" i="1"/>
  <c r="B2233" i="1"/>
  <c r="C2233" i="1"/>
  <c r="P2233" i="1"/>
  <c r="B2234" i="1"/>
  <c r="C2234" i="1"/>
  <c r="P2234" i="1"/>
  <c r="B2235" i="1"/>
  <c r="C2235" i="1"/>
  <c r="P2235" i="1"/>
  <c r="B2236" i="1"/>
  <c r="C2236" i="1"/>
  <c r="P2236" i="1"/>
  <c r="B2237" i="1"/>
  <c r="C2237" i="1"/>
  <c r="P2237" i="1"/>
  <c r="B2238" i="1"/>
  <c r="C2238" i="1"/>
  <c r="P2238" i="1"/>
  <c r="B2239" i="1"/>
  <c r="C2239" i="1"/>
  <c r="P2239" i="1"/>
  <c r="B2240" i="1"/>
  <c r="C2240" i="1"/>
  <c r="P2240" i="1"/>
  <c r="B2241" i="1"/>
  <c r="C2241" i="1"/>
  <c r="P2241" i="1"/>
  <c r="B2242" i="1"/>
  <c r="C2242" i="1"/>
  <c r="P2242" i="1"/>
  <c r="B2243" i="1"/>
  <c r="C2243" i="1"/>
  <c r="P2243" i="1"/>
  <c r="B2244" i="1"/>
  <c r="C2244" i="1"/>
  <c r="P2244" i="1"/>
  <c r="B2245" i="1"/>
  <c r="C2245" i="1"/>
  <c r="P2245" i="1"/>
  <c r="B2246" i="1"/>
  <c r="C2246" i="1"/>
  <c r="P2246" i="1"/>
  <c r="B2247" i="1"/>
  <c r="C2247" i="1"/>
  <c r="P2247" i="1"/>
  <c r="B2248" i="1"/>
  <c r="C2248" i="1"/>
  <c r="P2248" i="1"/>
  <c r="B2249" i="1"/>
  <c r="C2249" i="1"/>
  <c r="P2249" i="1"/>
  <c r="B2250" i="1"/>
  <c r="C2250" i="1"/>
  <c r="P2250" i="1"/>
  <c r="B2251" i="1"/>
  <c r="C2251" i="1"/>
  <c r="P2251" i="1"/>
  <c r="B2252" i="1"/>
  <c r="C2252" i="1"/>
  <c r="P2252" i="1"/>
  <c r="B2253" i="1"/>
  <c r="C2253" i="1"/>
  <c r="P2253" i="1"/>
  <c r="B2254" i="1"/>
  <c r="C2254" i="1"/>
  <c r="P2254" i="1"/>
  <c r="B2255" i="1"/>
  <c r="C2255" i="1"/>
  <c r="P2255" i="1"/>
  <c r="B2256" i="1"/>
  <c r="C2256" i="1"/>
  <c r="P2256" i="1"/>
  <c r="B2257" i="1"/>
  <c r="C2257" i="1"/>
  <c r="P2257" i="1"/>
  <c r="B2258" i="1"/>
  <c r="C2258" i="1"/>
  <c r="P2258" i="1"/>
  <c r="B2259" i="1"/>
  <c r="C2259" i="1"/>
  <c r="P2259" i="1"/>
  <c r="B2260" i="1"/>
  <c r="C2260" i="1"/>
  <c r="P2260" i="1"/>
  <c r="B2261" i="1"/>
  <c r="C2261" i="1"/>
  <c r="P2261" i="1"/>
  <c r="B2262" i="1"/>
  <c r="C2262" i="1"/>
  <c r="P2262" i="1"/>
  <c r="B2263" i="1"/>
  <c r="C2263" i="1"/>
  <c r="P2263" i="1"/>
  <c r="B2264" i="1"/>
  <c r="C2264" i="1"/>
  <c r="P2264" i="1"/>
  <c r="B2265" i="1"/>
  <c r="C2265" i="1"/>
  <c r="P2265" i="1"/>
  <c r="B2266" i="1"/>
  <c r="C2266" i="1"/>
  <c r="P2266" i="1"/>
  <c r="B2267" i="1"/>
  <c r="C2267" i="1"/>
  <c r="P2267" i="1"/>
  <c r="B2268" i="1"/>
  <c r="C2268" i="1"/>
  <c r="P2268" i="1"/>
  <c r="B2269" i="1"/>
  <c r="C2269" i="1"/>
  <c r="P2269" i="1"/>
  <c r="B2270" i="1"/>
  <c r="C2270" i="1"/>
  <c r="P2270" i="1"/>
  <c r="B2271" i="1"/>
  <c r="C2271" i="1"/>
  <c r="P2271" i="1"/>
  <c r="B2272" i="1"/>
  <c r="C2272" i="1"/>
  <c r="P2272" i="1"/>
  <c r="B2273" i="1"/>
  <c r="C2273" i="1"/>
  <c r="P2273" i="1"/>
  <c r="B2274" i="1"/>
  <c r="C2274" i="1"/>
  <c r="P2274" i="1"/>
  <c r="B2275" i="1"/>
  <c r="C2275" i="1"/>
  <c r="P2275" i="1"/>
  <c r="B2276" i="1"/>
  <c r="C2276" i="1"/>
  <c r="P2276" i="1"/>
  <c r="B2277" i="1"/>
  <c r="C2277" i="1"/>
  <c r="P2277" i="1"/>
  <c r="B2278" i="1"/>
  <c r="C2278" i="1"/>
  <c r="P2278" i="1"/>
  <c r="B2279" i="1"/>
  <c r="C2279" i="1"/>
  <c r="P2279" i="1"/>
  <c r="B2280" i="1"/>
  <c r="C2280" i="1"/>
  <c r="P2280" i="1"/>
  <c r="B2281" i="1"/>
  <c r="C2281" i="1"/>
  <c r="P2281" i="1"/>
  <c r="B2282" i="1"/>
  <c r="C2282" i="1"/>
  <c r="P2282" i="1"/>
  <c r="B2283" i="1"/>
  <c r="C2283" i="1"/>
  <c r="P2283" i="1"/>
  <c r="B2284" i="1"/>
  <c r="C2284" i="1"/>
  <c r="P2284" i="1"/>
  <c r="B2285" i="1"/>
  <c r="C2285" i="1"/>
  <c r="P2285" i="1"/>
  <c r="B2286" i="1"/>
  <c r="C2286" i="1"/>
  <c r="P2286" i="1"/>
  <c r="B2287" i="1"/>
  <c r="C2287" i="1"/>
  <c r="P2287" i="1"/>
  <c r="B2288" i="1"/>
  <c r="C2288" i="1"/>
  <c r="P2288" i="1"/>
  <c r="B2289" i="1"/>
  <c r="C2289" i="1"/>
  <c r="P2289" i="1"/>
  <c r="B2290" i="1"/>
  <c r="C2290" i="1"/>
  <c r="P2290" i="1"/>
  <c r="B2291" i="1"/>
  <c r="C2291" i="1"/>
  <c r="P2291" i="1"/>
  <c r="B2292" i="1"/>
  <c r="C2292" i="1"/>
  <c r="P2292" i="1"/>
  <c r="B2293" i="1"/>
  <c r="C2293" i="1"/>
  <c r="P2293" i="1"/>
  <c r="B2294" i="1"/>
  <c r="C2294" i="1"/>
  <c r="P2294" i="1"/>
  <c r="B2295" i="1"/>
  <c r="C2295" i="1"/>
  <c r="P2295" i="1"/>
  <c r="B2296" i="1"/>
  <c r="C2296" i="1"/>
  <c r="P2296" i="1"/>
  <c r="B2297" i="1"/>
  <c r="C2297" i="1"/>
  <c r="P2297" i="1"/>
  <c r="B2298" i="1"/>
  <c r="C2298" i="1"/>
  <c r="P2298" i="1"/>
  <c r="B2299" i="1"/>
  <c r="C2299" i="1"/>
  <c r="P2299" i="1"/>
  <c r="B2300" i="1"/>
  <c r="C2300" i="1"/>
  <c r="P2300" i="1"/>
  <c r="B2301" i="1"/>
  <c r="C2301" i="1"/>
  <c r="P2301" i="1"/>
  <c r="B2302" i="1"/>
  <c r="C2302" i="1"/>
  <c r="P2302" i="1"/>
  <c r="B2303" i="1"/>
  <c r="C2303" i="1"/>
  <c r="P2303" i="1"/>
  <c r="B2304" i="1"/>
  <c r="C2304" i="1"/>
  <c r="P2304" i="1"/>
  <c r="B2305" i="1"/>
  <c r="C2305" i="1"/>
  <c r="P2305" i="1"/>
  <c r="B2306" i="1"/>
  <c r="C2306" i="1"/>
  <c r="P2306" i="1"/>
  <c r="B2307" i="1"/>
  <c r="C2307" i="1"/>
  <c r="P2307" i="1"/>
  <c r="B2308" i="1"/>
  <c r="C2308" i="1"/>
  <c r="P2308" i="1"/>
  <c r="B2309" i="1"/>
  <c r="C2309" i="1"/>
  <c r="P2309" i="1"/>
  <c r="B2310" i="1"/>
  <c r="C2310" i="1"/>
  <c r="P2310" i="1"/>
  <c r="B2311" i="1"/>
  <c r="C2311" i="1"/>
  <c r="P2311" i="1"/>
  <c r="B2312" i="1"/>
  <c r="C2312" i="1"/>
  <c r="P2312" i="1"/>
  <c r="B2313" i="1"/>
  <c r="C2313" i="1"/>
  <c r="P2313" i="1"/>
  <c r="B2314" i="1"/>
  <c r="C2314" i="1"/>
  <c r="P2314" i="1"/>
  <c r="B2315" i="1"/>
  <c r="C2315" i="1"/>
  <c r="P2315" i="1"/>
  <c r="B2316" i="1"/>
  <c r="C2316" i="1"/>
  <c r="P2316" i="1"/>
  <c r="B2317" i="1"/>
  <c r="C2317" i="1"/>
  <c r="P2317" i="1"/>
  <c r="B2318" i="1"/>
  <c r="C2318" i="1"/>
  <c r="P2318" i="1"/>
  <c r="B2319" i="1"/>
  <c r="C2319" i="1"/>
  <c r="P2319" i="1"/>
  <c r="B2320" i="1"/>
  <c r="C2320" i="1"/>
  <c r="P2320" i="1"/>
  <c r="B2321" i="1"/>
  <c r="C2321" i="1"/>
  <c r="P2321" i="1"/>
  <c r="B2322" i="1"/>
  <c r="C2322" i="1"/>
  <c r="P2322" i="1"/>
  <c r="B2323" i="1"/>
  <c r="C2323" i="1"/>
  <c r="P2323" i="1"/>
  <c r="B2324" i="1"/>
  <c r="C2324" i="1"/>
  <c r="P2324" i="1"/>
  <c r="B2325" i="1"/>
  <c r="C2325" i="1"/>
  <c r="P2325" i="1"/>
  <c r="B2326" i="1"/>
  <c r="C2326" i="1"/>
  <c r="P2326" i="1"/>
  <c r="B2327" i="1"/>
  <c r="C2327" i="1"/>
  <c r="P2327" i="1"/>
  <c r="B2328" i="1"/>
  <c r="C2328" i="1"/>
  <c r="P2328" i="1"/>
  <c r="B2329" i="1"/>
  <c r="C2329" i="1"/>
  <c r="P2329" i="1"/>
  <c r="B2330" i="1"/>
  <c r="C2330" i="1"/>
  <c r="P2330" i="1"/>
  <c r="B2331" i="1"/>
  <c r="C2331" i="1"/>
  <c r="P2331" i="1"/>
  <c r="B2332" i="1"/>
  <c r="C2332" i="1"/>
  <c r="P2332" i="1"/>
  <c r="B2333" i="1"/>
  <c r="C2333" i="1"/>
  <c r="P2333" i="1"/>
  <c r="B2334" i="1"/>
  <c r="C2334" i="1"/>
  <c r="P2334" i="1"/>
  <c r="B2335" i="1"/>
  <c r="C2335" i="1"/>
  <c r="P2335" i="1"/>
  <c r="B2336" i="1"/>
  <c r="C2336" i="1"/>
  <c r="P2336" i="1"/>
  <c r="B2337" i="1"/>
  <c r="C2337" i="1"/>
  <c r="P2337" i="1"/>
  <c r="B2338" i="1"/>
  <c r="C2338" i="1"/>
  <c r="P2338" i="1"/>
  <c r="B2339" i="1"/>
  <c r="C2339" i="1"/>
  <c r="P2339" i="1"/>
  <c r="B2340" i="1"/>
  <c r="C2340" i="1"/>
  <c r="P2340" i="1"/>
  <c r="B2341" i="1"/>
  <c r="C2341" i="1"/>
  <c r="P2341" i="1"/>
  <c r="B2342" i="1"/>
  <c r="C2342" i="1"/>
  <c r="P2342" i="1"/>
  <c r="B2343" i="1"/>
  <c r="C2343" i="1"/>
  <c r="P2343" i="1"/>
  <c r="B2344" i="1"/>
  <c r="C2344" i="1"/>
  <c r="P2344" i="1"/>
  <c r="B2345" i="1"/>
  <c r="C2345" i="1"/>
  <c r="P2345" i="1"/>
  <c r="B2346" i="1"/>
  <c r="C2346" i="1"/>
  <c r="P2346" i="1"/>
  <c r="B2347" i="1"/>
  <c r="C2347" i="1"/>
  <c r="P2347" i="1"/>
  <c r="B2348" i="1"/>
  <c r="C2348" i="1"/>
  <c r="P2348" i="1"/>
  <c r="B2349" i="1"/>
  <c r="C2349" i="1"/>
  <c r="P2349" i="1"/>
  <c r="B2350" i="1"/>
  <c r="C2350" i="1"/>
  <c r="P2350" i="1"/>
  <c r="B2351" i="1"/>
  <c r="C2351" i="1"/>
  <c r="P2351" i="1"/>
  <c r="B2352" i="1"/>
  <c r="C2352" i="1"/>
  <c r="P2352" i="1"/>
  <c r="B2353" i="1"/>
  <c r="C2353" i="1"/>
  <c r="P2353" i="1"/>
  <c r="B2354" i="1"/>
  <c r="C2354" i="1"/>
  <c r="P2354" i="1"/>
  <c r="B2355" i="1"/>
  <c r="C2355" i="1"/>
  <c r="P2355" i="1"/>
  <c r="B2356" i="1"/>
  <c r="C2356" i="1"/>
  <c r="P2356" i="1"/>
  <c r="B2357" i="1"/>
  <c r="C2357" i="1"/>
  <c r="P2357" i="1"/>
  <c r="B2358" i="1"/>
  <c r="C2358" i="1"/>
  <c r="P2358" i="1"/>
  <c r="B2359" i="1"/>
  <c r="C2359" i="1"/>
  <c r="P2359" i="1"/>
  <c r="B2360" i="1"/>
  <c r="C2360" i="1"/>
  <c r="P2360" i="1"/>
  <c r="B2361" i="1"/>
  <c r="C2361" i="1"/>
  <c r="P2361" i="1"/>
  <c r="B2362" i="1"/>
  <c r="C2362" i="1"/>
  <c r="P2362" i="1"/>
  <c r="B2363" i="1"/>
  <c r="C2363" i="1"/>
  <c r="P2363" i="1"/>
  <c r="B2364" i="1"/>
  <c r="C2364" i="1"/>
  <c r="P2364" i="1"/>
  <c r="B2365" i="1"/>
  <c r="C2365" i="1"/>
  <c r="P2365" i="1"/>
  <c r="B2366" i="1"/>
  <c r="C2366" i="1"/>
  <c r="P2366" i="1"/>
  <c r="B2367" i="1"/>
  <c r="C2367" i="1"/>
  <c r="P2367" i="1"/>
  <c r="B2368" i="1"/>
  <c r="C2368" i="1"/>
  <c r="P2368" i="1"/>
  <c r="B2369" i="1"/>
  <c r="C2369" i="1"/>
  <c r="P2369" i="1"/>
  <c r="B2370" i="1"/>
  <c r="C2370" i="1"/>
  <c r="P2370" i="1"/>
  <c r="B2371" i="1"/>
  <c r="C2371" i="1"/>
  <c r="P2371" i="1"/>
  <c r="B2372" i="1"/>
  <c r="C2372" i="1"/>
  <c r="P2372" i="1"/>
  <c r="B2373" i="1"/>
  <c r="C2373" i="1"/>
  <c r="P2373" i="1"/>
  <c r="B2374" i="1"/>
  <c r="C2374" i="1"/>
  <c r="P2374" i="1"/>
  <c r="B2375" i="1"/>
  <c r="C2375" i="1"/>
  <c r="P2375" i="1"/>
  <c r="B2376" i="1"/>
  <c r="C2376" i="1"/>
  <c r="P2376" i="1"/>
  <c r="B2377" i="1"/>
  <c r="C2377" i="1"/>
  <c r="P2377" i="1"/>
  <c r="B2378" i="1"/>
  <c r="C2378" i="1"/>
  <c r="P2378" i="1"/>
  <c r="B2379" i="1"/>
  <c r="C2379" i="1"/>
  <c r="P2379" i="1"/>
  <c r="B2380" i="1"/>
  <c r="C2380" i="1"/>
  <c r="P2380" i="1"/>
  <c r="B2381" i="1"/>
  <c r="C2381" i="1"/>
  <c r="P2381" i="1"/>
  <c r="B2382" i="1"/>
  <c r="C2382" i="1"/>
  <c r="P2382" i="1"/>
  <c r="B2383" i="1"/>
  <c r="C2383" i="1"/>
  <c r="P2383" i="1"/>
  <c r="B2384" i="1"/>
  <c r="C2384" i="1"/>
  <c r="P2384" i="1"/>
  <c r="B2385" i="1"/>
  <c r="C2385" i="1"/>
  <c r="P2385" i="1"/>
  <c r="B2386" i="1"/>
  <c r="C2386" i="1"/>
  <c r="P2386" i="1"/>
  <c r="B2387" i="1"/>
  <c r="C2387" i="1"/>
  <c r="P2387" i="1"/>
  <c r="B2388" i="1"/>
  <c r="C2388" i="1"/>
  <c r="P2388" i="1"/>
  <c r="B2389" i="1"/>
  <c r="C2389" i="1"/>
  <c r="P2389" i="1"/>
  <c r="B2390" i="1"/>
  <c r="C2390" i="1"/>
  <c r="P2390" i="1"/>
  <c r="B2391" i="1"/>
  <c r="C2391" i="1"/>
  <c r="P2391" i="1"/>
  <c r="B2392" i="1"/>
  <c r="C2392" i="1"/>
  <c r="P2392" i="1"/>
  <c r="B2393" i="1"/>
  <c r="C2393" i="1"/>
  <c r="P2393" i="1"/>
  <c r="B2394" i="1"/>
  <c r="C2394" i="1"/>
  <c r="P2394" i="1"/>
  <c r="B2395" i="1"/>
  <c r="C2395" i="1"/>
  <c r="P2395" i="1"/>
  <c r="B2396" i="1"/>
  <c r="C2396" i="1"/>
  <c r="P2396" i="1"/>
  <c r="B2397" i="1"/>
  <c r="C2397" i="1"/>
  <c r="P2397" i="1"/>
  <c r="B2398" i="1"/>
  <c r="C2398" i="1"/>
  <c r="P2398" i="1"/>
  <c r="B2399" i="1"/>
  <c r="C2399" i="1"/>
  <c r="P2399" i="1"/>
  <c r="B2400" i="1"/>
  <c r="C2400" i="1"/>
  <c r="P2400" i="1"/>
  <c r="B2401" i="1"/>
  <c r="C2401" i="1"/>
  <c r="P2401" i="1"/>
  <c r="B2402" i="1"/>
  <c r="C2402" i="1"/>
  <c r="P2402" i="1"/>
  <c r="B2403" i="1"/>
  <c r="C2403" i="1"/>
  <c r="P2403" i="1"/>
  <c r="B2404" i="1"/>
  <c r="C2404" i="1"/>
  <c r="P2404" i="1"/>
  <c r="B2405" i="1"/>
  <c r="C2405" i="1"/>
  <c r="P2405" i="1"/>
  <c r="B2406" i="1"/>
  <c r="C2406" i="1"/>
  <c r="P2406" i="1"/>
  <c r="B2407" i="1"/>
  <c r="C2407" i="1"/>
  <c r="P2407" i="1"/>
  <c r="B2408" i="1"/>
  <c r="C2408" i="1"/>
  <c r="P2408" i="1"/>
  <c r="B2409" i="1"/>
  <c r="C2409" i="1"/>
  <c r="P2409" i="1"/>
  <c r="B2410" i="1"/>
  <c r="C2410" i="1"/>
  <c r="P2410" i="1"/>
  <c r="B2411" i="1"/>
  <c r="C2411" i="1"/>
  <c r="P2411" i="1"/>
  <c r="B2412" i="1"/>
  <c r="C2412" i="1"/>
  <c r="P2412" i="1"/>
  <c r="B2413" i="1"/>
  <c r="C2413" i="1"/>
  <c r="P2413" i="1"/>
  <c r="B2414" i="1"/>
  <c r="C2414" i="1"/>
  <c r="P2414" i="1"/>
  <c r="B2415" i="1"/>
  <c r="C2415" i="1"/>
  <c r="P2415" i="1"/>
  <c r="B2416" i="1"/>
  <c r="C2416" i="1"/>
  <c r="P2416" i="1"/>
  <c r="B2417" i="1"/>
  <c r="C2417" i="1"/>
  <c r="P2417" i="1"/>
  <c r="B2418" i="1"/>
  <c r="C2418" i="1"/>
  <c r="P2418" i="1"/>
  <c r="B2419" i="1"/>
  <c r="C2419" i="1"/>
  <c r="P2419" i="1"/>
  <c r="B2420" i="1"/>
  <c r="C2420" i="1"/>
  <c r="P2420" i="1"/>
  <c r="B2421" i="1"/>
  <c r="C2421" i="1"/>
  <c r="P2421" i="1"/>
  <c r="B2422" i="1"/>
  <c r="C2422" i="1"/>
  <c r="P2422" i="1"/>
  <c r="B2423" i="1"/>
  <c r="C2423" i="1"/>
  <c r="P2423" i="1"/>
  <c r="B2424" i="1"/>
  <c r="C2424" i="1"/>
  <c r="P2424" i="1"/>
  <c r="B2425" i="1"/>
  <c r="C2425" i="1"/>
  <c r="P2425" i="1"/>
  <c r="B2426" i="1"/>
  <c r="C2426" i="1"/>
  <c r="P2426" i="1"/>
  <c r="B2427" i="1"/>
  <c r="C2427" i="1"/>
  <c r="P2427" i="1"/>
  <c r="B2428" i="1"/>
  <c r="C2428" i="1"/>
  <c r="P2428" i="1"/>
  <c r="B2429" i="1"/>
  <c r="C2429" i="1"/>
  <c r="P2429" i="1"/>
  <c r="B2430" i="1"/>
  <c r="C2430" i="1"/>
  <c r="P2430" i="1"/>
  <c r="B2431" i="1"/>
  <c r="C2431" i="1"/>
  <c r="P2431" i="1"/>
  <c r="B2432" i="1"/>
  <c r="C2432" i="1"/>
  <c r="P2432" i="1"/>
  <c r="B2433" i="1"/>
  <c r="C2433" i="1"/>
  <c r="P2433" i="1"/>
  <c r="B2434" i="1"/>
  <c r="C2434" i="1"/>
  <c r="P2434" i="1"/>
  <c r="B2435" i="1"/>
  <c r="C2435" i="1"/>
  <c r="P2435" i="1"/>
  <c r="B2436" i="1"/>
  <c r="C2436" i="1"/>
  <c r="P2436" i="1"/>
  <c r="B2437" i="1"/>
  <c r="C2437" i="1"/>
  <c r="P2437" i="1"/>
  <c r="B2438" i="1"/>
  <c r="C2438" i="1"/>
  <c r="P2438" i="1"/>
  <c r="B2439" i="1"/>
  <c r="C2439" i="1"/>
  <c r="P2439" i="1"/>
  <c r="B2440" i="1"/>
  <c r="C2440" i="1"/>
  <c r="P2440" i="1"/>
  <c r="B2441" i="1"/>
  <c r="C2441" i="1"/>
  <c r="P2441" i="1"/>
  <c r="B2442" i="1"/>
  <c r="C2442" i="1"/>
  <c r="P2442" i="1"/>
  <c r="B2443" i="1"/>
  <c r="C2443" i="1"/>
  <c r="P2443" i="1"/>
  <c r="B2444" i="1"/>
  <c r="C2444" i="1"/>
  <c r="P2444" i="1"/>
  <c r="B2445" i="1"/>
  <c r="C2445" i="1"/>
  <c r="P2445" i="1"/>
  <c r="B2446" i="1"/>
  <c r="C2446" i="1"/>
  <c r="P2446" i="1"/>
  <c r="B2447" i="1"/>
  <c r="C2447" i="1"/>
  <c r="P2447" i="1"/>
  <c r="B2448" i="1"/>
  <c r="C2448" i="1"/>
  <c r="P2448" i="1"/>
  <c r="B2449" i="1"/>
  <c r="C2449" i="1"/>
  <c r="P2449" i="1"/>
  <c r="B2450" i="1"/>
  <c r="C2450" i="1"/>
  <c r="P2450" i="1"/>
  <c r="B2451" i="1"/>
  <c r="C2451" i="1"/>
  <c r="P2451" i="1"/>
  <c r="B2452" i="1"/>
  <c r="C2452" i="1"/>
  <c r="P2452" i="1"/>
  <c r="B2453" i="1"/>
  <c r="C2453" i="1"/>
  <c r="P2453" i="1"/>
  <c r="B2454" i="1"/>
  <c r="C2454" i="1"/>
  <c r="P2454" i="1"/>
  <c r="B2455" i="1"/>
  <c r="C2455" i="1"/>
  <c r="P2455" i="1"/>
  <c r="B2456" i="1"/>
  <c r="C2456" i="1"/>
  <c r="P2456" i="1"/>
  <c r="B2457" i="1"/>
  <c r="C2457" i="1"/>
  <c r="P2457" i="1"/>
  <c r="B2458" i="1"/>
  <c r="C2458" i="1"/>
  <c r="P2458" i="1"/>
  <c r="B2459" i="1"/>
  <c r="C2459" i="1"/>
  <c r="P2459" i="1"/>
  <c r="B2460" i="1"/>
  <c r="C2460" i="1"/>
  <c r="P2460" i="1"/>
  <c r="B2461" i="1"/>
  <c r="C2461" i="1"/>
  <c r="P2461" i="1"/>
  <c r="B2462" i="1"/>
  <c r="C2462" i="1"/>
  <c r="P2462" i="1"/>
  <c r="B2463" i="1"/>
  <c r="C2463" i="1"/>
  <c r="P2463" i="1"/>
  <c r="B2464" i="1"/>
  <c r="C2464" i="1"/>
  <c r="P2464" i="1"/>
  <c r="B2465" i="1"/>
  <c r="C2465" i="1"/>
  <c r="P2465" i="1"/>
  <c r="B2466" i="1"/>
  <c r="C2466" i="1"/>
  <c r="P2466" i="1"/>
  <c r="B2467" i="1"/>
  <c r="C2467" i="1"/>
  <c r="P2467" i="1"/>
  <c r="B2468" i="1"/>
  <c r="C2468" i="1"/>
  <c r="P2468" i="1"/>
  <c r="B2469" i="1"/>
  <c r="C2469" i="1"/>
  <c r="P2469" i="1"/>
  <c r="B2470" i="1"/>
  <c r="C2470" i="1"/>
  <c r="P2470" i="1"/>
  <c r="B2471" i="1"/>
  <c r="C2471" i="1"/>
  <c r="P2471" i="1"/>
  <c r="B2472" i="1"/>
  <c r="C2472" i="1"/>
  <c r="P2472" i="1"/>
  <c r="B2473" i="1"/>
  <c r="C2473" i="1"/>
  <c r="P2473" i="1"/>
  <c r="B2474" i="1"/>
  <c r="C2474" i="1"/>
  <c r="P2474" i="1"/>
  <c r="B2475" i="1"/>
  <c r="C2475" i="1"/>
  <c r="P2475" i="1"/>
  <c r="B2476" i="1"/>
  <c r="C2476" i="1"/>
  <c r="P2476" i="1"/>
  <c r="B2477" i="1"/>
  <c r="C2477" i="1"/>
  <c r="P2477" i="1"/>
  <c r="B2478" i="1"/>
  <c r="C2478" i="1"/>
  <c r="P2478" i="1"/>
  <c r="B2479" i="1"/>
  <c r="C2479" i="1"/>
  <c r="P2479" i="1"/>
  <c r="B2480" i="1"/>
  <c r="C2480" i="1"/>
  <c r="P2480" i="1"/>
  <c r="B2481" i="1"/>
  <c r="C2481" i="1"/>
  <c r="P2481" i="1"/>
  <c r="B2482" i="1"/>
  <c r="C2482" i="1"/>
  <c r="P2482" i="1"/>
  <c r="B2483" i="1"/>
  <c r="C2483" i="1"/>
  <c r="P2483" i="1"/>
  <c r="B2484" i="1"/>
  <c r="C2484" i="1"/>
  <c r="P2484" i="1"/>
  <c r="B2485" i="1"/>
  <c r="C2485" i="1"/>
  <c r="P2485" i="1"/>
  <c r="B2486" i="1"/>
  <c r="C2486" i="1"/>
  <c r="P2486" i="1"/>
  <c r="B2487" i="1"/>
  <c r="C2487" i="1"/>
  <c r="P2487" i="1"/>
  <c r="B2488" i="1"/>
  <c r="C2488" i="1"/>
  <c r="P2488" i="1"/>
  <c r="B2489" i="1"/>
  <c r="C2489" i="1"/>
  <c r="P2489" i="1"/>
  <c r="B2490" i="1"/>
  <c r="C2490" i="1"/>
  <c r="P2490" i="1"/>
  <c r="B2491" i="1"/>
  <c r="C2491" i="1"/>
  <c r="P2491" i="1"/>
  <c r="B2492" i="1"/>
  <c r="C2492" i="1"/>
  <c r="P2492" i="1"/>
  <c r="B2493" i="1"/>
  <c r="C2493" i="1"/>
  <c r="P2493" i="1"/>
  <c r="B2494" i="1"/>
  <c r="C2494" i="1"/>
  <c r="P2494" i="1"/>
  <c r="B2495" i="1"/>
  <c r="C2495" i="1"/>
  <c r="P2495" i="1"/>
  <c r="B2496" i="1"/>
  <c r="C2496" i="1"/>
  <c r="P2496" i="1"/>
  <c r="B2497" i="1"/>
  <c r="C2497" i="1"/>
  <c r="P2497" i="1"/>
  <c r="B2498" i="1"/>
  <c r="C2498" i="1"/>
  <c r="P2498" i="1"/>
  <c r="B2499" i="1"/>
  <c r="C2499" i="1"/>
  <c r="P2499" i="1"/>
  <c r="B2500" i="1"/>
  <c r="C2500" i="1"/>
  <c r="P2500" i="1"/>
  <c r="B2501" i="1"/>
  <c r="C2501" i="1"/>
  <c r="P2501" i="1"/>
  <c r="B2502" i="1"/>
  <c r="C2502" i="1"/>
  <c r="P2502" i="1"/>
  <c r="B2503" i="1"/>
  <c r="C2503" i="1"/>
  <c r="P2503" i="1"/>
  <c r="B2504" i="1"/>
  <c r="C2504" i="1"/>
  <c r="P2504" i="1"/>
  <c r="B2505" i="1"/>
  <c r="C2505" i="1"/>
  <c r="P2505" i="1"/>
  <c r="B2506" i="1"/>
  <c r="C2506" i="1"/>
  <c r="P2506" i="1"/>
  <c r="B2507" i="1"/>
  <c r="C2507" i="1"/>
  <c r="P2507" i="1"/>
  <c r="B2508" i="1"/>
  <c r="C2508" i="1"/>
  <c r="P2508" i="1"/>
  <c r="B2509" i="1"/>
  <c r="C2509" i="1"/>
  <c r="P2509" i="1"/>
  <c r="B2510" i="1"/>
  <c r="C2510" i="1"/>
  <c r="P2510" i="1"/>
  <c r="B2511" i="1"/>
  <c r="C2511" i="1"/>
  <c r="P2511" i="1"/>
  <c r="B2512" i="1"/>
  <c r="C2512" i="1"/>
  <c r="P2512" i="1"/>
  <c r="B2513" i="1"/>
  <c r="C2513" i="1"/>
  <c r="P2513" i="1"/>
  <c r="B2514" i="1"/>
  <c r="C2514" i="1"/>
  <c r="P2514" i="1"/>
  <c r="B2515" i="1"/>
  <c r="C2515" i="1"/>
  <c r="P2515" i="1"/>
  <c r="B2516" i="1"/>
  <c r="C2516" i="1"/>
  <c r="P2516" i="1"/>
  <c r="B2517" i="1"/>
  <c r="C2517" i="1"/>
  <c r="P2517" i="1"/>
  <c r="B2518" i="1"/>
  <c r="C2518" i="1"/>
  <c r="P2518" i="1"/>
  <c r="B2519" i="1"/>
  <c r="C2519" i="1"/>
  <c r="P2519" i="1"/>
  <c r="B2520" i="1"/>
  <c r="C2520" i="1"/>
  <c r="P2520" i="1"/>
  <c r="B2521" i="1"/>
  <c r="C2521" i="1"/>
  <c r="P2521" i="1"/>
  <c r="B2522" i="1"/>
  <c r="C2522" i="1"/>
  <c r="P2522" i="1"/>
  <c r="B2523" i="1"/>
  <c r="C2523" i="1"/>
  <c r="P2523" i="1"/>
  <c r="B2524" i="1"/>
  <c r="C2524" i="1"/>
  <c r="P2524" i="1"/>
  <c r="B2525" i="1"/>
  <c r="C2525" i="1"/>
  <c r="P2525" i="1"/>
  <c r="B2526" i="1"/>
  <c r="C2526" i="1"/>
  <c r="P2526" i="1"/>
  <c r="B2527" i="1"/>
  <c r="C2527" i="1"/>
  <c r="P2527" i="1"/>
  <c r="B2528" i="1"/>
  <c r="C2528" i="1"/>
  <c r="P2528" i="1"/>
  <c r="B2529" i="1"/>
  <c r="C2529" i="1"/>
  <c r="P2529" i="1"/>
  <c r="B2530" i="1"/>
  <c r="C2530" i="1"/>
  <c r="P2530" i="1"/>
  <c r="B2531" i="1"/>
  <c r="C2531" i="1"/>
  <c r="P2531" i="1"/>
  <c r="B2532" i="1"/>
  <c r="C2532" i="1"/>
  <c r="P2532" i="1"/>
  <c r="B2533" i="1"/>
  <c r="C2533" i="1"/>
  <c r="P2533" i="1"/>
  <c r="B2534" i="1"/>
  <c r="C2534" i="1"/>
  <c r="P2534" i="1"/>
  <c r="B2535" i="1"/>
  <c r="C2535" i="1"/>
  <c r="P2535" i="1"/>
  <c r="B2536" i="1"/>
  <c r="C2536" i="1"/>
  <c r="P2536" i="1"/>
  <c r="B2537" i="1"/>
  <c r="C2537" i="1"/>
  <c r="P2537" i="1"/>
  <c r="B2538" i="1"/>
  <c r="C2538" i="1"/>
  <c r="P2538" i="1"/>
  <c r="B2539" i="1"/>
  <c r="C2539" i="1"/>
  <c r="P2539" i="1"/>
  <c r="B2540" i="1"/>
  <c r="C2540" i="1"/>
  <c r="P2540" i="1"/>
  <c r="B2541" i="1"/>
  <c r="C2541" i="1"/>
  <c r="P2541" i="1"/>
  <c r="B2542" i="1"/>
  <c r="C2542" i="1"/>
  <c r="P2542" i="1"/>
  <c r="B2543" i="1"/>
  <c r="C2543" i="1"/>
  <c r="P2543" i="1"/>
  <c r="B2544" i="1"/>
  <c r="C2544" i="1"/>
  <c r="P2544" i="1"/>
  <c r="B2545" i="1"/>
  <c r="C2545" i="1"/>
  <c r="P2545" i="1"/>
  <c r="B2546" i="1"/>
  <c r="C2546" i="1"/>
  <c r="P2546" i="1"/>
  <c r="B2547" i="1"/>
  <c r="C2547" i="1"/>
  <c r="P2547" i="1"/>
  <c r="B2548" i="1"/>
  <c r="C2548" i="1"/>
  <c r="P2548" i="1"/>
  <c r="B2549" i="1"/>
  <c r="C2549" i="1"/>
  <c r="P2549" i="1"/>
  <c r="B2550" i="1"/>
  <c r="C2550" i="1"/>
  <c r="P2550" i="1"/>
  <c r="B2551" i="1"/>
  <c r="C2551" i="1"/>
  <c r="P2551" i="1"/>
  <c r="B2552" i="1"/>
  <c r="C2552" i="1"/>
  <c r="P2552" i="1"/>
  <c r="B2553" i="1"/>
  <c r="C2553" i="1"/>
  <c r="P2553" i="1"/>
  <c r="B2554" i="1"/>
  <c r="C2554" i="1"/>
  <c r="P2554" i="1"/>
  <c r="B2555" i="1"/>
  <c r="C2555" i="1"/>
  <c r="P2555" i="1"/>
  <c r="B2556" i="1"/>
  <c r="C2556" i="1"/>
  <c r="P2556" i="1"/>
  <c r="B2557" i="1"/>
  <c r="C2557" i="1"/>
  <c r="P2557" i="1"/>
  <c r="B2558" i="1"/>
  <c r="C2558" i="1"/>
  <c r="P2558" i="1"/>
  <c r="B2559" i="1"/>
  <c r="C2559" i="1"/>
  <c r="P2559" i="1"/>
  <c r="B2560" i="1"/>
  <c r="C2560" i="1"/>
  <c r="P2560" i="1"/>
  <c r="B2561" i="1"/>
  <c r="C2561" i="1"/>
  <c r="P2561" i="1"/>
  <c r="B2562" i="1"/>
  <c r="C2562" i="1"/>
  <c r="P2562" i="1"/>
  <c r="B2563" i="1"/>
  <c r="C2563" i="1"/>
  <c r="P2563" i="1"/>
  <c r="B2564" i="1"/>
  <c r="C2564" i="1"/>
  <c r="P2564" i="1"/>
  <c r="B2565" i="1"/>
  <c r="C2565" i="1"/>
  <c r="P2565" i="1"/>
  <c r="B2566" i="1"/>
  <c r="C2566" i="1"/>
  <c r="P2566" i="1"/>
  <c r="B2567" i="1"/>
  <c r="C2567" i="1"/>
  <c r="P2567" i="1"/>
  <c r="B2568" i="1"/>
  <c r="C2568" i="1"/>
  <c r="P2568" i="1"/>
  <c r="B2569" i="1"/>
  <c r="C2569" i="1"/>
  <c r="P2569" i="1"/>
  <c r="B2570" i="1"/>
  <c r="C2570" i="1"/>
  <c r="P2570" i="1"/>
  <c r="B2571" i="1"/>
  <c r="C2571" i="1"/>
  <c r="P2571" i="1"/>
  <c r="B2572" i="1"/>
  <c r="C2572" i="1"/>
  <c r="P2572" i="1"/>
  <c r="B2573" i="1"/>
  <c r="C2573" i="1"/>
  <c r="P2573" i="1"/>
  <c r="C217" i="1"/>
  <c r="B217" i="1"/>
  <c r="C216" i="1"/>
  <c r="B216" i="1"/>
  <c r="C215" i="1"/>
  <c r="B215" i="1"/>
  <c r="C214" i="1"/>
  <c r="B214" i="1"/>
  <c r="C133" i="1"/>
  <c r="B133" i="1"/>
  <c r="C132" i="1"/>
  <c r="B132" i="1"/>
  <c r="C131" i="1"/>
  <c r="B131" i="1"/>
  <c r="C130" i="1"/>
  <c r="B130" i="1"/>
  <c r="C205" i="1"/>
  <c r="B205" i="1"/>
  <c r="C204" i="1"/>
  <c r="B204" i="1"/>
  <c r="C203" i="1"/>
  <c r="B203" i="1"/>
  <c r="C202" i="1"/>
  <c r="B202" i="1"/>
  <c r="C121" i="1"/>
  <c r="B121" i="1"/>
  <c r="C120" i="1"/>
  <c r="B120" i="1"/>
  <c r="C119" i="1"/>
  <c r="B119" i="1"/>
  <c r="C118" i="1"/>
  <c r="B118" i="1"/>
  <c r="C193" i="1"/>
  <c r="B193" i="1"/>
  <c r="C192" i="1"/>
  <c r="B192" i="1"/>
  <c r="C191" i="1"/>
  <c r="B191" i="1"/>
  <c r="C190" i="1"/>
  <c r="B190" i="1"/>
  <c r="C109" i="1"/>
  <c r="B109" i="1"/>
  <c r="C108" i="1"/>
  <c r="B108" i="1"/>
  <c r="C107" i="1"/>
  <c r="B107" i="1"/>
  <c r="C106" i="1"/>
  <c r="B106" i="1"/>
  <c r="C169" i="1"/>
  <c r="B169" i="1"/>
  <c r="C168" i="1"/>
  <c r="B168" i="1"/>
  <c r="C167" i="1"/>
  <c r="B167" i="1"/>
  <c r="C166" i="1"/>
  <c r="B166" i="1"/>
  <c r="C85" i="1"/>
  <c r="B85" i="1"/>
  <c r="C84" i="1"/>
  <c r="B84" i="1"/>
  <c r="C83" i="1"/>
  <c r="B83" i="1"/>
  <c r="C82" i="1"/>
  <c r="B82" i="1"/>
  <c r="C157" i="1"/>
  <c r="B157" i="1"/>
  <c r="C156" i="1"/>
  <c r="B156" i="1"/>
  <c r="C155" i="1"/>
  <c r="B155" i="1"/>
  <c r="C154" i="1"/>
  <c r="B154" i="1"/>
  <c r="C73" i="1"/>
  <c r="B73" i="1"/>
  <c r="C72" i="1"/>
  <c r="B72" i="1"/>
  <c r="C71" i="1"/>
  <c r="B71" i="1"/>
  <c r="C70" i="1"/>
  <c r="B70" i="1"/>
  <c r="C145" i="1"/>
  <c r="B145" i="1"/>
  <c r="C144" i="1"/>
  <c r="B144" i="1"/>
  <c r="C143" i="1"/>
  <c r="B143" i="1"/>
  <c r="C142" i="1"/>
  <c r="B142" i="1"/>
  <c r="C61" i="1"/>
  <c r="B61" i="1"/>
  <c r="C60" i="1"/>
  <c r="B60" i="1"/>
  <c r="C59" i="1"/>
  <c r="B59" i="1"/>
  <c r="C58" i="1"/>
  <c r="B58" i="1"/>
  <c r="C213" i="1"/>
  <c r="B213" i="1"/>
  <c r="C212" i="1"/>
  <c r="B212" i="1"/>
  <c r="C211" i="1"/>
  <c r="B211" i="1"/>
  <c r="C210" i="1"/>
  <c r="B210" i="1"/>
  <c r="C129" i="1"/>
  <c r="B129" i="1"/>
  <c r="C128" i="1"/>
  <c r="B128" i="1"/>
  <c r="C127" i="1"/>
  <c r="B127" i="1"/>
  <c r="C126" i="1"/>
  <c r="B126" i="1"/>
  <c r="C201" i="1"/>
  <c r="B201" i="1"/>
  <c r="C200" i="1"/>
  <c r="B200" i="1"/>
  <c r="C199" i="1"/>
  <c r="B199" i="1"/>
  <c r="C198" i="1"/>
  <c r="B198" i="1"/>
  <c r="C117" i="1"/>
  <c r="B117" i="1"/>
  <c r="C116" i="1"/>
  <c r="B116" i="1"/>
  <c r="C115" i="1"/>
  <c r="B115" i="1"/>
  <c r="C114" i="1"/>
  <c r="B114" i="1"/>
  <c r="C189" i="1"/>
  <c r="B189" i="1"/>
  <c r="C188" i="1"/>
  <c r="B188" i="1"/>
  <c r="C187" i="1"/>
  <c r="B187" i="1"/>
  <c r="C186" i="1"/>
  <c r="B186" i="1"/>
  <c r="C105" i="1"/>
  <c r="B105" i="1"/>
  <c r="C104" i="1"/>
  <c r="B104" i="1"/>
  <c r="C103" i="1"/>
  <c r="B103" i="1"/>
  <c r="C102" i="1"/>
  <c r="B102" i="1"/>
  <c r="C165" i="1"/>
  <c r="B165" i="1"/>
  <c r="C164" i="1"/>
  <c r="B164" i="1"/>
  <c r="C163" i="1"/>
  <c r="B163" i="1"/>
  <c r="C162" i="1"/>
  <c r="B162" i="1"/>
  <c r="C81" i="1"/>
  <c r="B81" i="1"/>
  <c r="C80" i="1"/>
  <c r="B80" i="1"/>
  <c r="C79" i="1"/>
  <c r="B79" i="1"/>
  <c r="C78" i="1"/>
  <c r="B78" i="1"/>
  <c r="C153" i="1"/>
  <c r="B153" i="1"/>
  <c r="C152" i="1"/>
  <c r="B152" i="1"/>
  <c r="C151" i="1"/>
  <c r="B151" i="1"/>
  <c r="C150" i="1"/>
  <c r="B150" i="1"/>
  <c r="C69" i="1"/>
  <c r="B69" i="1"/>
  <c r="C68" i="1"/>
  <c r="B68" i="1"/>
  <c r="C67" i="1"/>
  <c r="B67" i="1"/>
  <c r="C66" i="1"/>
  <c r="B66" i="1"/>
  <c r="C141" i="1"/>
  <c r="B141" i="1"/>
  <c r="C140" i="1"/>
  <c r="B140" i="1"/>
  <c r="C139" i="1"/>
  <c r="B139" i="1"/>
  <c r="C138" i="1"/>
  <c r="B138" i="1"/>
  <c r="C57" i="1"/>
  <c r="B57" i="1"/>
  <c r="C56" i="1"/>
  <c r="B56" i="1"/>
  <c r="C55" i="1"/>
  <c r="B55" i="1"/>
  <c r="C54" i="1"/>
  <c r="B54" i="1"/>
  <c r="A174" i="1" l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J553" i="1"/>
  <c r="J5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P890" i="1"/>
  <c r="C890" i="1"/>
  <c r="B890" i="1"/>
  <c r="P889" i="1"/>
  <c r="C889" i="1"/>
  <c r="B889" i="1"/>
  <c r="P888" i="1"/>
  <c r="C888" i="1"/>
  <c r="B888" i="1"/>
  <c r="P887" i="1"/>
  <c r="C887" i="1"/>
  <c r="B887" i="1"/>
  <c r="P886" i="1"/>
  <c r="C886" i="1"/>
  <c r="B886" i="1"/>
  <c r="P885" i="1"/>
  <c r="C885" i="1"/>
  <c r="B885" i="1"/>
  <c r="P884" i="1"/>
  <c r="C884" i="1"/>
  <c r="B884" i="1"/>
  <c r="P883" i="1"/>
  <c r="C883" i="1"/>
  <c r="B883" i="1"/>
  <c r="P882" i="1"/>
  <c r="C882" i="1"/>
  <c r="B882" i="1"/>
  <c r="P881" i="1"/>
  <c r="C881" i="1"/>
  <c r="B881" i="1"/>
  <c r="P880" i="1"/>
  <c r="C880" i="1"/>
  <c r="B880" i="1"/>
  <c r="P879" i="1"/>
  <c r="C879" i="1"/>
  <c r="B879" i="1"/>
  <c r="P878" i="1"/>
  <c r="C878" i="1"/>
  <c r="B878" i="1"/>
  <c r="P877" i="1"/>
  <c r="C877" i="1"/>
  <c r="B877" i="1"/>
  <c r="P876" i="1"/>
  <c r="C876" i="1"/>
  <c r="B876" i="1"/>
  <c r="P875" i="1"/>
  <c r="C875" i="1"/>
  <c r="B875" i="1"/>
  <c r="P874" i="1"/>
  <c r="C874" i="1"/>
  <c r="B874" i="1"/>
  <c r="P873" i="1"/>
  <c r="C873" i="1"/>
  <c r="B873" i="1"/>
  <c r="P872" i="1"/>
  <c r="C872" i="1"/>
  <c r="B872" i="1"/>
  <c r="P871" i="1"/>
  <c r="C871" i="1"/>
  <c r="B871" i="1"/>
  <c r="P870" i="1"/>
  <c r="C870" i="1"/>
  <c r="B870" i="1"/>
  <c r="P869" i="1"/>
  <c r="C869" i="1"/>
  <c r="B869" i="1"/>
  <c r="P868" i="1"/>
  <c r="C868" i="1"/>
  <c r="B868" i="1"/>
  <c r="P867" i="1"/>
  <c r="C867" i="1"/>
  <c r="B867" i="1"/>
  <c r="P866" i="1"/>
  <c r="C866" i="1"/>
  <c r="B866" i="1"/>
  <c r="P865" i="1"/>
  <c r="C865" i="1"/>
  <c r="B865" i="1"/>
  <c r="P864" i="1"/>
  <c r="C864" i="1"/>
  <c r="B864" i="1"/>
  <c r="P863" i="1"/>
  <c r="C863" i="1"/>
  <c r="B863" i="1"/>
  <c r="P862" i="1"/>
  <c r="C862" i="1"/>
  <c r="B862" i="1"/>
  <c r="P861" i="1"/>
  <c r="C861" i="1"/>
  <c r="B861" i="1"/>
  <c r="P860" i="1"/>
  <c r="C860" i="1"/>
  <c r="B860" i="1"/>
  <c r="P859" i="1"/>
  <c r="C859" i="1"/>
  <c r="B859" i="1"/>
  <c r="P858" i="1"/>
  <c r="C858" i="1"/>
  <c r="B858" i="1"/>
  <c r="P857" i="1"/>
  <c r="C857" i="1"/>
  <c r="B857" i="1"/>
  <c r="P856" i="1"/>
  <c r="C856" i="1"/>
  <c r="B856" i="1"/>
  <c r="P855" i="1"/>
  <c r="C855" i="1"/>
  <c r="B855" i="1"/>
  <c r="P854" i="1"/>
  <c r="C854" i="1"/>
  <c r="B854" i="1"/>
  <c r="P853" i="1"/>
  <c r="C853" i="1"/>
  <c r="B853" i="1"/>
  <c r="P852" i="1"/>
  <c r="C852" i="1"/>
  <c r="B852" i="1"/>
  <c r="P851" i="1"/>
  <c r="C851" i="1"/>
  <c r="B851" i="1"/>
  <c r="P850" i="1"/>
  <c r="C850" i="1"/>
  <c r="B850" i="1"/>
  <c r="P849" i="1"/>
  <c r="C849" i="1"/>
  <c r="B849" i="1"/>
  <c r="P848" i="1"/>
  <c r="C848" i="1"/>
  <c r="B848" i="1"/>
  <c r="P847" i="1"/>
  <c r="C847" i="1"/>
  <c r="B847" i="1"/>
  <c r="P846" i="1"/>
  <c r="C846" i="1"/>
  <c r="B846" i="1"/>
  <c r="P845" i="1"/>
  <c r="C845" i="1"/>
  <c r="B845" i="1"/>
  <c r="P844" i="1"/>
  <c r="C844" i="1"/>
  <c r="B844" i="1"/>
  <c r="P843" i="1"/>
  <c r="C843" i="1"/>
  <c r="B843" i="1"/>
  <c r="P842" i="1"/>
  <c r="C842" i="1"/>
  <c r="B842" i="1"/>
  <c r="P841" i="1"/>
  <c r="C841" i="1"/>
  <c r="B841" i="1"/>
  <c r="P840" i="1"/>
  <c r="C840" i="1"/>
  <c r="B840" i="1"/>
  <c r="P839" i="1"/>
  <c r="C839" i="1"/>
  <c r="B839" i="1"/>
  <c r="P838" i="1"/>
  <c r="C838" i="1"/>
  <c r="B838" i="1"/>
  <c r="P837" i="1"/>
  <c r="C837" i="1"/>
  <c r="B837" i="1"/>
  <c r="P836" i="1"/>
  <c r="C836" i="1"/>
  <c r="B836" i="1"/>
  <c r="P835" i="1"/>
  <c r="C835" i="1"/>
  <c r="B835" i="1"/>
  <c r="P834" i="1"/>
  <c r="C834" i="1"/>
  <c r="B834" i="1"/>
  <c r="P833" i="1"/>
  <c r="C833" i="1"/>
  <c r="B833" i="1"/>
  <c r="P832" i="1"/>
  <c r="C832" i="1"/>
  <c r="B832" i="1"/>
  <c r="P831" i="1"/>
  <c r="C831" i="1"/>
  <c r="B831" i="1"/>
  <c r="P830" i="1"/>
  <c r="C830" i="1"/>
  <c r="B830" i="1"/>
  <c r="P829" i="1"/>
  <c r="C829" i="1"/>
  <c r="B829" i="1"/>
  <c r="P828" i="1"/>
  <c r="C828" i="1"/>
  <c r="B828" i="1"/>
  <c r="P827" i="1"/>
  <c r="C827" i="1"/>
  <c r="B827" i="1"/>
  <c r="P826" i="1"/>
  <c r="C826" i="1"/>
  <c r="B826" i="1"/>
  <c r="P825" i="1"/>
  <c r="C825" i="1"/>
  <c r="B825" i="1"/>
  <c r="P824" i="1"/>
  <c r="C824" i="1"/>
  <c r="B824" i="1"/>
  <c r="P823" i="1"/>
  <c r="C823" i="1"/>
  <c r="B823" i="1"/>
  <c r="P822" i="1"/>
  <c r="C822" i="1"/>
  <c r="B822" i="1"/>
  <c r="P821" i="1"/>
  <c r="C821" i="1"/>
  <c r="B821" i="1"/>
  <c r="P820" i="1"/>
  <c r="C820" i="1"/>
  <c r="B820" i="1"/>
  <c r="P819" i="1"/>
  <c r="C819" i="1"/>
  <c r="B819" i="1"/>
  <c r="P818" i="1"/>
  <c r="C818" i="1"/>
  <c r="B818" i="1"/>
  <c r="P817" i="1"/>
  <c r="C817" i="1"/>
  <c r="B817" i="1"/>
  <c r="P816" i="1"/>
  <c r="C816" i="1"/>
  <c r="B816" i="1"/>
  <c r="P815" i="1"/>
  <c r="C815" i="1"/>
  <c r="B815" i="1"/>
  <c r="P814" i="1"/>
  <c r="C814" i="1"/>
  <c r="B814" i="1"/>
  <c r="P813" i="1"/>
  <c r="C813" i="1"/>
  <c r="B813" i="1"/>
  <c r="P812" i="1"/>
  <c r="C812" i="1"/>
  <c r="B812" i="1"/>
  <c r="P811" i="1"/>
  <c r="C811" i="1"/>
  <c r="B811" i="1"/>
  <c r="P810" i="1"/>
  <c r="C810" i="1"/>
  <c r="B810" i="1"/>
  <c r="P809" i="1"/>
  <c r="C809" i="1"/>
  <c r="B809" i="1"/>
  <c r="P808" i="1"/>
  <c r="C808" i="1"/>
  <c r="B808" i="1"/>
  <c r="P807" i="1"/>
  <c r="C807" i="1"/>
  <c r="B807" i="1"/>
  <c r="P806" i="1"/>
  <c r="C806" i="1"/>
  <c r="B806" i="1"/>
  <c r="P805" i="1"/>
  <c r="C805" i="1"/>
  <c r="B805" i="1"/>
  <c r="P804" i="1"/>
  <c r="C804" i="1"/>
  <c r="B804" i="1"/>
  <c r="P803" i="1"/>
  <c r="C803" i="1"/>
  <c r="B803" i="1"/>
  <c r="P802" i="1"/>
  <c r="C802" i="1"/>
  <c r="B802" i="1"/>
  <c r="P801" i="1"/>
  <c r="C801" i="1"/>
  <c r="B801" i="1"/>
  <c r="P800" i="1"/>
  <c r="C800" i="1"/>
  <c r="B800" i="1"/>
  <c r="P799" i="1"/>
  <c r="C799" i="1"/>
  <c r="B799" i="1"/>
  <c r="P798" i="1"/>
  <c r="C798" i="1"/>
  <c r="B798" i="1"/>
  <c r="P797" i="1"/>
  <c r="C797" i="1"/>
  <c r="B797" i="1"/>
  <c r="P796" i="1"/>
  <c r="C796" i="1"/>
  <c r="B796" i="1"/>
  <c r="P795" i="1"/>
  <c r="C795" i="1"/>
  <c r="B795" i="1"/>
  <c r="P794" i="1"/>
  <c r="C794" i="1"/>
  <c r="B794" i="1"/>
  <c r="P793" i="1"/>
  <c r="C793" i="1"/>
  <c r="B793" i="1"/>
  <c r="P792" i="1"/>
  <c r="C792" i="1"/>
  <c r="B792" i="1"/>
  <c r="B235" i="1"/>
  <c r="C235" i="1"/>
  <c r="B236" i="1"/>
  <c r="C236" i="1"/>
  <c r="B237" i="1"/>
  <c r="C237" i="1"/>
  <c r="C234" i="1"/>
  <c r="C233" i="1"/>
  <c r="C232" i="1"/>
  <c r="C231" i="1"/>
  <c r="C230" i="1"/>
  <c r="C229" i="1"/>
  <c r="C228" i="1"/>
  <c r="C227" i="1"/>
  <c r="C226" i="1"/>
  <c r="B234" i="1"/>
  <c r="B233" i="1"/>
  <c r="B232" i="1"/>
  <c r="B231" i="1"/>
  <c r="B230" i="1"/>
  <c r="B229" i="1"/>
  <c r="B228" i="1"/>
  <c r="B227" i="1"/>
  <c r="B226" i="1"/>
  <c r="P1385" i="1"/>
  <c r="C1385" i="1"/>
  <c r="B1385" i="1"/>
  <c r="P1384" i="1"/>
  <c r="C1384" i="1"/>
  <c r="B1384" i="1"/>
  <c r="P1383" i="1"/>
  <c r="C1383" i="1"/>
  <c r="B1383" i="1"/>
  <c r="P1382" i="1"/>
  <c r="C1382" i="1"/>
  <c r="B1382" i="1"/>
  <c r="P1381" i="1"/>
  <c r="C1381" i="1"/>
  <c r="B1381" i="1"/>
  <c r="P1380" i="1"/>
  <c r="C1380" i="1"/>
  <c r="B1380" i="1"/>
  <c r="P1379" i="1"/>
  <c r="C1379" i="1"/>
  <c r="B1379" i="1"/>
  <c r="P1378" i="1"/>
  <c r="C1378" i="1"/>
  <c r="B1378" i="1"/>
  <c r="P1377" i="1"/>
  <c r="C1377" i="1"/>
  <c r="B1377" i="1"/>
  <c r="P1376" i="1"/>
  <c r="C1376" i="1"/>
  <c r="B1376" i="1"/>
  <c r="P1375" i="1"/>
  <c r="C1375" i="1"/>
  <c r="B1375" i="1"/>
  <c r="P1374" i="1"/>
  <c r="C1374" i="1"/>
  <c r="B1374" i="1"/>
  <c r="P1373" i="1"/>
  <c r="C1373" i="1"/>
  <c r="B1373" i="1"/>
  <c r="P1372" i="1"/>
  <c r="C1372" i="1"/>
  <c r="B1372" i="1"/>
  <c r="P1371" i="1"/>
  <c r="C1371" i="1"/>
  <c r="B1371" i="1"/>
  <c r="P1370" i="1"/>
  <c r="C1370" i="1"/>
  <c r="B1370" i="1"/>
  <c r="P1369" i="1"/>
  <c r="C1369" i="1"/>
  <c r="B1369" i="1"/>
  <c r="P1368" i="1"/>
  <c r="C1368" i="1"/>
  <c r="B1368" i="1"/>
  <c r="P1367" i="1"/>
  <c r="C1367" i="1"/>
  <c r="B1367" i="1"/>
  <c r="P1366" i="1"/>
  <c r="C1366" i="1"/>
  <c r="B1366" i="1"/>
  <c r="P1365" i="1"/>
  <c r="C1365" i="1"/>
  <c r="B1365" i="1"/>
  <c r="P1364" i="1"/>
  <c r="C1364" i="1"/>
  <c r="B1364" i="1"/>
  <c r="P1363" i="1"/>
  <c r="C1363" i="1"/>
  <c r="B1363" i="1"/>
  <c r="P1362" i="1"/>
  <c r="C1362" i="1"/>
  <c r="B1362" i="1"/>
  <c r="P1361" i="1"/>
  <c r="C1361" i="1"/>
  <c r="B1361" i="1"/>
  <c r="P1360" i="1"/>
  <c r="C1360" i="1"/>
  <c r="B1360" i="1"/>
  <c r="P1359" i="1"/>
  <c r="C1359" i="1"/>
  <c r="B1359" i="1"/>
  <c r="P1358" i="1"/>
  <c r="C1358" i="1"/>
  <c r="B1358" i="1"/>
  <c r="P1357" i="1"/>
  <c r="C1357" i="1"/>
  <c r="B1357" i="1"/>
  <c r="P1356" i="1"/>
  <c r="C1356" i="1"/>
  <c r="B1356" i="1"/>
  <c r="P1355" i="1"/>
  <c r="C1355" i="1"/>
  <c r="B1355" i="1"/>
  <c r="P1354" i="1"/>
  <c r="C1354" i="1"/>
  <c r="B1354" i="1"/>
  <c r="P1353" i="1"/>
  <c r="C1353" i="1"/>
  <c r="B1353" i="1"/>
  <c r="P1352" i="1"/>
  <c r="C1352" i="1"/>
  <c r="B1352" i="1"/>
  <c r="P1351" i="1"/>
  <c r="C1351" i="1"/>
  <c r="B1351" i="1"/>
  <c r="P1350" i="1"/>
  <c r="C1350" i="1"/>
  <c r="B1350" i="1"/>
  <c r="P1349" i="1"/>
  <c r="C1349" i="1"/>
  <c r="B1349" i="1"/>
  <c r="P1348" i="1"/>
  <c r="C1348" i="1"/>
  <c r="B1348" i="1"/>
  <c r="P1347" i="1"/>
  <c r="C1347" i="1"/>
  <c r="B1347" i="1"/>
  <c r="P1346" i="1"/>
  <c r="C1346" i="1"/>
  <c r="B1346" i="1"/>
  <c r="P1345" i="1"/>
  <c r="C1345" i="1"/>
  <c r="B1345" i="1"/>
  <c r="P1344" i="1"/>
  <c r="C1344" i="1"/>
  <c r="B1344" i="1"/>
  <c r="P1343" i="1"/>
  <c r="C1343" i="1"/>
  <c r="B1343" i="1"/>
  <c r="P1342" i="1"/>
  <c r="C1342" i="1"/>
  <c r="B1342" i="1"/>
  <c r="P1341" i="1"/>
  <c r="C1341" i="1"/>
  <c r="B1341" i="1"/>
  <c r="P1340" i="1"/>
  <c r="C1340" i="1"/>
  <c r="B1340" i="1"/>
  <c r="P1339" i="1"/>
  <c r="C1339" i="1"/>
  <c r="B1339" i="1"/>
  <c r="P1338" i="1"/>
  <c r="C1338" i="1"/>
  <c r="B1338" i="1"/>
  <c r="P1337" i="1"/>
  <c r="C1337" i="1"/>
  <c r="B1337" i="1"/>
  <c r="P1336" i="1"/>
  <c r="C1336" i="1"/>
  <c r="B1336" i="1"/>
  <c r="P1335" i="1"/>
  <c r="C1335" i="1"/>
  <c r="B1335" i="1"/>
  <c r="P1334" i="1"/>
  <c r="C1334" i="1"/>
  <c r="B1334" i="1"/>
  <c r="P1333" i="1"/>
  <c r="C1333" i="1"/>
  <c r="B1333" i="1"/>
  <c r="P1332" i="1"/>
  <c r="C1332" i="1"/>
  <c r="B1332" i="1"/>
  <c r="P1331" i="1"/>
  <c r="C1331" i="1"/>
  <c r="B1331" i="1"/>
  <c r="P1330" i="1"/>
  <c r="C1330" i="1"/>
  <c r="B1330" i="1"/>
  <c r="P1329" i="1"/>
  <c r="C1329" i="1"/>
  <c r="B1329" i="1"/>
  <c r="P1328" i="1"/>
  <c r="C1328" i="1"/>
  <c r="B1328" i="1"/>
  <c r="P1327" i="1"/>
  <c r="C1327" i="1"/>
  <c r="B1327" i="1"/>
  <c r="P1326" i="1"/>
  <c r="C1326" i="1"/>
  <c r="B1326" i="1"/>
  <c r="P1325" i="1"/>
  <c r="C1325" i="1"/>
  <c r="B1325" i="1"/>
  <c r="P1324" i="1"/>
  <c r="C1324" i="1"/>
  <c r="B1324" i="1"/>
  <c r="P1323" i="1"/>
  <c r="C1323" i="1"/>
  <c r="B1323" i="1"/>
  <c r="P1322" i="1"/>
  <c r="C1322" i="1"/>
  <c r="B1322" i="1"/>
  <c r="P1321" i="1"/>
  <c r="C1321" i="1"/>
  <c r="B1321" i="1"/>
  <c r="P1320" i="1"/>
  <c r="C1320" i="1"/>
  <c r="B1320" i="1"/>
  <c r="P1319" i="1"/>
  <c r="C1319" i="1"/>
  <c r="B1319" i="1"/>
  <c r="P1318" i="1"/>
  <c r="C1318" i="1"/>
  <c r="B1318" i="1"/>
  <c r="P1317" i="1"/>
  <c r="C1317" i="1"/>
  <c r="B1317" i="1"/>
  <c r="P1316" i="1"/>
  <c r="C1316" i="1"/>
  <c r="B1316" i="1"/>
  <c r="P1315" i="1"/>
  <c r="C1315" i="1"/>
  <c r="B1315" i="1"/>
  <c r="P1314" i="1"/>
  <c r="C1314" i="1"/>
  <c r="B1314" i="1"/>
  <c r="P1313" i="1"/>
  <c r="C1313" i="1"/>
  <c r="B1313" i="1"/>
  <c r="P1312" i="1"/>
  <c r="C1312" i="1"/>
  <c r="B1312" i="1"/>
  <c r="P1311" i="1"/>
  <c r="C1311" i="1"/>
  <c r="B1311" i="1"/>
  <c r="P1310" i="1"/>
  <c r="C1310" i="1"/>
  <c r="B1310" i="1"/>
  <c r="P1309" i="1"/>
  <c r="C1309" i="1"/>
  <c r="B1309" i="1"/>
  <c r="P1308" i="1"/>
  <c r="C1308" i="1"/>
  <c r="B1308" i="1"/>
  <c r="P1307" i="1"/>
  <c r="C1307" i="1"/>
  <c r="B1307" i="1"/>
  <c r="P1306" i="1"/>
  <c r="C1306" i="1"/>
  <c r="B1306" i="1"/>
  <c r="P1305" i="1"/>
  <c r="C1305" i="1"/>
  <c r="B1305" i="1"/>
  <c r="P1304" i="1"/>
  <c r="C1304" i="1"/>
  <c r="B1304" i="1"/>
  <c r="P1303" i="1"/>
  <c r="C1303" i="1"/>
  <c r="B1303" i="1"/>
  <c r="P1302" i="1"/>
  <c r="C1302" i="1"/>
  <c r="B1302" i="1"/>
  <c r="P1301" i="1"/>
  <c r="C1301" i="1"/>
  <c r="B1301" i="1"/>
  <c r="P1300" i="1"/>
  <c r="C1300" i="1"/>
  <c r="B1300" i="1"/>
  <c r="P1299" i="1"/>
  <c r="C1299" i="1"/>
  <c r="B1299" i="1"/>
  <c r="P1298" i="1"/>
  <c r="C1298" i="1"/>
  <c r="B1298" i="1"/>
  <c r="P1297" i="1"/>
  <c r="C1297" i="1"/>
  <c r="B1297" i="1"/>
  <c r="P1296" i="1"/>
  <c r="C1296" i="1"/>
  <c r="B1296" i="1"/>
  <c r="P1295" i="1"/>
  <c r="C1295" i="1"/>
  <c r="B1295" i="1"/>
  <c r="P1294" i="1"/>
  <c r="C1294" i="1"/>
  <c r="B1294" i="1"/>
  <c r="P1293" i="1"/>
  <c r="C1293" i="1"/>
  <c r="B1293" i="1"/>
  <c r="P1292" i="1"/>
  <c r="C1292" i="1"/>
  <c r="B1292" i="1"/>
  <c r="P1291" i="1"/>
  <c r="C1291" i="1"/>
  <c r="B1291" i="1"/>
  <c r="P1290" i="1"/>
  <c r="C1290" i="1"/>
  <c r="B1290" i="1"/>
  <c r="P1289" i="1"/>
  <c r="C1289" i="1"/>
  <c r="B1289" i="1"/>
  <c r="P1288" i="1"/>
  <c r="C1288" i="1"/>
  <c r="B1288" i="1"/>
  <c r="P1287" i="1"/>
  <c r="C1287" i="1"/>
  <c r="B1287" i="1"/>
  <c r="P1088" i="1"/>
  <c r="C1088" i="1"/>
  <c r="B1088" i="1"/>
  <c r="P1087" i="1"/>
  <c r="C1087" i="1"/>
  <c r="B1087" i="1"/>
  <c r="P1086" i="1"/>
  <c r="C1086" i="1"/>
  <c r="B1086" i="1"/>
  <c r="P1085" i="1"/>
  <c r="C1085" i="1"/>
  <c r="B1085" i="1"/>
  <c r="P1084" i="1"/>
  <c r="C1084" i="1"/>
  <c r="B1084" i="1"/>
  <c r="P1083" i="1"/>
  <c r="C1083" i="1"/>
  <c r="B1083" i="1"/>
  <c r="P1082" i="1"/>
  <c r="C1082" i="1"/>
  <c r="B1082" i="1"/>
  <c r="P1081" i="1"/>
  <c r="C1081" i="1"/>
  <c r="B1081" i="1"/>
  <c r="P1080" i="1"/>
  <c r="C1080" i="1"/>
  <c r="B1080" i="1"/>
  <c r="P1079" i="1"/>
  <c r="C1079" i="1"/>
  <c r="B1079" i="1"/>
  <c r="P1078" i="1"/>
  <c r="C1078" i="1"/>
  <c r="B1078" i="1"/>
  <c r="P1077" i="1"/>
  <c r="C1077" i="1"/>
  <c r="B1077" i="1"/>
  <c r="P1076" i="1"/>
  <c r="C1076" i="1"/>
  <c r="B1076" i="1"/>
  <c r="P1075" i="1"/>
  <c r="C1075" i="1"/>
  <c r="B1075" i="1"/>
  <c r="P1074" i="1"/>
  <c r="C1074" i="1"/>
  <c r="B1074" i="1"/>
  <c r="P1073" i="1"/>
  <c r="C1073" i="1"/>
  <c r="B1073" i="1"/>
  <c r="P1072" i="1"/>
  <c r="C1072" i="1"/>
  <c r="B1072" i="1"/>
  <c r="P1071" i="1"/>
  <c r="C1071" i="1"/>
  <c r="B1071" i="1"/>
  <c r="P1070" i="1"/>
  <c r="C1070" i="1"/>
  <c r="B1070" i="1"/>
  <c r="P1069" i="1"/>
  <c r="C1069" i="1"/>
  <c r="B1069" i="1"/>
  <c r="P1068" i="1"/>
  <c r="C1068" i="1"/>
  <c r="B1068" i="1"/>
  <c r="P1067" i="1"/>
  <c r="C1067" i="1"/>
  <c r="B1067" i="1"/>
  <c r="P1066" i="1"/>
  <c r="C1066" i="1"/>
  <c r="B1066" i="1"/>
  <c r="P1065" i="1"/>
  <c r="C1065" i="1"/>
  <c r="B1065" i="1"/>
  <c r="P1064" i="1"/>
  <c r="C1064" i="1"/>
  <c r="B1064" i="1"/>
  <c r="P1063" i="1"/>
  <c r="C1063" i="1"/>
  <c r="B1063" i="1"/>
  <c r="P1062" i="1"/>
  <c r="C1062" i="1"/>
  <c r="B1062" i="1"/>
  <c r="P1061" i="1"/>
  <c r="C1061" i="1"/>
  <c r="B1061" i="1"/>
  <c r="P1060" i="1"/>
  <c r="C1060" i="1"/>
  <c r="B1060" i="1"/>
  <c r="P1059" i="1"/>
  <c r="C1059" i="1"/>
  <c r="B1059" i="1"/>
  <c r="P1058" i="1"/>
  <c r="C1058" i="1"/>
  <c r="B1058" i="1"/>
  <c r="P1057" i="1"/>
  <c r="C1057" i="1"/>
  <c r="B1057" i="1"/>
  <c r="P1056" i="1"/>
  <c r="C1056" i="1"/>
  <c r="B1056" i="1"/>
  <c r="P1055" i="1"/>
  <c r="C1055" i="1"/>
  <c r="B1055" i="1"/>
  <c r="P1054" i="1"/>
  <c r="C1054" i="1"/>
  <c r="B1054" i="1"/>
  <c r="P1053" i="1"/>
  <c r="C1053" i="1"/>
  <c r="B1053" i="1"/>
  <c r="P1052" i="1"/>
  <c r="C1052" i="1"/>
  <c r="B1052" i="1"/>
  <c r="P1051" i="1"/>
  <c r="C1051" i="1"/>
  <c r="B1051" i="1"/>
  <c r="P1050" i="1"/>
  <c r="C1050" i="1"/>
  <c r="B1050" i="1"/>
  <c r="P1049" i="1"/>
  <c r="C1049" i="1"/>
  <c r="B1049" i="1"/>
  <c r="P1048" i="1"/>
  <c r="C1048" i="1"/>
  <c r="B1048" i="1"/>
  <c r="P1047" i="1"/>
  <c r="C1047" i="1"/>
  <c r="B1047" i="1"/>
  <c r="P1046" i="1"/>
  <c r="C1046" i="1"/>
  <c r="B1046" i="1"/>
  <c r="P1045" i="1"/>
  <c r="C1045" i="1"/>
  <c r="B1045" i="1"/>
  <c r="P1044" i="1"/>
  <c r="C1044" i="1"/>
  <c r="B1044" i="1"/>
  <c r="P1043" i="1"/>
  <c r="C1043" i="1"/>
  <c r="B1043" i="1"/>
  <c r="P1042" i="1"/>
  <c r="C1042" i="1"/>
  <c r="B1042" i="1"/>
  <c r="P1041" i="1"/>
  <c r="C1041" i="1"/>
  <c r="B1041" i="1"/>
  <c r="P1040" i="1"/>
  <c r="C1040" i="1"/>
  <c r="B1040" i="1"/>
  <c r="P1039" i="1"/>
  <c r="C1039" i="1"/>
  <c r="B1039" i="1"/>
  <c r="P1038" i="1"/>
  <c r="C1038" i="1"/>
  <c r="B1038" i="1"/>
  <c r="P1037" i="1"/>
  <c r="C1037" i="1"/>
  <c r="B1037" i="1"/>
  <c r="P1036" i="1"/>
  <c r="C1036" i="1"/>
  <c r="B1036" i="1"/>
  <c r="P1035" i="1"/>
  <c r="C1035" i="1"/>
  <c r="B1035" i="1"/>
  <c r="P1034" i="1"/>
  <c r="C1034" i="1"/>
  <c r="B1034" i="1"/>
  <c r="P1033" i="1"/>
  <c r="C1033" i="1"/>
  <c r="B1033" i="1"/>
  <c r="P1032" i="1"/>
  <c r="C1032" i="1"/>
  <c r="B1032" i="1"/>
  <c r="P1031" i="1"/>
  <c r="C1031" i="1"/>
  <c r="B1031" i="1"/>
  <c r="P1030" i="1"/>
  <c r="C1030" i="1"/>
  <c r="B1030" i="1"/>
  <c r="P1029" i="1"/>
  <c r="C1029" i="1"/>
  <c r="B1029" i="1"/>
  <c r="P1028" i="1"/>
  <c r="C1028" i="1"/>
  <c r="B1028" i="1"/>
  <c r="P1027" i="1"/>
  <c r="C1027" i="1"/>
  <c r="B1027" i="1"/>
  <c r="P1026" i="1"/>
  <c r="C1026" i="1"/>
  <c r="B1026" i="1"/>
  <c r="P1025" i="1"/>
  <c r="C1025" i="1"/>
  <c r="B1025" i="1"/>
  <c r="P1024" i="1"/>
  <c r="C1024" i="1"/>
  <c r="B1024" i="1"/>
  <c r="P1023" i="1"/>
  <c r="C1023" i="1"/>
  <c r="B1023" i="1"/>
  <c r="P1022" i="1"/>
  <c r="C1022" i="1"/>
  <c r="B1022" i="1"/>
  <c r="P1021" i="1"/>
  <c r="C1021" i="1"/>
  <c r="B1021" i="1"/>
  <c r="P1020" i="1"/>
  <c r="C1020" i="1"/>
  <c r="B1020" i="1"/>
  <c r="P1019" i="1"/>
  <c r="C1019" i="1"/>
  <c r="B1019" i="1"/>
  <c r="P1018" i="1"/>
  <c r="C1018" i="1"/>
  <c r="B1018" i="1"/>
  <c r="P1017" i="1"/>
  <c r="C1017" i="1"/>
  <c r="B1017" i="1"/>
  <c r="P1016" i="1"/>
  <c r="C1016" i="1"/>
  <c r="B1016" i="1"/>
  <c r="P1015" i="1"/>
  <c r="C1015" i="1"/>
  <c r="B1015" i="1"/>
  <c r="P1014" i="1"/>
  <c r="C1014" i="1"/>
  <c r="B1014" i="1"/>
  <c r="P1013" i="1"/>
  <c r="C1013" i="1"/>
  <c r="B1013" i="1"/>
  <c r="P1012" i="1"/>
  <c r="C1012" i="1"/>
  <c r="B1012" i="1"/>
  <c r="P1011" i="1"/>
  <c r="C1011" i="1"/>
  <c r="B1011" i="1"/>
  <c r="P1010" i="1"/>
  <c r="C1010" i="1"/>
  <c r="B1010" i="1"/>
  <c r="P1009" i="1"/>
  <c r="C1009" i="1"/>
  <c r="B1009" i="1"/>
  <c r="P1008" i="1"/>
  <c r="C1008" i="1"/>
  <c r="B1008" i="1"/>
  <c r="P1007" i="1"/>
  <c r="C1007" i="1"/>
  <c r="B1007" i="1"/>
  <c r="P1006" i="1"/>
  <c r="C1006" i="1"/>
  <c r="B1006" i="1"/>
  <c r="P1005" i="1"/>
  <c r="C1005" i="1"/>
  <c r="B1005" i="1"/>
  <c r="P1004" i="1"/>
  <c r="C1004" i="1"/>
  <c r="B1004" i="1"/>
  <c r="P1003" i="1"/>
  <c r="C1003" i="1"/>
  <c r="B1003" i="1"/>
  <c r="P1002" i="1"/>
  <c r="C1002" i="1"/>
  <c r="B1002" i="1"/>
  <c r="P1001" i="1"/>
  <c r="C1001" i="1"/>
  <c r="B1001" i="1"/>
  <c r="P1000" i="1"/>
  <c r="C1000" i="1"/>
  <c r="B1000" i="1"/>
  <c r="P999" i="1"/>
  <c r="C999" i="1"/>
  <c r="B999" i="1"/>
  <c r="P998" i="1"/>
  <c r="C998" i="1"/>
  <c r="B998" i="1"/>
  <c r="P997" i="1"/>
  <c r="C997" i="1"/>
  <c r="B997" i="1"/>
  <c r="P996" i="1"/>
  <c r="C996" i="1"/>
  <c r="B996" i="1"/>
  <c r="P995" i="1"/>
  <c r="C995" i="1"/>
  <c r="B995" i="1"/>
  <c r="P994" i="1"/>
  <c r="C994" i="1"/>
  <c r="B994" i="1"/>
  <c r="P993" i="1"/>
  <c r="C993" i="1"/>
  <c r="B993" i="1"/>
  <c r="P992" i="1"/>
  <c r="C992" i="1"/>
  <c r="B992" i="1"/>
  <c r="P991" i="1"/>
  <c r="C991" i="1"/>
  <c r="B991" i="1"/>
  <c r="P990" i="1"/>
  <c r="C990" i="1"/>
  <c r="B990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694" i="1"/>
  <c r="P693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C693" i="1"/>
  <c r="B693" i="1"/>
  <c r="A537" i="1" l="1"/>
  <c r="J538" i="1"/>
  <c r="J554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A538" i="1" l="1"/>
  <c r="J555" i="1"/>
  <c r="J539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18" i="1"/>
  <c r="C218" i="1"/>
  <c r="B219" i="1"/>
  <c r="C219" i="1"/>
  <c r="B220" i="1"/>
  <c r="C220" i="1"/>
  <c r="B221" i="1"/>
  <c r="C221" i="1"/>
  <c r="B76" i="1"/>
  <c r="C76" i="1"/>
  <c r="B77" i="1"/>
  <c r="C77" i="1"/>
  <c r="B158" i="1"/>
  <c r="C158" i="1"/>
  <c r="B159" i="1"/>
  <c r="C159" i="1"/>
  <c r="B160" i="1"/>
  <c r="C160" i="1"/>
  <c r="B161" i="1"/>
  <c r="C161" i="1"/>
  <c r="B86" i="1"/>
  <c r="C86" i="1"/>
  <c r="B87" i="1"/>
  <c r="C87" i="1"/>
  <c r="B88" i="1"/>
  <c r="C88" i="1"/>
  <c r="B89" i="1"/>
  <c r="C89" i="1"/>
  <c r="B170" i="1"/>
  <c r="C170" i="1"/>
  <c r="B171" i="1"/>
  <c r="C171" i="1"/>
  <c r="B172" i="1"/>
  <c r="C172" i="1"/>
  <c r="B173" i="1"/>
  <c r="C173" i="1"/>
  <c r="B110" i="1"/>
  <c r="C110" i="1"/>
  <c r="B111" i="1"/>
  <c r="C111" i="1"/>
  <c r="B112" i="1"/>
  <c r="C112" i="1"/>
  <c r="B113" i="1"/>
  <c r="C113" i="1"/>
  <c r="B194" i="1"/>
  <c r="C194" i="1"/>
  <c r="B195" i="1"/>
  <c r="C195" i="1"/>
  <c r="B196" i="1"/>
  <c r="C196" i="1"/>
  <c r="B197" i="1"/>
  <c r="C197" i="1"/>
  <c r="B122" i="1"/>
  <c r="C122" i="1"/>
  <c r="B123" i="1"/>
  <c r="C123" i="1"/>
  <c r="B124" i="1"/>
  <c r="C124" i="1"/>
  <c r="B125" i="1"/>
  <c r="C125" i="1"/>
  <c r="B206" i="1"/>
  <c r="C206" i="1"/>
  <c r="B207" i="1"/>
  <c r="C207" i="1"/>
  <c r="B208" i="1"/>
  <c r="C208" i="1"/>
  <c r="B209" i="1"/>
  <c r="C209" i="1"/>
  <c r="B134" i="1"/>
  <c r="C134" i="1"/>
  <c r="B135" i="1"/>
  <c r="C135" i="1"/>
  <c r="B136" i="1"/>
  <c r="C136" i="1"/>
  <c r="B137" i="1"/>
  <c r="C137" i="1"/>
  <c r="B64" i="1"/>
  <c r="C64" i="1"/>
  <c r="B65" i="1"/>
  <c r="C65" i="1"/>
  <c r="B146" i="1"/>
  <c r="C146" i="1"/>
  <c r="B147" i="1"/>
  <c r="C147" i="1"/>
  <c r="B148" i="1"/>
  <c r="C148" i="1"/>
  <c r="B149" i="1"/>
  <c r="C149" i="1"/>
  <c r="B74" i="1"/>
  <c r="C74" i="1"/>
  <c r="B75" i="1"/>
  <c r="C75" i="1"/>
  <c r="A539" i="1" l="1"/>
  <c r="J540" i="1"/>
  <c r="J556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62" i="1"/>
  <c r="C63" i="1"/>
  <c r="C222" i="1"/>
  <c r="C223" i="1"/>
  <c r="C224" i="1"/>
  <c r="C225" i="1"/>
  <c r="C245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62" i="1"/>
  <c r="B63" i="1"/>
  <c r="B222" i="1"/>
  <c r="B223" i="1"/>
  <c r="B224" i="1"/>
  <c r="B225" i="1"/>
  <c r="B245" i="1"/>
  <c r="A540" i="1" l="1"/>
  <c r="J541" i="1"/>
  <c r="J557" i="1"/>
  <c r="A541" i="1" l="1"/>
  <c r="J558" i="1"/>
  <c r="J542" i="1"/>
  <c r="A542" i="1" l="1"/>
  <c r="J559" i="1"/>
  <c r="J543" i="1"/>
  <c r="B7" i="1"/>
  <c r="C7" i="1"/>
  <c r="B8" i="1"/>
  <c r="C8" i="1"/>
  <c r="C6" i="1"/>
  <c r="B6" i="1"/>
  <c r="A543" i="1" l="1"/>
  <c r="J544" i="1"/>
  <c r="J560" i="1"/>
  <c r="A544" i="1" l="1"/>
  <c r="J545" i="1"/>
  <c r="A545" i="1" s="1"/>
  <c r="J546" i="1" l="1"/>
  <c r="A546" i="1" l="1"/>
  <c r="J547" i="1"/>
  <c r="A547" i="1" l="1"/>
  <c r="J548" i="1"/>
  <c r="T6" i="1" l="1" a="1"/>
  <c r="A548" i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T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<sst xmlns="http://schemas.openxmlformats.org/spreadsheetml/2006/main" count="29882" uniqueCount="498">
  <si>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</si>
  <si>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</si>
  <si>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</si>
  <si>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</si>
  <si>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</si>
  <si>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</si>
  <si>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</si>
  <si>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</si>
  <si>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$MATRIX:NO</t>
  </si>
  <si>
    <t>CODE</t>
  </si>
  <si>
    <t>NAME</t>
  </si>
  <si>
    <t>MATRIXTYPE</t>
  </si>
  <si>
    <t>OBJECTTYPEREF</t>
  </si>
  <si>
    <t>SUM</t>
  </si>
  <si>
    <t>DSEGCODE</t>
  </si>
  <si>
    <t>DATASOURCETYPE</t>
  </si>
  <si>
    <t>FORMULA</t>
  </si>
  <si>
    <t>Skim</t>
  </si>
  <si>
    <t>Zone</t>
  </si>
  <si>
    <t>Data</t>
  </si>
  <si>
    <t>Time</t>
  </si>
  <si>
    <t>CB</t>
  </si>
  <si>
    <t>CC</t>
  </si>
  <si>
    <t>CO</t>
  </si>
  <si>
    <t>Dist</t>
  </si>
  <si>
    <t>Toll</t>
  </si>
  <si>
    <t>AM</t>
  </si>
  <si>
    <t>IP</t>
  </si>
  <si>
    <t>PM</t>
  </si>
  <si>
    <t>Bus</t>
  </si>
  <si>
    <t>Access</t>
  </si>
  <si>
    <t>Rail</t>
  </si>
  <si>
    <t>Fare</t>
  </si>
  <si>
    <t>Ride</t>
  </si>
  <si>
    <t>Wait</t>
  </si>
  <si>
    <t>Walk</t>
  </si>
  <si>
    <t>Cycle</t>
  </si>
  <si>
    <t>Demand</t>
  </si>
  <si>
    <t>LGV</t>
  </si>
  <si>
    <t>HGV</t>
  </si>
  <si>
    <t>Speed</t>
  </si>
  <si>
    <t>Mode</t>
  </si>
  <si>
    <t>TimePeriod</t>
  </si>
  <si>
    <t>Group</t>
  </si>
  <si>
    <t>OP</t>
  </si>
  <si>
    <t>Base</t>
  </si>
  <si>
    <t>Dimension</t>
  </si>
  <si>
    <t>SyntheticBase</t>
  </si>
  <si>
    <t>SyntheticForecast</t>
  </si>
  <si>
    <t>Forecast</t>
  </si>
  <si>
    <t>DSTRATCODE</t>
  </si>
  <si>
    <t>Car</t>
  </si>
  <si>
    <t>GenTime</t>
  </si>
  <si>
    <t>HBW_HBW_FT_16-74_FC</t>
  </si>
  <si>
    <t>HBW_HBW_FT_16-74_NC</t>
  </si>
  <si>
    <t>HBW_HBW_FT_16-74_PC</t>
  </si>
  <si>
    <t>HBW_HBW_Other_16-74_FC</t>
  </si>
  <si>
    <t>HBW_HBW_Other_16-74_NC</t>
  </si>
  <si>
    <t>HBW_HBW_Other_16-74_PC</t>
  </si>
  <si>
    <t>HBW_HBW_PT_16-74_FC</t>
  </si>
  <si>
    <t>HBW_HBW_PT_16-74_NC</t>
  </si>
  <si>
    <t>HBW_HBW_PT_16-74_PC</t>
  </si>
  <si>
    <t>HBW_HBW_Student_16-74_FC</t>
  </si>
  <si>
    <t>HBW_HBW_Student_16-74_NC</t>
  </si>
  <si>
    <t>HBW_HBW_Student_16-74_PC</t>
  </si>
  <si>
    <t>HBEB_HBEB_FT_16-74_FC</t>
  </si>
  <si>
    <t>HBEB_HBEB_FT_16-74_NC</t>
  </si>
  <si>
    <t>HBEB_HBEB_FT_16-74_PC</t>
  </si>
  <si>
    <t>HBEB_HBEB_Other_16-74_FC</t>
  </si>
  <si>
    <t>HBEB_HBEB_Other_16-74_NC</t>
  </si>
  <si>
    <t>HBEB_HBEB_Other_16-74_PC</t>
  </si>
  <si>
    <t>HBEB_HBEB_PT_16-74_FC</t>
  </si>
  <si>
    <t>HBEB_HBEB_PT_16-74_NC</t>
  </si>
  <si>
    <t>HBEB_HBEB_PT_16-74_PC</t>
  </si>
  <si>
    <t>HBEB_HBEB_Student_16-74_FC</t>
  </si>
  <si>
    <t>HBEB_HBEB_Student_16-74_NC</t>
  </si>
  <si>
    <t>HBEB_HBEB_Student_16-74_PC</t>
  </si>
  <si>
    <t>NHBEB_NHBEB_FT_16-74_FC</t>
  </si>
  <si>
    <t>NHBEB_NHBEB_FT_16-74_NC</t>
  </si>
  <si>
    <t>NHBEB_NHBEB_FT_16-74_PC</t>
  </si>
  <si>
    <t>NHBEB_NHBEB_Other_16-74_FC</t>
  </si>
  <si>
    <t>NHBEB_NHBEB_Other_16-74_NC</t>
  </si>
  <si>
    <t>NHBEB_NHBEB_Other_16-74_PC</t>
  </si>
  <si>
    <t>NHBEB_NHBEB_PT_16-74_FC</t>
  </si>
  <si>
    <t>NHBEB_NHBEB_PT_16-74_NC</t>
  </si>
  <si>
    <t>NHBEB_NHBEB_PT_16-74_PC</t>
  </si>
  <si>
    <t>NHBEB_NHBEB_Student_16-74_FC</t>
  </si>
  <si>
    <t>NHBEB_NHBEB_Student_16-74_NC</t>
  </si>
  <si>
    <t>NHBEB_NHBEB_Student_16-74_PC</t>
  </si>
  <si>
    <t>NHBO_NHBO_75_FC</t>
  </si>
  <si>
    <t>NHBO_NHBO_75_NC</t>
  </si>
  <si>
    <t>NHBO_NHBO_75_PC</t>
  </si>
  <si>
    <t>NHBO_NHBO_FT_16-74_FC</t>
  </si>
  <si>
    <t>NHBO_NHBO_FT_16-74_NC</t>
  </si>
  <si>
    <t>NHBO_NHBO_FT_16-74_PC</t>
  </si>
  <si>
    <t>NHBO_NHBO_Other_16-74_FC</t>
  </si>
  <si>
    <t>NHBO_NHBO_Other_16-74_NC</t>
  </si>
  <si>
    <t>NHBO_NHBO_Other_16-74_PC</t>
  </si>
  <si>
    <t>NHBO_NHBO_PT_16-74_FC</t>
  </si>
  <si>
    <t>NHBO_NHBO_PT_16-74_NC</t>
  </si>
  <si>
    <t>NHBO_NHBO_PT_16-74_PC</t>
  </si>
  <si>
    <t>NHBO_NHBO_Student_16-74_FC</t>
  </si>
  <si>
    <t>NHBO_NHBO_Student_16-74_NC</t>
  </si>
  <si>
    <t>NHBO_NHBO_Student_16-74_PC</t>
  </si>
  <si>
    <t>ActPair</t>
  </si>
  <si>
    <t>LastDemand</t>
  </si>
  <si>
    <t>HBED_HBED_Child_PE_5-11_FC</t>
  </si>
  <si>
    <t>HBED_HBED_Child_PE_5-11_NC</t>
  </si>
  <si>
    <t>HBED_HBED_Child_PE_5-11_PC</t>
  </si>
  <si>
    <t>HBED_HBED_Child_SE_12-16_FC</t>
  </si>
  <si>
    <t>HBED_HBED_Child_SE_12-16_NC</t>
  </si>
  <si>
    <t>HBED_HBED_Child_SE_12-16_PC</t>
  </si>
  <si>
    <t>HBED_HBED_Child_TE_17-18_FC</t>
  </si>
  <si>
    <t>HBED_HBED_Child_TE_17-18_NC</t>
  </si>
  <si>
    <t>HBED_HBED_Child_TE_17-18_PC</t>
  </si>
  <si>
    <t>HBO_HBO_75_FC</t>
  </si>
  <si>
    <t>HBO_HBO_75_NC</t>
  </si>
  <si>
    <t>HBO_HBO_75_PC</t>
  </si>
  <si>
    <t>HBO_HBO_Child_0-15_FC</t>
  </si>
  <si>
    <t>HBO_HBO_Child_0-15_NC</t>
  </si>
  <si>
    <t>HBO_HBO_Child_0-15_PC</t>
  </si>
  <si>
    <t>HBO_HBO_FT_16-74_FC</t>
  </si>
  <si>
    <t>HBO_HBO_FT_16-74_NC</t>
  </si>
  <si>
    <t>HBO_HBO_FT_16-74_PC</t>
  </si>
  <si>
    <t>HBO_HBO_Other_16-74_FC</t>
  </si>
  <si>
    <t>HBO_HBO_Other_16-74_NC</t>
  </si>
  <si>
    <t>HBO_HBO_Other_16-74_PC</t>
  </si>
  <si>
    <t>HBO_HBO_PT_16-74_FC</t>
  </si>
  <si>
    <t>HBO_HBO_PT_16-74_NC</t>
  </si>
  <si>
    <t>HBO_HBO_PT_16-74_PC</t>
  </si>
  <si>
    <t>HBO_HBO_Student_16-74_FC</t>
  </si>
  <si>
    <t>HBO_HBO_Student_16-74_NC</t>
  </si>
  <si>
    <t>HBO_HBO_Student_16-74_PC</t>
  </si>
  <si>
    <t>NHBO_NHBO_Child_0-15_FC</t>
  </si>
  <si>
    <t>NHBO_NHBO_Child_0-15_NC</t>
  </si>
  <si>
    <t>NHBO_NHBO_Child_0-15_PC</t>
  </si>
  <si>
    <t>Bus P+R</t>
  </si>
  <si>
    <t>Rail P+R</t>
  </si>
  <si>
    <t>VOC</t>
  </si>
  <si>
    <t>CarMainMode</t>
  </si>
  <si>
    <t>HBW</t>
  </si>
  <si>
    <t>Car Cost</t>
  </si>
  <si>
    <t>HBED</t>
  </si>
  <si>
    <t>HBEB</t>
  </si>
  <si>
    <t>HBSHOP</t>
  </si>
  <si>
    <t>HBO</t>
  </si>
  <si>
    <t>NHBEB</t>
  </si>
  <si>
    <t>NHBO</t>
  </si>
  <si>
    <t>Transfer</t>
  </si>
  <si>
    <t>BC</t>
  </si>
  <si>
    <t>RC</t>
  </si>
  <si>
    <t>BB</t>
  </si>
  <si>
    <t>RB</t>
  </si>
  <si>
    <t>BO</t>
  </si>
  <si>
    <t>RO</t>
  </si>
  <si>
    <t>Logsum</t>
  </si>
  <si>
    <t>RailMainMode</t>
  </si>
  <si>
    <t>Bus P+R Bus Leg</t>
  </si>
  <si>
    <t>Bus P+R Car Leg</t>
  </si>
  <si>
    <t>Rail P+R Rail Leg</t>
  </si>
  <si>
    <t>Rail P+R Car Leg</t>
  </si>
  <si>
    <t>ModeName</t>
  </si>
  <si>
    <t>CB HBEB AM FH</t>
  </si>
  <si>
    <t>CO HBED AM FH</t>
  </si>
  <si>
    <t>CO HBO AM FH</t>
  </si>
  <si>
    <t>CO HBSHOP AM FH</t>
  </si>
  <si>
    <t>CC HBW AM FH</t>
  </si>
  <si>
    <t>CB HBEB IP FH</t>
  </si>
  <si>
    <t>CO HBED IP FH</t>
  </si>
  <si>
    <t>CO HBO IP FH</t>
  </si>
  <si>
    <t>CO HBSHOP IP FH</t>
  </si>
  <si>
    <t>CC HBW IP FH</t>
  </si>
  <si>
    <t>CB HBEB PM FH</t>
  </si>
  <si>
    <t>CO HBED PM FH</t>
  </si>
  <si>
    <t>CO HBO PM FH</t>
  </si>
  <si>
    <t>CO HBSHOP PM FH</t>
  </si>
  <si>
    <t>CC HBW PM FH</t>
  </si>
  <si>
    <t>CB HBEB OP FH</t>
  </si>
  <si>
    <t>CO HBED OP FH</t>
  </si>
  <si>
    <t>CO HBO OP FH</t>
  </si>
  <si>
    <t>CO HBSHOP OP FH</t>
  </si>
  <si>
    <t>CC HBW OP FH</t>
  </si>
  <si>
    <t>CB NHBEB AM</t>
  </si>
  <si>
    <t>CO NHBO AM</t>
  </si>
  <si>
    <t>CB NHBEB IP</t>
  </si>
  <si>
    <t>CO NHBO IP</t>
  </si>
  <si>
    <t>CB NHBEB PM</t>
  </si>
  <si>
    <t>CO NHBO PM</t>
  </si>
  <si>
    <t>CB NHBEB OP</t>
  </si>
  <si>
    <t>CO NHBO OP</t>
  </si>
  <si>
    <t>LGV HB AM FH</t>
  </si>
  <si>
    <t>LGV HB IP FH</t>
  </si>
  <si>
    <t>LGV HB PM FH</t>
  </si>
  <si>
    <t>LGV HB OP FH</t>
  </si>
  <si>
    <t>LGV NHB AM</t>
  </si>
  <si>
    <t>LGV NHB IP</t>
  </si>
  <si>
    <t>LGV NHB PM</t>
  </si>
  <si>
    <t>LGV NHB OP</t>
  </si>
  <si>
    <t>BB HBEB AM FH</t>
  </si>
  <si>
    <t>BO HBED AM FH</t>
  </si>
  <si>
    <t>BO HBO AM FH</t>
  </si>
  <si>
    <t>BO HBSHOP AM FH</t>
  </si>
  <si>
    <t>BC HBW AM FH</t>
  </si>
  <si>
    <t>BB HBEB IP FH</t>
  </si>
  <si>
    <t>BO HBED IP FH</t>
  </si>
  <si>
    <t>BO HBO IP FH</t>
  </si>
  <si>
    <t>BO HBSHOP IP FH</t>
  </si>
  <si>
    <t>BC HBW IP FH</t>
  </si>
  <si>
    <t>BB HBEB PM FH</t>
  </si>
  <si>
    <t>BO HBED PM FH</t>
  </si>
  <si>
    <t>BO HBO PM FH</t>
  </si>
  <si>
    <t>BO HBSHOP PM FH</t>
  </si>
  <si>
    <t>BC HBW PM FH</t>
  </si>
  <si>
    <t>BB HBEB OP FH</t>
  </si>
  <si>
    <t>BO HBED OP FH</t>
  </si>
  <si>
    <t>BO HBO OP FH</t>
  </si>
  <si>
    <t>BO HBSHOP OP FH</t>
  </si>
  <si>
    <t>BC HBW OP FH</t>
  </si>
  <si>
    <t>BB NHBEB AM</t>
  </si>
  <si>
    <t>BO NHBO AM</t>
  </si>
  <si>
    <t>BB NHBEB IP</t>
  </si>
  <si>
    <t>BO NHBO IP</t>
  </si>
  <si>
    <t>BB NHBEB PM</t>
  </si>
  <si>
    <t>BO NHBO PM</t>
  </si>
  <si>
    <t>BB NHBEB OP</t>
  </si>
  <si>
    <t>BO NHBO OP</t>
  </si>
  <si>
    <t>RB HBEB AM FH</t>
  </si>
  <si>
    <t>RO HBED AM FH</t>
  </si>
  <si>
    <t>RO HBO AM FH</t>
  </si>
  <si>
    <t>RO HBSHOP AM FH</t>
  </si>
  <si>
    <t>RC HBW AM FH</t>
  </si>
  <si>
    <t>RB HBEB IP FH</t>
  </si>
  <si>
    <t>RO HBED IP FH</t>
  </si>
  <si>
    <t>RO HBO IP FH</t>
  </si>
  <si>
    <t>RO HBSHOP IP FH</t>
  </si>
  <si>
    <t>RC HBW IP FH</t>
  </si>
  <si>
    <t>RB HBEB PM FH</t>
  </si>
  <si>
    <t>RO HBED PM FH</t>
  </si>
  <si>
    <t>RO HBO PM FH</t>
  </si>
  <si>
    <t>RO HBSHOP PM FH</t>
  </si>
  <si>
    <t>RC HBW PM FH</t>
  </si>
  <si>
    <t>RB HBEB OP FH</t>
  </si>
  <si>
    <t>RO HBED OP FH</t>
  </si>
  <si>
    <t>RO HBO OP FH</t>
  </si>
  <si>
    <t>RO HBSHOP OP FH</t>
  </si>
  <si>
    <t>RC HBW OP FH</t>
  </si>
  <si>
    <t>RB NHBEB AM</t>
  </si>
  <si>
    <t>RO NHBO AM</t>
  </si>
  <si>
    <t>RB NHBEB IP</t>
  </si>
  <si>
    <t>RO NHBO IP</t>
  </si>
  <si>
    <t>RB NHBEB PM</t>
  </si>
  <si>
    <t>RO NHBO PM</t>
  </si>
  <si>
    <t>RB NHBEB OP</t>
  </si>
  <si>
    <t>RO NHBO OP</t>
  </si>
  <si>
    <t>CB HBEB AM TH</t>
  </si>
  <si>
    <t>CO HBED AM TH</t>
  </si>
  <si>
    <t>CO HBO AM TH</t>
  </si>
  <si>
    <t>CO HBSHOP AM TH</t>
  </si>
  <si>
    <t>CC HBW AM TH</t>
  </si>
  <si>
    <t>CB HBEB IP TH</t>
  </si>
  <si>
    <t>CO HBED IP TH</t>
  </si>
  <si>
    <t>CO HBO IP TH</t>
  </si>
  <si>
    <t>CO HBSHOP IP TH</t>
  </si>
  <si>
    <t>CC HBW IP TH</t>
  </si>
  <si>
    <t>CB HBEB PM TH</t>
  </si>
  <si>
    <t>CO HBED PM TH</t>
  </si>
  <si>
    <t>CO HBO PM TH</t>
  </si>
  <si>
    <t>CO HBSHOP PM TH</t>
  </si>
  <si>
    <t>CC HBW PM TH</t>
  </si>
  <si>
    <t>CB HBEB OP TH</t>
  </si>
  <si>
    <t>CO HBED OP TH</t>
  </si>
  <si>
    <t>CO HBO OP TH</t>
  </si>
  <si>
    <t>CO HBSHOP OP TH</t>
  </si>
  <si>
    <t>CC HBW OP TH</t>
  </si>
  <si>
    <t>LGV HB AM TH</t>
  </si>
  <si>
    <t>LGV HB IP TH</t>
  </si>
  <si>
    <t>LGV HB PM TH</t>
  </si>
  <si>
    <t>LGV HB OP TH</t>
  </si>
  <si>
    <t>BB HBEB AM TH</t>
  </si>
  <si>
    <t>BO HBED AM TH</t>
  </si>
  <si>
    <t>BO HBO AM TH</t>
  </si>
  <si>
    <t>BO HBSHOP AM TH</t>
  </si>
  <si>
    <t>BC HBW AM TH</t>
  </si>
  <si>
    <t>BB HBEB IP TH</t>
  </si>
  <si>
    <t>BO HBED IP TH</t>
  </si>
  <si>
    <t>BO HBO IP TH</t>
  </si>
  <si>
    <t>BO HBSHOP IP TH</t>
  </si>
  <si>
    <t>BC HBW IP TH</t>
  </si>
  <si>
    <t>BB HBEB PM TH</t>
  </si>
  <si>
    <t>BO HBED PM TH</t>
  </si>
  <si>
    <t>BO HBO PM TH</t>
  </si>
  <si>
    <t>BO HBSHOP PM TH</t>
  </si>
  <si>
    <t>BC HBW PM TH</t>
  </si>
  <si>
    <t>BB HBEB OP TH</t>
  </si>
  <si>
    <t>BO HBED OP TH</t>
  </si>
  <si>
    <t>BO HBO OP TH</t>
  </si>
  <si>
    <t>BO HBSHOP OP TH</t>
  </si>
  <si>
    <t>BC HBW OP TH</t>
  </si>
  <si>
    <t>RB HBEB AM TH</t>
  </si>
  <si>
    <t>RO HBED AM TH</t>
  </si>
  <si>
    <t>RO HBO AM TH</t>
  </si>
  <si>
    <t>RO HBSHOP AM TH</t>
  </si>
  <si>
    <t>RC HBW AM TH</t>
  </si>
  <si>
    <t>RB HBEB IP TH</t>
  </si>
  <si>
    <t>RO HBED IP TH</t>
  </si>
  <si>
    <t>RO HBO IP TH</t>
  </si>
  <si>
    <t>RO HBSHOP IP TH</t>
  </si>
  <si>
    <t>RC HBW IP TH</t>
  </si>
  <si>
    <t>RB HBEB PM TH</t>
  </si>
  <si>
    <t>RO HBED PM TH</t>
  </si>
  <si>
    <t>RO HBO PM TH</t>
  </si>
  <si>
    <t>RO HBSHOP PM TH</t>
  </si>
  <si>
    <t>RC HBW PM TH</t>
  </si>
  <si>
    <t>RB HBEB OP TH</t>
  </si>
  <si>
    <t>RO HBED OP TH</t>
  </si>
  <si>
    <t>RO HBO OP TH</t>
  </si>
  <si>
    <t>RO HBSHOP OP TH</t>
  </si>
  <si>
    <t>RC HBW OP TH</t>
  </si>
  <si>
    <t>CB HBEB AM AvgHr</t>
  </si>
  <si>
    <t>CO HBED AM AvgHr</t>
  </si>
  <si>
    <t>CO HBO AM AvgHr</t>
  </si>
  <si>
    <t>CO HBSHOP AM AvgHr</t>
  </si>
  <si>
    <t>CC HBW AM AvgHr</t>
  </si>
  <si>
    <t>CB HBEB IP AvgHr</t>
  </si>
  <si>
    <t>CO HBED IP AvgHr</t>
  </si>
  <si>
    <t>CO HBO IP AvgHr</t>
  </si>
  <si>
    <t>CO HBSHOP IP AvgHr</t>
  </si>
  <si>
    <t>CC HBW IP AvgHr</t>
  </si>
  <si>
    <t>CB HBEB PM AvgHr</t>
  </si>
  <si>
    <t>CO HBED PM AvgHr</t>
  </si>
  <si>
    <t>CO HBO PM AvgHr</t>
  </si>
  <si>
    <t>CO HBSHOP PM AvgHr</t>
  </si>
  <si>
    <t>CC HBW PM AvgHr</t>
  </si>
  <si>
    <t>CB HBEB OP AvgHr</t>
  </si>
  <si>
    <t>CO HBED OP AvgHr</t>
  </si>
  <si>
    <t>CO HBO OP AvgHr</t>
  </si>
  <si>
    <t>CO HBSHOP OP AvgHr</t>
  </si>
  <si>
    <t>CC HBW OP AvgHr</t>
  </si>
  <si>
    <t>CB NHBEB AM AvgHr</t>
  </si>
  <si>
    <t>CO NHBO AM AvgHr</t>
  </si>
  <si>
    <t>CB NHBEB IP AvgHr</t>
  </si>
  <si>
    <t>CO NHBO IP AvgHr</t>
  </si>
  <si>
    <t>CB NHBEB PM AvgHr</t>
  </si>
  <si>
    <t>CO NHBO PM AvgHr</t>
  </si>
  <si>
    <t>CB NHBEB OP AvgHr</t>
  </si>
  <si>
    <t>CO NHBO OP AvgHr</t>
  </si>
  <si>
    <t>LGV HB AM AvgHr</t>
  </si>
  <si>
    <t>LGV HB IP AvgHr</t>
  </si>
  <si>
    <t>LGV HB PM AvgHr</t>
  </si>
  <si>
    <t>LGV HB OP AvgHr</t>
  </si>
  <si>
    <t>LGV NHB AM AvgHr</t>
  </si>
  <si>
    <t>LGV NHB IP AvgHr</t>
  </si>
  <si>
    <t>LGV NHB PM AvgHr</t>
  </si>
  <si>
    <t>LGV NHB OP AvgHr</t>
  </si>
  <si>
    <t>BB HBEB AM AvgHr</t>
  </si>
  <si>
    <t>BO HBED AM AvgHr</t>
  </si>
  <si>
    <t>BO HBO AM AvgHr</t>
  </si>
  <si>
    <t>BO HBSHOP AM AvgHr</t>
  </si>
  <si>
    <t>BC HBW AM AvgHr</t>
  </si>
  <si>
    <t>BB HBEB IP AvgHr</t>
  </si>
  <si>
    <t>BO HBED IP AvgHr</t>
  </si>
  <si>
    <t>BO HBO IP AvgHr</t>
  </si>
  <si>
    <t>BO HBSHOP IP AvgHr</t>
  </si>
  <si>
    <t>BC HBW IP AvgHr</t>
  </si>
  <si>
    <t>BB HBEB PM AvgHr</t>
  </si>
  <si>
    <t>BO HBED PM AvgHr</t>
  </si>
  <si>
    <t>BO HBO PM AvgHr</t>
  </si>
  <si>
    <t>BO HBSHOP PM AvgHr</t>
  </si>
  <si>
    <t>BC HBW PM AvgHr</t>
  </si>
  <si>
    <t>BB HBEB OP AvgHr</t>
  </si>
  <si>
    <t>BO HBED OP AvgHr</t>
  </si>
  <si>
    <t>BO HBO OP AvgHr</t>
  </si>
  <si>
    <t>BO HBSHOP OP AvgHr</t>
  </si>
  <si>
    <t>BC HBW OP AvgHr</t>
  </si>
  <si>
    <t>BB NHBEB AM AvgHr</t>
  </si>
  <si>
    <t>BO NHBO AM AvgHr</t>
  </si>
  <si>
    <t>BB NHBEB IP AvgHr</t>
  </si>
  <si>
    <t>BO NHBO IP AvgHr</t>
  </si>
  <si>
    <t>BB NHBEB PM AvgHr</t>
  </si>
  <si>
    <t>BO NHBO PM AvgHr</t>
  </si>
  <si>
    <t>BB NHBEB OP AvgHr</t>
  </si>
  <si>
    <t>BO NHBO OP AvgHr</t>
  </si>
  <si>
    <t>RB HBEB AM AvgHr</t>
  </si>
  <si>
    <t>RO HBED AM AvgHr</t>
  </si>
  <si>
    <t>RO HBO AM AvgHr</t>
  </si>
  <si>
    <t>RO HBSHOP AM AvgHr</t>
  </si>
  <si>
    <t>RC HBW AM AvgHr</t>
  </si>
  <si>
    <t>RB HBEB IP AvgHr</t>
  </si>
  <si>
    <t>RO HBED IP AvgHr</t>
  </si>
  <si>
    <t>RO HBO IP AvgHr</t>
  </si>
  <si>
    <t>RO HBSHOP IP AvgHr</t>
  </si>
  <si>
    <t>RC HBW IP AvgHr</t>
  </si>
  <si>
    <t>RB HBEB PM AvgHr</t>
  </si>
  <si>
    <t>RO HBED PM AvgHr</t>
  </si>
  <si>
    <t>RO HBO PM AvgHr</t>
  </si>
  <si>
    <t>RO HBSHOP PM AvgHr</t>
  </si>
  <si>
    <t>RC HBW PM AvgHr</t>
  </si>
  <si>
    <t>RB HBEB OP AvgHr</t>
  </si>
  <si>
    <t>RO HBED OP AvgHr</t>
  </si>
  <si>
    <t>RO HBO OP AvgHr</t>
  </si>
  <si>
    <t>RO HBSHOP OP AvgHr</t>
  </si>
  <si>
    <t>RC HBW OP AvgHr</t>
  </si>
  <si>
    <t>RB NHBEB AM AvgHr</t>
  </si>
  <si>
    <t>RO NHBO AM AvgHr</t>
  </si>
  <si>
    <t>RB NHBEB IP AvgHr</t>
  </si>
  <si>
    <t>RO NHBO IP AvgHr</t>
  </si>
  <si>
    <t>RB NHBEB PM AvgHr</t>
  </si>
  <si>
    <t>RO NHBO PM AvgHr</t>
  </si>
  <si>
    <t>RB NHBEB OP AvgHr</t>
  </si>
  <si>
    <t>RO NHBO OP AvgHr</t>
  </si>
  <si>
    <t>24hr</t>
  </si>
  <si>
    <t>Van</t>
  </si>
  <si>
    <t>Trips</t>
  </si>
  <si>
    <t>HB</t>
  </si>
  <si>
    <t>NHB</t>
  </si>
  <si>
    <t>FH</t>
  </si>
  <si>
    <t>Highway Skims</t>
  </si>
  <si>
    <t>Active Skims</t>
  </si>
  <si>
    <t>Highway Base</t>
  </si>
  <si>
    <t>Bus Base</t>
  </si>
  <si>
    <t>Rail Base</t>
  </si>
  <si>
    <t>Highway Synthetic Base</t>
  </si>
  <si>
    <t>Bus Synthetic Base</t>
  </si>
  <si>
    <t>Rail Synthetic Base</t>
  </si>
  <si>
    <t>Highway Synthetic Forecast</t>
  </si>
  <si>
    <t>Bus Synthetic Forecast</t>
  </si>
  <si>
    <t>Rail Synthetic Forecast</t>
  </si>
  <si>
    <t>Highway Forecast</t>
  </si>
  <si>
    <t>Bus Forecast</t>
  </si>
  <si>
    <t>Rail Forecast</t>
  </si>
  <si>
    <t>TH</t>
  </si>
  <si>
    <t>AvgHr</t>
  </si>
  <si>
    <t>Sb</t>
  </si>
  <si>
    <t>Sf</t>
  </si>
  <si>
    <t>F</t>
  </si>
  <si>
    <t>Sb_Agg</t>
  </si>
  <si>
    <t>Base_Agg</t>
  </si>
  <si>
    <t>Highway Base Aggregated</t>
  </si>
  <si>
    <t>Bus Base Aggregated</t>
  </si>
  <si>
    <t>Rail Base Aggregated</t>
  </si>
  <si>
    <t>Highway Synthetic Base Aggregated</t>
  </si>
  <si>
    <t>Bus Synthetic Base Aggregated</t>
  </si>
  <si>
    <t>Rail Synthetic Base Aggregated</t>
  </si>
  <si>
    <t>Highway Synthetic Forecast Aggregated</t>
  </si>
  <si>
    <t>Bus Synthetic Forecast Aggregated</t>
  </si>
  <si>
    <t>Rail Synthetic Forecast Aggregated</t>
  </si>
  <si>
    <t>Highway Forecast Aggregated</t>
  </si>
  <si>
    <t>Bus Forecast Aggregated</t>
  </si>
  <si>
    <t>Rail Forecast Aggregated</t>
  </si>
  <si>
    <t>Main zone</t>
  </si>
  <si>
    <t>Sf_Agg</t>
  </si>
  <si>
    <t>SyntheticBase_Agg</t>
  </si>
  <si>
    <t>SyntheticForecast_Agg</t>
  </si>
  <si>
    <t>Forecast_Agg</t>
  </si>
  <si>
    <t>F_Agg</t>
  </si>
  <si>
    <t>F_Agg'</t>
  </si>
  <si>
    <t>Forecast_Agg'</t>
  </si>
  <si>
    <t>Highway Forecast Aggregated'</t>
  </si>
  <si>
    <t>Bus Forecast Aggregated'</t>
  </si>
  <si>
    <t>Rail Forecast Aggregated'</t>
  </si>
  <si>
    <t>Bus Skims</t>
  </si>
  <si>
    <t>Rail Skims</t>
  </si>
  <si>
    <t>Normalisation</t>
  </si>
  <si>
    <t>Highway Normalisation</t>
  </si>
  <si>
    <t>Bus Normalisation</t>
  </si>
  <si>
    <t>Rail Normalisation</t>
  </si>
  <si>
    <t>NumMats</t>
  </si>
  <si>
    <t>Start</t>
  </si>
  <si>
    <t>End</t>
  </si>
  <si>
    <t>Unsmoothed Assignment</t>
  </si>
  <si>
    <t>Smoothed Assignment</t>
  </si>
  <si>
    <t>Highway Unsmoothed</t>
  </si>
  <si>
    <t>Bus Unsmoothed</t>
  </si>
  <si>
    <t>Rail Unsmoothed</t>
  </si>
  <si>
    <t>Highway Smoothed</t>
  </si>
  <si>
    <t>Bus Smoothed</t>
  </si>
  <si>
    <t>Rail Smoothed</t>
  </si>
  <si>
    <t>Fn Unsmoothed</t>
  </si>
  <si>
    <t>Fn Smoothed</t>
  </si>
  <si>
    <t>Freight</t>
  </si>
  <si>
    <t>HBSHOP_HBSHOP_75_FC</t>
  </si>
  <si>
    <t>HBSHOP_HBSHOP_75_NC</t>
  </si>
  <si>
    <t>HBSHOP_HBSHOP_75_PC</t>
  </si>
  <si>
    <t>HBSHOP_HBSHOP_Child_0-15_FC</t>
  </si>
  <si>
    <t>HBSHOP_HBSHOP_Child_0-15_NC</t>
  </si>
  <si>
    <t>HBSHOP_HBSHOP_Child_0-15_PC</t>
  </si>
  <si>
    <t>HBSHOP_HBSHOP_FT_16-74_FC</t>
  </si>
  <si>
    <t>HBSHOP_HBSHOP_FT_16-74_NC</t>
  </si>
  <si>
    <t>HBSHOP_HBSHOP_FT_16-74_PC</t>
  </si>
  <si>
    <t>HBSHOP_HBSHOP_Other_16-74_FC</t>
  </si>
  <si>
    <t>HBSHOP_HBSHOP_Other_16-74_NC</t>
  </si>
  <si>
    <t>HBSHOP_HBSHOP_Other_16-74_PC</t>
  </si>
  <si>
    <t>HBSHOP_HBSHOP_PT_16-74_FC</t>
  </si>
  <si>
    <t>HBSHOP_HBSHOP_PT_16-74_NC</t>
  </si>
  <si>
    <t>HBSHOP_HBSHOP_PT_16-74_PC</t>
  </si>
  <si>
    <t>HBSHOP_HBSHOP_Student_16-74_FC</t>
  </si>
  <si>
    <t>HBSHOP_HBSHOP_Student_16-74_NC</t>
  </si>
  <si>
    <t>HBSHOP_HBSHOP_Student_16-74_PC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</si>
</sst>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6390241-FE10-486C-AC1F-95E13B6BE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72E-424C-44DB-A1ED-F7E4614CC245}">
  <dimension ref="A1:W4663"/>
  <sheetViews>
    <sheetView zoomScaleNormal="100" workbookViewId="0">
      <selection activeCell="C10" sqref="C10"/>
    </sheetView>
  </sheetViews>
  <sheetFormatPr defaultRowHeight="14.5" x14ac:dyDescent="0.35"/>
  <cols>
    <col min="1" max="1" width="15.54296875" bestFit="1" customWidth="1"/>
    <col min="2" max="3" width="42.7265625" bestFit="1" customWidth="1"/>
    <col min="4" max="4" width="10.81640625" bestFit="1" customWidth="1"/>
    <col min="5" max="5" width="13.26953125" bestFit="1" customWidth="1"/>
    <col min="6" max="6" width="4.54296875" bestFit="1" customWidth="1"/>
    <col min="7" max="7" width="9.36328125" bestFit="1" customWidth="1"/>
    <col min="8" max="8" width="15.36328125" bestFit="1" customWidth="1"/>
    <col min="9" max="9" width="8.81640625" bestFit="1" customWidth="1"/>
    <col min="10" max="10" width="28.26953125" customWidth="1"/>
    <col min="11" max="11" width="21.6328125" customWidth="1"/>
    <col min="12" max="12" width="14.08984375" bestFit="1" customWidth="1"/>
    <col min="13" max="13" width="10" bestFit="1" customWidth="1"/>
    <col min="14" max="14" width="14.6328125" bestFit="1" customWidth="1"/>
    <col min="15" max="15" width="30.54296875" bestFit="1" customWidth="1"/>
    <col min="16" max="16" width="7.36328125" bestFit="1" customWidth="1"/>
    <col min="17" max="18" width="7.36328125" customWidth="1"/>
    <col min="20" max="20" width="33.7265625" bestFit="1" customWidth="1"/>
    <col min="21" max="21" width="9.08984375" bestFit="1" customWidth="1"/>
    <col min="22" max="23" width="5.81640625" bestFit="1" customWidth="1"/>
    <col min="24" max="29" width="2.81640625" customWidth="1"/>
    <col min="30" max="30" width="4.90625" bestFit="1" customWidth="1"/>
  </cols>
  <sheetData>
    <row r="1" spans="1:23" x14ac:dyDescent="0.35">
      <c r="A1" t="s">
        <v>0</v>
      </c>
    </row>
    <row r="2" spans="1:23" x14ac:dyDescent="0.35">
      <c r="A2" t="s">
        <v>1</v>
      </c>
      <c r="B2" t="s">
        <v>2</v>
      </c>
      <c r="C2" t="s">
        <v>3</v>
      </c>
      <c r="D2" t="s">
        <v>4</v>
      </c>
    </row>
    <row r="3" spans="1:23" x14ac:dyDescent="0.35">
      <c r="A3">
        <v>14</v>
      </c>
      <c r="B3" t="s">
        <v>5</v>
      </c>
      <c r="C3" t="s">
        <v>6</v>
      </c>
      <c r="D3" t="s">
        <v>7</v>
      </c>
    </row>
    <row r="5" spans="1:23" x14ac:dyDescent="0.3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43</v>
      </c>
      <c r="K5" s="1" t="s">
        <v>41</v>
      </c>
      <c r="L5" s="1" t="s">
        <v>161</v>
      </c>
      <c r="M5" s="1" t="s">
        <v>42</v>
      </c>
      <c r="N5" s="1" t="s">
        <v>46</v>
      </c>
      <c r="O5" s="1" t="s">
        <v>50</v>
      </c>
      <c r="P5" s="1" t="s">
        <v>104</v>
      </c>
      <c r="Q5" s="1"/>
      <c r="R5" s="1"/>
      <c r="T5" s="1" t="s">
        <v>43</v>
      </c>
      <c r="U5" s="1" t="s">
        <v>466</v>
      </c>
      <c r="V5" s="1" t="s">
        <v>467</v>
      </c>
      <c r="W5" s="1" t="s">
        <v>468</v>
      </c>
    </row>
    <row r="6" spans="1:23" x14ac:dyDescent="0.35">
      <c r="A6">
        <v>1</v>
      </c>
      <c r="B6" t="str">
        <f>_xlfn.TEXTJOIN(" ",TRUE,L6:N6)</f>
        <v>CB AM Time</v>
      </c>
      <c r="C6" t="str">
        <f>_xlfn.TEXTJOIN(" ",TRUE,L6:N6)</f>
        <v>CB AM Time</v>
      </c>
      <c r="D6" t="s">
        <v>17</v>
      </c>
      <c r="E6" t="s">
        <v>18</v>
      </c>
      <c r="F6">
        <v>0</v>
      </c>
      <c r="H6" t="s">
        <v>19</v>
      </c>
      <c r="J6" t="s">
        <v>416</v>
      </c>
      <c r="K6" t="str" cm="1">
        <f t="array" ref="K6">_xlfn.IFS(L6="Bus P+R Bus Leg", "Bus", L6="Bus P+R Car Leg", "Car",L6="Rail P+R Rail Leg", "Rail", L6="Rail P+R Car Leg", "Car",L6="Logsum","",TRUE(),L6)</f>
        <v>CB</v>
      </c>
      <c r="L6" t="s">
        <v>21</v>
      </c>
      <c r="M6" t="s">
        <v>26</v>
      </c>
      <c r="N6" t="s">
        <v>20</v>
      </c>
      <c r="T6" t="str" cm="1">
        <f t="array" ref="T6:T103">_xlfn.UNIQUE(J6:J10662)</f>
        <v>Highway Skims</v>
      </c>
      <c r="U6">
        <f>COUNTIF($J$6:$J$11652,T6)</f>
        <v>48</v>
      </c>
      <c r="V6">
        <f>_xlfn.MINIFS($A$6:$A$14583,$J$6:$J$14583,T6)</f>
        <v>1</v>
      </c>
      <c r="W6">
        <f>_xlfn.MAXIFS($A$6:$A$14583,$J$6:$J$14583,T6)</f>
        <v>48</v>
      </c>
    </row>
    <row r="7" spans="1:23" x14ac:dyDescent="0.35">
      <c r="A7">
        <v>2</v>
      </c>
      <c r="B7" t="str">
        <f t="shared" ref="B7:B53" si="0">_xlfn.TEXTJOIN(" ",TRUE,L7:N7)</f>
        <v>CB IP Time</v>
      </c>
      <c r="C7" t="str">
        <f t="shared" ref="C7:C53" si="1">_xlfn.TEXTJOIN(" ",TRUE,L7:N7)</f>
        <v>CB IP Time</v>
      </c>
      <c r="D7" t="s">
        <v>17</v>
      </c>
      <c r="E7" t="s">
        <v>18</v>
      </c>
      <c r="F7">
        <v>0</v>
      </c>
      <c r="H7" t="s">
        <v>19</v>
      </c>
      <c r="J7" t="s">
        <v>416</v>
      </c>
      <c r="K7" t="str" cm="1">
        <f t="array" ref="K7">_xlfn.IFS(L7="Bus P+R Bus Leg", "Bus", L7="Bus P+R Car Leg", "Car",L7="Rail P+R Rail Leg", "Rail", L7="Rail P+R Car Leg", "Car",L7="Logsum","",TRUE(),L7)</f>
        <v>CB</v>
      </c>
      <c r="L7" t="s">
        <v>21</v>
      </c>
      <c r="M7" t="s">
        <v>27</v>
      </c>
      <c r="N7" t="s">
        <v>20</v>
      </c>
      <c r="T7" t="str">
        <v>Bus Skims</v>
      </c>
      <c r="U7">
        <f t="shared" ref="U7:U70" si="2">COUNTIF($J$6:$J$11652,T7)</f>
        <v>84</v>
      </c>
      <c r="V7">
        <f t="shared" ref="V7:V70" si="3">_xlfn.MINIFS($A$6:$A$14583,$J$6:$J$14583,T7)</f>
        <v>101</v>
      </c>
      <c r="W7">
        <f t="shared" ref="W7:W70" si="4">_xlfn.MAXIFS($A$6:$A$14583,$J$6:$J$14583,T7)</f>
        <v>184</v>
      </c>
    </row>
    <row r="8" spans="1:23" x14ac:dyDescent="0.35">
      <c r="A8">
        <f>IF(J8=J7,A7+1,ROUNDUP(A7,-3)+1)</f>
        <v>3</v>
      </c>
      <c r="B8" t="str">
        <f t="shared" si="0"/>
        <v>CB PM Time</v>
      </c>
      <c r="C8" t="str">
        <f t="shared" si="1"/>
        <v>CB PM Time</v>
      </c>
      <c r="D8" t="s">
        <v>17</v>
      </c>
      <c r="E8" t="s">
        <v>18</v>
      </c>
      <c r="F8">
        <v>0</v>
      </c>
      <c r="H8" t="s">
        <v>19</v>
      </c>
      <c r="J8" t="s">
        <v>416</v>
      </c>
      <c r="K8" t="str" cm="1">
        <f t="array" ref="K8">_xlfn.IFS(L8="Bus P+R Bus Leg", "Bus", L8="Bus P+R Car Leg", "Car",L8="Rail P+R Rail Leg", "Rail", L8="Rail P+R Car Leg", "Car",L8="Logsum","",TRUE(),L8)</f>
        <v>CB</v>
      </c>
      <c r="L8" t="s">
        <v>21</v>
      </c>
      <c r="M8" t="s">
        <v>28</v>
      </c>
      <c r="N8" t="s">
        <v>20</v>
      </c>
      <c r="T8" t="str">
        <v>Rail Skims</v>
      </c>
      <c r="U8">
        <f t="shared" si="2"/>
        <v>84</v>
      </c>
      <c r="V8">
        <f t="shared" si="3"/>
        <v>201</v>
      </c>
      <c r="W8">
        <f t="shared" si="4"/>
        <v>284</v>
      </c>
    </row>
    <row r="9" spans="1:23" x14ac:dyDescent="0.35">
      <c r="A9">
        <f t="shared" ref="A9:A53" si="5">IF(J9=J8,A8+1,ROUNDUP(A8,-3)+1)</f>
        <v>4</v>
      </c>
      <c r="B9" t="str">
        <f t="shared" si="0"/>
        <v>CB OP Time</v>
      </c>
      <c r="C9" t="str">
        <f t="shared" si="1"/>
        <v>CB OP Time</v>
      </c>
      <c r="D9" t="s">
        <v>17</v>
      </c>
      <c r="E9" t="s">
        <v>18</v>
      </c>
      <c r="F9">
        <v>0</v>
      </c>
      <c r="H9" t="s">
        <v>19</v>
      </c>
      <c r="J9" t="s">
        <v>416</v>
      </c>
      <c r="K9" t="str" cm="1">
        <f t="array" ref="K9">_xlfn.IFS(L9="Bus P+R Bus Leg", "Bus", L9="Bus P+R Car Leg", "Car",L9="Rail P+R Rail Leg", "Rail", L9="Rail P+R Car Leg", "Car",L9="Logsum","",TRUE(),L9)</f>
        <v>CB</v>
      </c>
      <c r="L9" t="s">
        <v>21</v>
      </c>
      <c r="M9" t="s">
        <v>44</v>
      </c>
      <c r="N9" t="s">
        <v>20</v>
      </c>
      <c r="T9" t="str">
        <v>Active Skims</v>
      </c>
      <c r="U9">
        <f t="shared" si="2"/>
        <v>4</v>
      </c>
      <c r="V9">
        <f t="shared" si="3"/>
        <v>301</v>
      </c>
      <c r="W9">
        <f t="shared" si="4"/>
        <v>304</v>
      </c>
    </row>
    <row r="10" spans="1:23" x14ac:dyDescent="0.35">
      <c r="A10">
        <f t="shared" si="5"/>
        <v>5</v>
      </c>
      <c r="B10" t="str">
        <f t="shared" si="0"/>
        <v>CC AM Time</v>
      </c>
      <c r="C10" t="str">
        <f t="shared" si="1"/>
        <v>CC AM Time</v>
      </c>
      <c r="D10" t="s">
        <v>17</v>
      </c>
      <c r="E10" t="s">
        <v>18</v>
      </c>
      <c r="F10">
        <v>0</v>
      </c>
      <c r="H10" t="s">
        <v>19</v>
      </c>
      <c r="J10" t="s">
        <v>416</v>
      </c>
      <c r="K10" t="str" cm="1">
        <f t="array" ref="K10">_xlfn.IFS(L10="Bus P+R Bus Leg", "Bus", L10="Bus P+R Car Leg", "Car",L10="Rail P+R Rail Leg", "Rail", L10="Rail P+R Car Leg", "Car",L10="Logsum","",TRUE(),L10)</f>
        <v>CC</v>
      </c>
      <c r="L10" t="s">
        <v>22</v>
      </c>
      <c r="M10" t="s">
        <v>26</v>
      </c>
      <c r="N10" t="s">
        <v>20</v>
      </c>
      <c r="T10" t="str">
        <v>VOC</v>
      </c>
      <c r="U10">
        <f t="shared" si="2"/>
        <v>12</v>
      </c>
      <c r="V10">
        <f t="shared" si="3"/>
        <v>401</v>
      </c>
      <c r="W10">
        <f t="shared" si="4"/>
        <v>412</v>
      </c>
    </row>
    <row r="11" spans="1:23" x14ac:dyDescent="0.35">
      <c r="A11">
        <f t="shared" si="5"/>
        <v>6</v>
      </c>
      <c r="B11" t="str">
        <f t="shared" si="0"/>
        <v>CC IP Time</v>
      </c>
      <c r="C11" t="str">
        <f t="shared" si="1"/>
        <v>CC IP Time</v>
      </c>
      <c r="D11" t="s">
        <v>17</v>
      </c>
      <c r="E11" t="s">
        <v>18</v>
      </c>
      <c r="F11">
        <v>0</v>
      </c>
      <c r="H11" t="s">
        <v>19</v>
      </c>
      <c r="J11" t="s">
        <v>416</v>
      </c>
      <c r="K11" t="str" cm="1">
        <f t="array" ref="K11">_xlfn.IFS(L11="Bus P+R Bus Leg", "Bus", L11="Bus P+R Car Leg", "Car",L11="Rail P+R Rail Leg", "Rail", L11="Rail P+R Car Leg", "Car",L11="Logsum","",TRUE(),L11)</f>
        <v>CC</v>
      </c>
      <c r="L11" t="s">
        <v>22</v>
      </c>
      <c r="M11" t="s">
        <v>27</v>
      </c>
      <c r="N11" t="s">
        <v>20</v>
      </c>
      <c r="T11" t="str">
        <v>Car Cost</v>
      </c>
      <c r="U11">
        <f t="shared" si="2"/>
        <v>7</v>
      </c>
      <c r="V11">
        <f t="shared" si="3"/>
        <v>501</v>
      </c>
      <c r="W11">
        <f t="shared" si="4"/>
        <v>507</v>
      </c>
    </row>
    <row r="12" spans="1:23" x14ac:dyDescent="0.35">
      <c r="A12">
        <f t="shared" si="5"/>
        <v>7</v>
      </c>
      <c r="B12" t="str">
        <f t="shared" si="0"/>
        <v>CC PM Time</v>
      </c>
      <c r="C12" t="str">
        <f t="shared" si="1"/>
        <v>CC PM Time</v>
      </c>
      <c r="D12" t="s">
        <v>17</v>
      </c>
      <c r="E12" t="s">
        <v>18</v>
      </c>
      <c r="F12">
        <v>0</v>
      </c>
      <c r="H12" t="s">
        <v>19</v>
      </c>
      <c r="J12" t="s">
        <v>416</v>
      </c>
      <c r="K12" t="str" cm="1">
        <f t="array" ref="K12">_xlfn.IFS(L12="Bus P+R Bus Leg", "Bus", L12="Bus P+R Car Leg", "Car",L12="Rail P+R Rail Leg", "Rail", L12="Rail P+R Car Leg", "Car",L12="Logsum","",TRUE(),L12)</f>
        <v>CC</v>
      </c>
      <c r="L12" t="s">
        <v>22</v>
      </c>
      <c r="M12" t="s">
        <v>28</v>
      </c>
      <c r="N12" t="s">
        <v>20</v>
      </c>
      <c r="T12" t="str">
        <v>Highway Base</v>
      </c>
      <c r="U12">
        <f t="shared" si="2"/>
        <v>16</v>
      </c>
      <c r="V12">
        <f t="shared" si="3"/>
        <v>601</v>
      </c>
      <c r="W12">
        <f t="shared" si="4"/>
        <v>616</v>
      </c>
    </row>
    <row r="13" spans="1:23" x14ac:dyDescent="0.35">
      <c r="A13">
        <f t="shared" si="5"/>
        <v>8</v>
      </c>
      <c r="B13" t="str">
        <f t="shared" si="0"/>
        <v>CC OP Time</v>
      </c>
      <c r="C13" t="str">
        <f t="shared" si="1"/>
        <v>CC OP Time</v>
      </c>
      <c r="D13" t="s">
        <v>17</v>
      </c>
      <c r="E13" t="s">
        <v>18</v>
      </c>
      <c r="F13">
        <v>0</v>
      </c>
      <c r="H13" t="s">
        <v>19</v>
      </c>
      <c r="J13" t="s">
        <v>416</v>
      </c>
      <c r="K13" t="str" cm="1">
        <f t="array" ref="K13">_xlfn.IFS(L13="Bus P+R Bus Leg", "Bus", L13="Bus P+R Car Leg", "Car",L13="Rail P+R Rail Leg", "Rail", L13="Rail P+R Car Leg", "Car",L13="Logsum","",TRUE(),L13)</f>
        <v>CC</v>
      </c>
      <c r="L13" t="s">
        <v>22</v>
      </c>
      <c r="M13" t="s">
        <v>44</v>
      </c>
      <c r="N13" t="s">
        <v>20</v>
      </c>
      <c r="T13" t="str">
        <v>Bus Base</v>
      </c>
      <c r="U13">
        <f t="shared" si="2"/>
        <v>12</v>
      </c>
      <c r="V13">
        <f t="shared" si="3"/>
        <v>701</v>
      </c>
      <c r="W13">
        <f t="shared" si="4"/>
        <v>712</v>
      </c>
    </row>
    <row r="14" spans="1:23" x14ac:dyDescent="0.35">
      <c r="A14">
        <f t="shared" si="5"/>
        <v>9</v>
      </c>
      <c r="B14" t="str">
        <f t="shared" si="0"/>
        <v>CO AM Time</v>
      </c>
      <c r="C14" t="str">
        <f t="shared" si="1"/>
        <v>CO AM Time</v>
      </c>
      <c r="D14" t="s">
        <v>17</v>
      </c>
      <c r="E14" t="s">
        <v>18</v>
      </c>
      <c r="F14">
        <v>0</v>
      </c>
      <c r="H14" t="s">
        <v>19</v>
      </c>
      <c r="J14" t="s">
        <v>416</v>
      </c>
      <c r="K14" t="str" cm="1">
        <f t="array" ref="K14">_xlfn.IFS(L14="Bus P+R Bus Leg", "Bus", L14="Bus P+R Car Leg", "Car",L14="Rail P+R Rail Leg", "Rail", L14="Rail P+R Car Leg", "Car",L14="Logsum","",TRUE(),L14)</f>
        <v>CO</v>
      </c>
      <c r="L14" t="s">
        <v>23</v>
      </c>
      <c r="M14" t="s">
        <v>26</v>
      </c>
      <c r="N14" t="s">
        <v>20</v>
      </c>
      <c r="T14" t="str">
        <v>Rail Base</v>
      </c>
      <c r="U14">
        <f t="shared" si="2"/>
        <v>12</v>
      </c>
      <c r="V14">
        <f t="shared" si="3"/>
        <v>801</v>
      </c>
      <c r="W14">
        <f t="shared" si="4"/>
        <v>812</v>
      </c>
    </row>
    <row r="15" spans="1:23" x14ac:dyDescent="0.35">
      <c r="A15">
        <f t="shared" si="5"/>
        <v>10</v>
      </c>
      <c r="B15" t="str">
        <f t="shared" si="0"/>
        <v>CO IP Time</v>
      </c>
      <c r="C15" t="str">
        <f t="shared" si="1"/>
        <v>CO IP Time</v>
      </c>
      <c r="D15" t="s">
        <v>17</v>
      </c>
      <c r="E15" t="s">
        <v>18</v>
      </c>
      <c r="F15">
        <v>0</v>
      </c>
      <c r="H15" t="s">
        <v>19</v>
      </c>
      <c r="J15" t="s">
        <v>416</v>
      </c>
      <c r="K15" t="str" cm="1">
        <f t="array" ref="K15">_xlfn.IFS(L15="Bus P+R Bus Leg", "Bus", L15="Bus P+R Car Leg", "Car",L15="Rail P+R Rail Leg", "Rail", L15="Rail P+R Car Leg", "Car",L15="Logsum","",TRUE(),L15)</f>
        <v>CO</v>
      </c>
      <c r="L15" t="s">
        <v>23</v>
      </c>
      <c r="M15" t="s">
        <v>27</v>
      </c>
      <c r="N15" t="s">
        <v>20</v>
      </c>
      <c r="T15" t="str">
        <v>Highway Synthetic Base</v>
      </c>
      <c r="U15">
        <f t="shared" si="2"/>
        <v>16</v>
      </c>
      <c r="V15">
        <f t="shared" si="3"/>
        <v>901</v>
      </c>
      <c r="W15">
        <f t="shared" si="4"/>
        <v>916</v>
      </c>
    </row>
    <row r="16" spans="1:23" x14ac:dyDescent="0.35">
      <c r="A16">
        <f t="shared" si="5"/>
        <v>11</v>
      </c>
      <c r="B16" t="str">
        <f t="shared" si="0"/>
        <v>CO PM Time</v>
      </c>
      <c r="C16" t="str">
        <f t="shared" si="1"/>
        <v>CO PM Time</v>
      </c>
      <c r="D16" t="s">
        <v>17</v>
      </c>
      <c r="E16" t="s">
        <v>18</v>
      </c>
      <c r="F16">
        <v>0</v>
      </c>
      <c r="H16" t="s">
        <v>19</v>
      </c>
      <c r="J16" t="s">
        <v>416</v>
      </c>
      <c r="K16" t="str" cm="1">
        <f t="array" ref="K16">_xlfn.IFS(L16="Bus P+R Bus Leg", "Bus", L16="Bus P+R Car Leg", "Car",L16="Rail P+R Rail Leg", "Rail", L16="Rail P+R Car Leg", "Car",L16="Logsum","",TRUE(),L16)</f>
        <v>CO</v>
      </c>
      <c r="L16" t="s">
        <v>23</v>
      </c>
      <c r="M16" t="s">
        <v>28</v>
      </c>
      <c r="N16" t="s">
        <v>20</v>
      </c>
      <c r="T16" t="str">
        <v>Bus Synthetic Base</v>
      </c>
      <c r="U16">
        <f t="shared" si="2"/>
        <v>12</v>
      </c>
      <c r="V16">
        <f t="shared" si="3"/>
        <v>1001</v>
      </c>
      <c r="W16">
        <f t="shared" si="4"/>
        <v>1012</v>
      </c>
    </row>
    <row r="17" spans="1:23" x14ac:dyDescent="0.35">
      <c r="A17">
        <f t="shared" si="5"/>
        <v>12</v>
      </c>
      <c r="B17" t="str">
        <f t="shared" si="0"/>
        <v>CO OP Time</v>
      </c>
      <c r="C17" t="str">
        <f t="shared" si="1"/>
        <v>CO OP Time</v>
      </c>
      <c r="D17" t="s">
        <v>17</v>
      </c>
      <c r="E17" t="s">
        <v>18</v>
      </c>
      <c r="F17">
        <v>0</v>
      </c>
      <c r="H17" t="s">
        <v>19</v>
      </c>
      <c r="J17" t="s">
        <v>416</v>
      </c>
      <c r="K17" t="str" cm="1">
        <f t="array" ref="K17">_xlfn.IFS(L17="Bus P+R Bus Leg", "Bus", L17="Bus P+R Car Leg", "Car",L17="Rail P+R Rail Leg", "Rail", L17="Rail P+R Car Leg", "Car",L17="Logsum","",TRUE(),L17)</f>
        <v>CO</v>
      </c>
      <c r="L17" t="s">
        <v>23</v>
      </c>
      <c r="M17" t="s">
        <v>44</v>
      </c>
      <c r="N17" t="s">
        <v>20</v>
      </c>
      <c r="T17" t="str">
        <v>Rail Synthetic Base</v>
      </c>
      <c r="U17">
        <f t="shared" si="2"/>
        <v>12</v>
      </c>
      <c r="V17">
        <f t="shared" si="3"/>
        <v>1101</v>
      </c>
      <c r="W17">
        <f t="shared" si="4"/>
        <v>1112</v>
      </c>
    </row>
    <row r="18" spans="1:23" x14ac:dyDescent="0.35">
      <c r="A18">
        <f t="shared" si="5"/>
        <v>13</v>
      </c>
      <c r="B18" t="str">
        <f t="shared" si="0"/>
        <v>CB AM Dist</v>
      </c>
      <c r="C18" t="str">
        <f t="shared" si="1"/>
        <v>CB AM Dist</v>
      </c>
      <c r="D18" t="s">
        <v>17</v>
      </c>
      <c r="E18" t="s">
        <v>18</v>
      </c>
      <c r="F18">
        <v>0</v>
      </c>
      <c r="H18" t="s">
        <v>19</v>
      </c>
      <c r="J18" t="s">
        <v>416</v>
      </c>
      <c r="K18" t="str" cm="1">
        <f t="array" ref="K18">_xlfn.IFS(L18="Bus P+R Bus Leg", "Bus", L18="Bus P+R Car Leg", "Car",L18="Rail P+R Rail Leg", "Rail", L18="Rail P+R Car Leg", "Car",L18="Logsum","",TRUE(),L18)</f>
        <v>CB</v>
      </c>
      <c r="L18" t="s">
        <v>21</v>
      </c>
      <c r="M18" t="s">
        <v>26</v>
      </c>
      <c r="N18" t="s">
        <v>24</v>
      </c>
      <c r="T18" t="str">
        <v>Highway Synthetic Forecast</v>
      </c>
      <c r="U18">
        <f t="shared" si="2"/>
        <v>16</v>
      </c>
      <c r="V18">
        <f t="shared" si="3"/>
        <v>1201</v>
      </c>
      <c r="W18">
        <f t="shared" si="4"/>
        <v>1216</v>
      </c>
    </row>
    <row r="19" spans="1:23" x14ac:dyDescent="0.35">
      <c r="A19">
        <f t="shared" si="5"/>
        <v>14</v>
      </c>
      <c r="B19" t="str">
        <f t="shared" si="0"/>
        <v>CB IP Dist</v>
      </c>
      <c r="C19" t="str">
        <f t="shared" si="1"/>
        <v>CB IP Dist</v>
      </c>
      <c r="D19" t="s">
        <v>17</v>
      </c>
      <c r="E19" t="s">
        <v>18</v>
      </c>
      <c r="F19">
        <v>0</v>
      </c>
      <c r="H19" t="s">
        <v>19</v>
      </c>
      <c r="J19" t="s">
        <v>416</v>
      </c>
      <c r="K19" t="str" cm="1">
        <f t="array" ref="K19">_xlfn.IFS(L19="Bus P+R Bus Leg", "Bus", L19="Bus P+R Car Leg", "Car",L19="Rail P+R Rail Leg", "Rail", L19="Rail P+R Car Leg", "Car",L19="Logsum","",TRUE(),L19)</f>
        <v>CB</v>
      </c>
      <c r="L19" t="s">
        <v>21</v>
      </c>
      <c r="M19" t="s">
        <v>27</v>
      </c>
      <c r="N19" t="s">
        <v>24</v>
      </c>
      <c r="T19" t="str">
        <v>Bus Synthetic Forecast</v>
      </c>
      <c r="U19">
        <f t="shared" si="2"/>
        <v>12</v>
      </c>
      <c r="V19">
        <f t="shared" si="3"/>
        <v>1301</v>
      </c>
      <c r="W19">
        <f t="shared" si="4"/>
        <v>1312</v>
      </c>
    </row>
    <row r="20" spans="1:23" x14ac:dyDescent="0.35">
      <c r="A20">
        <f t="shared" si="5"/>
        <v>15</v>
      </c>
      <c r="B20" t="str">
        <f t="shared" si="0"/>
        <v>CB PM Dist</v>
      </c>
      <c r="C20" t="str">
        <f t="shared" si="1"/>
        <v>CB PM Dist</v>
      </c>
      <c r="D20" t="s">
        <v>17</v>
      </c>
      <c r="E20" t="s">
        <v>18</v>
      </c>
      <c r="F20">
        <v>0</v>
      </c>
      <c r="H20" t="s">
        <v>19</v>
      </c>
      <c r="J20" t="s">
        <v>416</v>
      </c>
      <c r="K20" t="str" cm="1">
        <f t="array" ref="K20">_xlfn.IFS(L20="Bus P+R Bus Leg", "Bus", L20="Bus P+R Car Leg", "Car",L20="Rail P+R Rail Leg", "Rail", L20="Rail P+R Car Leg", "Car",L20="Logsum","",TRUE(),L20)</f>
        <v>CB</v>
      </c>
      <c r="L20" t="s">
        <v>21</v>
      </c>
      <c r="M20" t="s">
        <v>28</v>
      </c>
      <c r="N20" t="s">
        <v>24</v>
      </c>
      <c r="T20" t="str">
        <v>Rail Synthetic Forecast</v>
      </c>
      <c r="U20">
        <f t="shared" si="2"/>
        <v>12</v>
      </c>
      <c r="V20">
        <f t="shared" si="3"/>
        <v>1401</v>
      </c>
      <c r="W20">
        <f t="shared" si="4"/>
        <v>1412</v>
      </c>
    </row>
    <row r="21" spans="1:23" x14ac:dyDescent="0.35">
      <c r="A21">
        <f t="shared" si="5"/>
        <v>16</v>
      </c>
      <c r="B21" t="str">
        <f t="shared" si="0"/>
        <v>CB OP Dist</v>
      </c>
      <c r="C21" t="str">
        <f t="shared" si="1"/>
        <v>CB OP Dist</v>
      </c>
      <c r="D21" t="s">
        <v>17</v>
      </c>
      <c r="E21" t="s">
        <v>18</v>
      </c>
      <c r="F21">
        <v>0</v>
      </c>
      <c r="H21" t="s">
        <v>19</v>
      </c>
      <c r="J21" t="s">
        <v>416</v>
      </c>
      <c r="K21" t="str" cm="1">
        <f t="array" ref="K21">_xlfn.IFS(L21="Bus P+R Bus Leg", "Bus", L21="Bus P+R Car Leg", "Car",L21="Rail P+R Rail Leg", "Rail", L21="Rail P+R Car Leg", "Car",L21="Logsum","",TRUE(),L21)</f>
        <v>CB</v>
      </c>
      <c r="L21" t="s">
        <v>21</v>
      </c>
      <c r="M21" t="s">
        <v>44</v>
      </c>
      <c r="N21" t="s">
        <v>24</v>
      </c>
      <c r="T21" t="str">
        <v>Highway Forecast</v>
      </c>
      <c r="U21">
        <f t="shared" si="2"/>
        <v>16</v>
      </c>
      <c r="V21">
        <f t="shared" si="3"/>
        <v>1501</v>
      </c>
      <c r="W21">
        <f t="shared" si="4"/>
        <v>1516</v>
      </c>
    </row>
    <row r="22" spans="1:23" x14ac:dyDescent="0.35">
      <c r="A22">
        <f t="shared" si="5"/>
        <v>17</v>
      </c>
      <c r="B22" t="str">
        <f t="shared" si="0"/>
        <v>CC AM Dist</v>
      </c>
      <c r="C22" t="str">
        <f t="shared" si="1"/>
        <v>CC AM Dist</v>
      </c>
      <c r="D22" t="s">
        <v>17</v>
      </c>
      <c r="E22" t="s">
        <v>18</v>
      </c>
      <c r="F22">
        <v>0</v>
      </c>
      <c r="H22" t="s">
        <v>19</v>
      </c>
      <c r="J22" t="s">
        <v>416</v>
      </c>
      <c r="K22" t="str" cm="1">
        <f t="array" ref="K22">_xlfn.IFS(L22="Bus P+R Bus Leg", "Bus", L22="Bus P+R Car Leg", "Car",L22="Rail P+R Rail Leg", "Rail", L22="Rail P+R Car Leg", "Car",L22="Logsum","",TRUE(),L22)</f>
        <v>CC</v>
      </c>
      <c r="L22" t="s">
        <v>22</v>
      </c>
      <c r="M22" t="s">
        <v>26</v>
      </c>
      <c r="N22" t="s">
        <v>24</v>
      </c>
      <c r="T22" t="str">
        <v>Bus Forecast</v>
      </c>
      <c r="U22">
        <f t="shared" si="2"/>
        <v>12</v>
      </c>
      <c r="V22">
        <f t="shared" si="3"/>
        <v>1601</v>
      </c>
      <c r="W22">
        <f t="shared" si="4"/>
        <v>1612</v>
      </c>
    </row>
    <row r="23" spans="1:23" x14ac:dyDescent="0.35">
      <c r="A23">
        <f t="shared" si="5"/>
        <v>18</v>
      </c>
      <c r="B23" t="str">
        <f t="shared" si="0"/>
        <v>CC IP Dist</v>
      </c>
      <c r="C23" t="str">
        <f t="shared" si="1"/>
        <v>CC IP Dist</v>
      </c>
      <c r="D23" t="s">
        <v>17</v>
      </c>
      <c r="E23" t="s">
        <v>18</v>
      </c>
      <c r="F23">
        <v>0</v>
      </c>
      <c r="H23" t="s">
        <v>19</v>
      </c>
      <c r="J23" t="s">
        <v>416</v>
      </c>
      <c r="K23" t="str" cm="1">
        <f t="array" ref="K23">_xlfn.IFS(L23="Bus P+R Bus Leg", "Bus", L23="Bus P+R Car Leg", "Car",L23="Rail P+R Rail Leg", "Rail", L23="Rail P+R Car Leg", "Car",L23="Logsum","",TRUE(),L23)</f>
        <v>CC</v>
      </c>
      <c r="L23" t="s">
        <v>22</v>
      </c>
      <c r="M23" t="s">
        <v>27</v>
      </c>
      <c r="N23" t="s">
        <v>24</v>
      </c>
      <c r="T23" t="str">
        <v>Rail Forecast</v>
      </c>
      <c r="U23">
        <f t="shared" si="2"/>
        <v>12</v>
      </c>
      <c r="V23">
        <f t="shared" si="3"/>
        <v>1701</v>
      </c>
      <c r="W23">
        <f t="shared" si="4"/>
        <v>1712</v>
      </c>
    </row>
    <row r="24" spans="1:23" x14ac:dyDescent="0.35">
      <c r="A24">
        <f t="shared" si="5"/>
        <v>19</v>
      </c>
      <c r="B24" t="str">
        <f t="shared" si="0"/>
        <v>CC PM Dist</v>
      </c>
      <c r="C24" t="str">
        <f t="shared" si="1"/>
        <v>CC PM Dist</v>
      </c>
      <c r="D24" t="s">
        <v>17</v>
      </c>
      <c r="E24" t="s">
        <v>18</v>
      </c>
      <c r="F24">
        <v>0</v>
      </c>
      <c r="H24" t="s">
        <v>19</v>
      </c>
      <c r="J24" t="s">
        <v>416</v>
      </c>
      <c r="K24" t="str" cm="1">
        <f t="array" ref="K24">_xlfn.IFS(L24="Bus P+R Bus Leg", "Bus", L24="Bus P+R Car Leg", "Car",L24="Rail P+R Rail Leg", "Rail", L24="Rail P+R Car Leg", "Car",L24="Logsum","",TRUE(),L24)</f>
        <v>CC</v>
      </c>
      <c r="L24" t="s">
        <v>22</v>
      </c>
      <c r="M24" t="s">
        <v>28</v>
      </c>
      <c r="N24" t="s">
        <v>24</v>
      </c>
      <c r="T24" t="str">
        <v>Highway Normalisation</v>
      </c>
      <c r="U24">
        <f t="shared" si="2"/>
        <v>32</v>
      </c>
      <c r="V24">
        <f t="shared" si="3"/>
        <v>1801</v>
      </c>
      <c r="W24">
        <f t="shared" si="4"/>
        <v>3716</v>
      </c>
    </row>
    <row r="25" spans="1:23" x14ac:dyDescent="0.35">
      <c r="A25">
        <f t="shared" si="5"/>
        <v>20</v>
      </c>
      <c r="B25" t="str">
        <f t="shared" si="0"/>
        <v>CC OP Dist</v>
      </c>
      <c r="C25" t="str">
        <f t="shared" si="1"/>
        <v>CC OP Dist</v>
      </c>
      <c r="D25" t="s">
        <v>17</v>
      </c>
      <c r="E25" t="s">
        <v>18</v>
      </c>
      <c r="F25">
        <v>0</v>
      </c>
      <c r="H25" t="s">
        <v>19</v>
      </c>
      <c r="J25" t="s">
        <v>416</v>
      </c>
      <c r="K25" t="str" cm="1">
        <f t="array" ref="K25">_xlfn.IFS(L25="Bus P+R Bus Leg", "Bus", L25="Bus P+R Car Leg", "Car",L25="Rail P+R Rail Leg", "Rail", L25="Rail P+R Car Leg", "Car",L25="Logsum","",TRUE(),L25)</f>
        <v>CC</v>
      </c>
      <c r="L25" t="s">
        <v>22</v>
      </c>
      <c r="M25" t="s">
        <v>44</v>
      </c>
      <c r="N25" t="s">
        <v>24</v>
      </c>
      <c r="T25" t="str">
        <v>Bus Normalisation</v>
      </c>
      <c r="U25">
        <f t="shared" si="2"/>
        <v>24</v>
      </c>
      <c r="V25">
        <f t="shared" si="3"/>
        <v>1901</v>
      </c>
      <c r="W25">
        <f t="shared" si="4"/>
        <v>3812</v>
      </c>
    </row>
    <row r="26" spans="1:23" x14ac:dyDescent="0.35">
      <c r="A26">
        <f t="shared" si="5"/>
        <v>21</v>
      </c>
      <c r="B26" t="str">
        <f t="shared" si="0"/>
        <v>CO AM Dist</v>
      </c>
      <c r="C26" t="str">
        <f t="shared" si="1"/>
        <v>CO AM Dist</v>
      </c>
      <c r="D26" t="s">
        <v>17</v>
      </c>
      <c r="E26" t="s">
        <v>18</v>
      </c>
      <c r="F26">
        <v>0</v>
      </c>
      <c r="H26" t="s">
        <v>19</v>
      </c>
      <c r="J26" t="s">
        <v>416</v>
      </c>
      <c r="K26" t="str" cm="1">
        <f t="array" ref="K26">_xlfn.IFS(L26="Bus P+R Bus Leg", "Bus", L26="Bus P+R Car Leg", "Car",L26="Rail P+R Rail Leg", "Rail", L26="Rail P+R Car Leg", "Car",L26="Logsum","",TRUE(),L26)</f>
        <v>CO</v>
      </c>
      <c r="L26" t="s">
        <v>23</v>
      </c>
      <c r="M26" t="s">
        <v>26</v>
      </c>
      <c r="N26" t="s">
        <v>24</v>
      </c>
      <c r="T26" t="str">
        <v>Rail Normalisation</v>
      </c>
      <c r="U26">
        <f t="shared" si="2"/>
        <v>24</v>
      </c>
      <c r="V26">
        <f t="shared" si="3"/>
        <v>2001</v>
      </c>
      <c r="W26">
        <f t="shared" si="4"/>
        <v>3912</v>
      </c>
    </row>
    <row r="27" spans="1:23" x14ac:dyDescent="0.35">
      <c r="A27">
        <f t="shared" si="5"/>
        <v>22</v>
      </c>
      <c r="B27" t="str">
        <f t="shared" si="0"/>
        <v>CO IP Dist</v>
      </c>
      <c r="C27" t="str">
        <f t="shared" si="1"/>
        <v>CO IP Dist</v>
      </c>
      <c r="D27" t="s">
        <v>17</v>
      </c>
      <c r="E27" t="s">
        <v>18</v>
      </c>
      <c r="F27">
        <v>0</v>
      </c>
      <c r="H27" t="s">
        <v>19</v>
      </c>
      <c r="J27" t="s">
        <v>416</v>
      </c>
      <c r="K27" t="str" cm="1">
        <f t="array" ref="K27">_xlfn.IFS(L27="Bus P+R Bus Leg", "Bus", L27="Bus P+R Car Leg", "Car",L27="Rail P+R Rail Leg", "Rail", L27="Rail P+R Car Leg", "Car",L27="Logsum","",TRUE(),L27)</f>
        <v>CO</v>
      </c>
      <c r="L27" t="s">
        <v>23</v>
      </c>
      <c r="M27" t="s">
        <v>27</v>
      </c>
      <c r="N27" t="s">
        <v>24</v>
      </c>
      <c r="T27" t="str">
        <v>Freight</v>
      </c>
      <c r="U27">
        <f t="shared" si="2"/>
        <v>8</v>
      </c>
      <c r="V27">
        <f t="shared" si="3"/>
        <v>2101</v>
      </c>
      <c r="W27">
        <f t="shared" si="4"/>
        <v>2108</v>
      </c>
    </row>
    <row r="28" spans="1:23" x14ac:dyDescent="0.35">
      <c r="A28">
        <f t="shared" si="5"/>
        <v>23</v>
      </c>
      <c r="B28" t="str">
        <f t="shared" si="0"/>
        <v>CO PM Dist</v>
      </c>
      <c r="C28" t="str">
        <f t="shared" si="1"/>
        <v>CO PM Dist</v>
      </c>
      <c r="D28" t="s">
        <v>17</v>
      </c>
      <c r="E28" t="s">
        <v>18</v>
      </c>
      <c r="F28">
        <v>0</v>
      </c>
      <c r="H28" t="s">
        <v>19</v>
      </c>
      <c r="J28" t="s">
        <v>416</v>
      </c>
      <c r="K28" t="str" cm="1">
        <f t="array" ref="K28">_xlfn.IFS(L28="Bus P+R Bus Leg", "Bus", L28="Bus P+R Car Leg", "Car",L28="Rail P+R Rail Leg", "Rail", L28="Rail P+R Car Leg", "Car",L28="Logsum","",TRUE(),L28)</f>
        <v>CO</v>
      </c>
      <c r="L28" t="s">
        <v>23</v>
      </c>
      <c r="M28" t="s">
        <v>28</v>
      </c>
      <c r="N28" t="s">
        <v>24</v>
      </c>
      <c r="T28" t="str">
        <v>Highway Base Aggregated</v>
      </c>
      <c r="U28">
        <f t="shared" si="2"/>
        <v>16</v>
      </c>
      <c r="V28">
        <f t="shared" si="3"/>
        <v>2201</v>
      </c>
      <c r="W28">
        <f t="shared" si="4"/>
        <v>2216</v>
      </c>
    </row>
    <row r="29" spans="1:23" x14ac:dyDescent="0.35">
      <c r="A29">
        <f t="shared" si="5"/>
        <v>24</v>
      </c>
      <c r="B29" t="str">
        <f t="shared" si="0"/>
        <v>CO OP Dist</v>
      </c>
      <c r="C29" t="str">
        <f t="shared" si="1"/>
        <v>CO OP Dist</v>
      </c>
      <c r="D29" t="s">
        <v>17</v>
      </c>
      <c r="E29" t="s">
        <v>18</v>
      </c>
      <c r="F29">
        <v>0</v>
      </c>
      <c r="H29" t="s">
        <v>19</v>
      </c>
      <c r="J29" t="s">
        <v>416</v>
      </c>
      <c r="K29" t="str" cm="1">
        <f t="array" ref="K29">_xlfn.IFS(L29="Bus P+R Bus Leg", "Bus", L29="Bus P+R Car Leg", "Car",L29="Rail P+R Rail Leg", "Rail", L29="Rail P+R Car Leg", "Car",L29="Logsum","",TRUE(),L29)</f>
        <v>CO</v>
      </c>
      <c r="L29" t="s">
        <v>23</v>
      </c>
      <c r="M29" t="s">
        <v>44</v>
      </c>
      <c r="N29" t="s">
        <v>24</v>
      </c>
      <c r="T29" t="str">
        <v>Bus Base Aggregated</v>
      </c>
      <c r="U29">
        <f t="shared" si="2"/>
        <v>12</v>
      </c>
      <c r="V29">
        <f t="shared" si="3"/>
        <v>2301</v>
      </c>
      <c r="W29">
        <f t="shared" si="4"/>
        <v>2312</v>
      </c>
    </row>
    <row r="30" spans="1:23" x14ac:dyDescent="0.35">
      <c r="A30">
        <f t="shared" si="5"/>
        <v>25</v>
      </c>
      <c r="B30" t="str">
        <f t="shared" si="0"/>
        <v>CB AM Toll</v>
      </c>
      <c r="C30" t="str">
        <f t="shared" si="1"/>
        <v>CB AM Toll</v>
      </c>
      <c r="D30" t="s">
        <v>17</v>
      </c>
      <c r="E30" t="s">
        <v>18</v>
      </c>
      <c r="F30">
        <v>0</v>
      </c>
      <c r="H30" t="s">
        <v>19</v>
      </c>
      <c r="J30" t="s">
        <v>416</v>
      </c>
      <c r="K30" t="str" cm="1">
        <f t="array" ref="K30">_xlfn.IFS(L30="Bus P+R Bus Leg", "Bus", L30="Bus P+R Car Leg", "Car",L30="Rail P+R Rail Leg", "Rail", L30="Rail P+R Car Leg", "Car",L30="Logsum","",TRUE(),L30)</f>
        <v>CB</v>
      </c>
      <c r="L30" t="s">
        <v>21</v>
      </c>
      <c r="M30" t="s">
        <v>26</v>
      </c>
      <c r="N30" t="s">
        <v>25</v>
      </c>
      <c r="T30" t="str">
        <v>Rail Base Aggregated</v>
      </c>
      <c r="U30">
        <f t="shared" si="2"/>
        <v>12</v>
      </c>
      <c r="V30">
        <f t="shared" si="3"/>
        <v>2401</v>
      </c>
      <c r="W30">
        <f t="shared" si="4"/>
        <v>2412</v>
      </c>
    </row>
    <row r="31" spans="1:23" x14ac:dyDescent="0.35">
      <c r="A31">
        <f t="shared" si="5"/>
        <v>26</v>
      </c>
      <c r="B31" t="str">
        <f t="shared" si="0"/>
        <v>CB IP Toll</v>
      </c>
      <c r="C31" t="str">
        <f t="shared" si="1"/>
        <v>CB IP Toll</v>
      </c>
      <c r="D31" t="s">
        <v>17</v>
      </c>
      <c r="E31" t="s">
        <v>18</v>
      </c>
      <c r="F31">
        <v>0</v>
      </c>
      <c r="H31" t="s">
        <v>19</v>
      </c>
      <c r="J31" t="s">
        <v>416</v>
      </c>
      <c r="K31" t="str" cm="1">
        <f t="array" ref="K31">_xlfn.IFS(L31="Bus P+R Bus Leg", "Bus", L31="Bus P+R Car Leg", "Car",L31="Rail P+R Rail Leg", "Rail", L31="Rail P+R Car Leg", "Car",L31="Logsum","",TRUE(),L31)</f>
        <v>CB</v>
      </c>
      <c r="L31" t="s">
        <v>21</v>
      </c>
      <c r="M31" t="s">
        <v>27</v>
      </c>
      <c r="N31" t="s">
        <v>25</v>
      </c>
      <c r="T31" t="str">
        <v>Highway Synthetic Base Aggregated</v>
      </c>
      <c r="U31">
        <f t="shared" si="2"/>
        <v>16</v>
      </c>
      <c r="V31">
        <f t="shared" si="3"/>
        <v>2501</v>
      </c>
      <c r="W31">
        <f t="shared" si="4"/>
        <v>2516</v>
      </c>
    </row>
    <row r="32" spans="1:23" x14ac:dyDescent="0.35">
      <c r="A32">
        <f t="shared" si="5"/>
        <v>27</v>
      </c>
      <c r="B32" t="str">
        <f t="shared" si="0"/>
        <v>CB PM Toll</v>
      </c>
      <c r="C32" t="str">
        <f t="shared" si="1"/>
        <v>CB PM Toll</v>
      </c>
      <c r="D32" t="s">
        <v>17</v>
      </c>
      <c r="E32" t="s">
        <v>18</v>
      </c>
      <c r="F32">
        <v>0</v>
      </c>
      <c r="H32" t="s">
        <v>19</v>
      </c>
      <c r="J32" t="s">
        <v>416</v>
      </c>
      <c r="K32" t="str" cm="1">
        <f t="array" ref="K32">_xlfn.IFS(L32="Bus P+R Bus Leg", "Bus", L32="Bus P+R Car Leg", "Car",L32="Rail P+R Rail Leg", "Rail", L32="Rail P+R Car Leg", "Car",L32="Logsum","",TRUE(),L32)</f>
        <v>CB</v>
      </c>
      <c r="L32" t="s">
        <v>21</v>
      </c>
      <c r="M32" t="s">
        <v>28</v>
      </c>
      <c r="N32" t="s">
        <v>25</v>
      </c>
      <c r="T32" t="str">
        <v>Bus Synthetic Base Aggregated</v>
      </c>
      <c r="U32">
        <f t="shared" si="2"/>
        <v>12</v>
      </c>
      <c r="V32">
        <f t="shared" si="3"/>
        <v>2601</v>
      </c>
      <c r="W32">
        <f t="shared" si="4"/>
        <v>2612</v>
      </c>
    </row>
    <row r="33" spans="1:23" x14ac:dyDescent="0.35">
      <c r="A33">
        <f t="shared" si="5"/>
        <v>28</v>
      </c>
      <c r="B33" t="str">
        <f t="shared" si="0"/>
        <v>CB OP Toll</v>
      </c>
      <c r="C33" t="str">
        <f t="shared" si="1"/>
        <v>CB OP Toll</v>
      </c>
      <c r="D33" t="s">
        <v>17</v>
      </c>
      <c r="E33" t="s">
        <v>18</v>
      </c>
      <c r="F33">
        <v>0</v>
      </c>
      <c r="H33" t="s">
        <v>19</v>
      </c>
      <c r="J33" t="s">
        <v>416</v>
      </c>
      <c r="K33" t="str" cm="1">
        <f t="array" ref="K33">_xlfn.IFS(L33="Bus P+R Bus Leg", "Bus", L33="Bus P+R Car Leg", "Car",L33="Rail P+R Rail Leg", "Rail", L33="Rail P+R Car Leg", "Car",L33="Logsum","",TRUE(),L33)</f>
        <v>CB</v>
      </c>
      <c r="L33" t="s">
        <v>21</v>
      </c>
      <c r="M33" t="s">
        <v>44</v>
      </c>
      <c r="N33" t="s">
        <v>25</v>
      </c>
      <c r="T33" t="str">
        <v>Rail Synthetic Base Aggregated</v>
      </c>
      <c r="U33">
        <f t="shared" si="2"/>
        <v>12</v>
      </c>
      <c r="V33">
        <f t="shared" si="3"/>
        <v>2701</v>
      </c>
      <c r="W33">
        <f t="shared" si="4"/>
        <v>2712</v>
      </c>
    </row>
    <row r="34" spans="1:23" x14ac:dyDescent="0.35">
      <c r="A34">
        <f t="shared" si="5"/>
        <v>29</v>
      </c>
      <c r="B34" t="str">
        <f t="shared" si="0"/>
        <v>CC AM Toll</v>
      </c>
      <c r="C34" t="str">
        <f t="shared" si="1"/>
        <v>CC AM Toll</v>
      </c>
      <c r="D34" t="s">
        <v>17</v>
      </c>
      <c r="E34" t="s">
        <v>18</v>
      </c>
      <c r="F34">
        <v>0</v>
      </c>
      <c r="H34" t="s">
        <v>19</v>
      </c>
      <c r="J34" t="s">
        <v>416</v>
      </c>
      <c r="K34" t="str" cm="1">
        <f t="array" ref="K34">_xlfn.IFS(L34="Bus P+R Bus Leg", "Bus", L34="Bus P+R Car Leg", "Car",L34="Rail P+R Rail Leg", "Rail", L34="Rail P+R Car Leg", "Car",L34="Logsum","",TRUE(),L34)</f>
        <v>CC</v>
      </c>
      <c r="L34" t="s">
        <v>22</v>
      </c>
      <c r="M34" t="s">
        <v>26</v>
      </c>
      <c r="N34" t="s">
        <v>25</v>
      </c>
      <c r="T34" t="str">
        <v>Highway Synthetic Forecast Aggregated</v>
      </c>
      <c r="U34">
        <f t="shared" si="2"/>
        <v>16</v>
      </c>
      <c r="V34">
        <f t="shared" si="3"/>
        <v>2801</v>
      </c>
      <c r="W34">
        <f t="shared" si="4"/>
        <v>2816</v>
      </c>
    </row>
    <row r="35" spans="1:23" x14ac:dyDescent="0.35">
      <c r="A35">
        <f t="shared" si="5"/>
        <v>30</v>
      </c>
      <c r="B35" t="str">
        <f t="shared" si="0"/>
        <v>CC IP Toll</v>
      </c>
      <c r="C35" t="str">
        <f t="shared" si="1"/>
        <v>CC IP Toll</v>
      </c>
      <c r="D35" t="s">
        <v>17</v>
      </c>
      <c r="E35" t="s">
        <v>18</v>
      </c>
      <c r="F35">
        <v>0</v>
      </c>
      <c r="H35" t="s">
        <v>19</v>
      </c>
      <c r="J35" t="s">
        <v>416</v>
      </c>
      <c r="K35" t="str" cm="1">
        <f t="array" ref="K35">_xlfn.IFS(L35="Bus P+R Bus Leg", "Bus", L35="Bus P+R Car Leg", "Car",L35="Rail P+R Rail Leg", "Rail", L35="Rail P+R Car Leg", "Car",L35="Logsum","",TRUE(),L35)</f>
        <v>CC</v>
      </c>
      <c r="L35" t="s">
        <v>22</v>
      </c>
      <c r="M35" t="s">
        <v>27</v>
      </c>
      <c r="N35" t="s">
        <v>25</v>
      </c>
      <c r="T35" t="str">
        <v>Bus Synthetic Forecast Aggregated</v>
      </c>
      <c r="U35">
        <f t="shared" si="2"/>
        <v>12</v>
      </c>
      <c r="V35">
        <f t="shared" si="3"/>
        <v>2901</v>
      </c>
      <c r="W35">
        <f t="shared" si="4"/>
        <v>2912</v>
      </c>
    </row>
    <row r="36" spans="1:23" x14ac:dyDescent="0.35">
      <c r="A36">
        <f t="shared" si="5"/>
        <v>31</v>
      </c>
      <c r="B36" t="str">
        <f t="shared" si="0"/>
        <v>CC PM Toll</v>
      </c>
      <c r="C36" t="str">
        <f t="shared" si="1"/>
        <v>CC PM Toll</v>
      </c>
      <c r="D36" t="s">
        <v>17</v>
      </c>
      <c r="E36" t="s">
        <v>18</v>
      </c>
      <c r="F36">
        <v>0</v>
      </c>
      <c r="H36" t="s">
        <v>19</v>
      </c>
      <c r="J36" t="s">
        <v>416</v>
      </c>
      <c r="K36" t="str" cm="1">
        <f t="array" ref="K36">_xlfn.IFS(L36="Bus P+R Bus Leg", "Bus", L36="Bus P+R Car Leg", "Car",L36="Rail P+R Rail Leg", "Rail", L36="Rail P+R Car Leg", "Car",L36="Logsum","",TRUE(),L36)</f>
        <v>CC</v>
      </c>
      <c r="L36" t="s">
        <v>22</v>
      </c>
      <c r="M36" t="s">
        <v>28</v>
      </c>
      <c r="N36" t="s">
        <v>25</v>
      </c>
      <c r="T36" t="str">
        <v>Rail Synthetic Forecast Aggregated</v>
      </c>
      <c r="U36">
        <f t="shared" si="2"/>
        <v>12</v>
      </c>
      <c r="V36">
        <f t="shared" si="3"/>
        <v>3001</v>
      </c>
      <c r="W36">
        <f t="shared" si="4"/>
        <v>3012</v>
      </c>
    </row>
    <row r="37" spans="1:23" x14ac:dyDescent="0.35">
      <c r="A37">
        <f t="shared" si="5"/>
        <v>32</v>
      </c>
      <c r="B37" t="str">
        <f t="shared" si="0"/>
        <v>CC OP Toll</v>
      </c>
      <c r="C37" t="str">
        <f t="shared" si="1"/>
        <v>CC OP Toll</v>
      </c>
      <c r="D37" t="s">
        <v>17</v>
      </c>
      <c r="E37" t="s">
        <v>18</v>
      </c>
      <c r="F37">
        <v>0</v>
      </c>
      <c r="H37" t="s">
        <v>19</v>
      </c>
      <c r="J37" t="s">
        <v>416</v>
      </c>
      <c r="K37" t="str" cm="1">
        <f t="array" ref="K37">_xlfn.IFS(L37="Bus P+R Bus Leg", "Bus", L37="Bus P+R Car Leg", "Car",L37="Rail P+R Rail Leg", "Rail", L37="Rail P+R Car Leg", "Car",L37="Logsum","",TRUE(),L37)</f>
        <v>CC</v>
      </c>
      <c r="L37" t="s">
        <v>22</v>
      </c>
      <c r="M37" t="s">
        <v>44</v>
      </c>
      <c r="N37" t="s">
        <v>25</v>
      </c>
      <c r="T37" t="str">
        <v>Highway Forecast Aggregated</v>
      </c>
      <c r="U37">
        <f t="shared" si="2"/>
        <v>16</v>
      </c>
      <c r="V37">
        <f t="shared" si="3"/>
        <v>3101</v>
      </c>
      <c r="W37">
        <f t="shared" si="4"/>
        <v>3116</v>
      </c>
    </row>
    <row r="38" spans="1:23" x14ac:dyDescent="0.35">
      <c r="A38">
        <f t="shared" si="5"/>
        <v>33</v>
      </c>
      <c r="B38" t="str">
        <f t="shared" si="0"/>
        <v>CO AM Toll</v>
      </c>
      <c r="C38" t="str">
        <f t="shared" si="1"/>
        <v>CO AM Toll</v>
      </c>
      <c r="D38" t="s">
        <v>17</v>
      </c>
      <c r="E38" t="s">
        <v>18</v>
      </c>
      <c r="F38">
        <v>0</v>
      </c>
      <c r="H38" t="s">
        <v>19</v>
      </c>
      <c r="J38" t="s">
        <v>416</v>
      </c>
      <c r="K38" t="str" cm="1">
        <f t="array" ref="K38">_xlfn.IFS(L38="Bus P+R Bus Leg", "Bus", L38="Bus P+R Car Leg", "Car",L38="Rail P+R Rail Leg", "Rail", L38="Rail P+R Car Leg", "Car",L38="Logsum","",TRUE(),L38)</f>
        <v>CO</v>
      </c>
      <c r="L38" t="s">
        <v>23</v>
      </c>
      <c r="M38" t="s">
        <v>26</v>
      </c>
      <c r="N38" t="s">
        <v>25</v>
      </c>
      <c r="T38" t="str">
        <v>Bus Forecast Aggregated</v>
      </c>
      <c r="U38">
        <f t="shared" si="2"/>
        <v>12</v>
      </c>
      <c r="V38">
        <f t="shared" si="3"/>
        <v>3201</v>
      </c>
      <c r="W38">
        <f t="shared" si="4"/>
        <v>3212</v>
      </c>
    </row>
    <row r="39" spans="1:23" x14ac:dyDescent="0.35">
      <c r="A39">
        <f t="shared" si="5"/>
        <v>34</v>
      </c>
      <c r="B39" t="str">
        <f t="shared" si="0"/>
        <v>CO IP Toll</v>
      </c>
      <c r="C39" t="str">
        <f t="shared" si="1"/>
        <v>CO IP Toll</v>
      </c>
      <c r="D39" t="s">
        <v>17</v>
      </c>
      <c r="E39" t="s">
        <v>18</v>
      </c>
      <c r="F39">
        <v>0</v>
      </c>
      <c r="H39" t="s">
        <v>19</v>
      </c>
      <c r="J39" t="s">
        <v>416</v>
      </c>
      <c r="K39" t="str" cm="1">
        <f t="array" ref="K39">_xlfn.IFS(L39="Bus P+R Bus Leg", "Bus", L39="Bus P+R Car Leg", "Car",L39="Rail P+R Rail Leg", "Rail", L39="Rail P+R Car Leg", "Car",L39="Logsum","",TRUE(),L39)</f>
        <v>CO</v>
      </c>
      <c r="L39" t="s">
        <v>23</v>
      </c>
      <c r="M39" t="s">
        <v>27</v>
      </c>
      <c r="N39" t="s">
        <v>25</v>
      </c>
      <c r="T39" t="str">
        <v>Rail Forecast Aggregated</v>
      </c>
      <c r="U39">
        <f t="shared" si="2"/>
        <v>12</v>
      </c>
      <c r="V39">
        <f t="shared" si="3"/>
        <v>3301</v>
      </c>
      <c r="W39">
        <f t="shared" si="4"/>
        <v>3312</v>
      </c>
    </row>
    <row r="40" spans="1:23" x14ac:dyDescent="0.35">
      <c r="A40">
        <f t="shared" si="5"/>
        <v>35</v>
      </c>
      <c r="B40" t="str">
        <f t="shared" si="0"/>
        <v>CO PM Toll</v>
      </c>
      <c r="C40" t="str">
        <f t="shared" si="1"/>
        <v>CO PM Toll</v>
      </c>
      <c r="D40" t="s">
        <v>17</v>
      </c>
      <c r="E40" t="s">
        <v>18</v>
      </c>
      <c r="F40">
        <v>0</v>
      </c>
      <c r="H40" t="s">
        <v>19</v>
      </c>
      <c r="J40" t="s">
        <v>416</v>
      </c>
      <c r="K40" t="str" cm="1">
        <f t="array" ref="K40">_xlfn.IFS(L40="Bus P+R Bus Leg", "Bus", L40="Bus P+R Car Leg", "Car",L40="Rail P+R Rail Leg", "Rail", L40="Rail P+R Car Leg", "Car",L40="Logsum","",TRUE(),L40)</f>
        <v>CO</v>
      </c>
      <c r="L40" t="s">
        <v>23</v>
      </c>
      <c r="M40" t="s">
        <v>28</v>
      </c>
      <c r="N40" t="s">
        <v>25</v>
      </c>
      <c r="T40" t="str">
        <v>Highway Forecast Aggregated'</v>
      </c>
      <c r="U40">
        <f t="shared" si="2"/>
        <v>16</v>
      </c>
      <c r="V40">
        <f t="shared" si="3"/>
        <v>3401</v>
      </c>
      <c r="W40">
        <f t="shared" si="4"/>
        <v>3416</v>
      </c>
    </row>
    <row r="41" spans="1:23" x14ac:dyDescent="0.35">
      <c r="A41">
        <f t="shared" si="5"/>
        <v>36</v>
      </c>
      <c r="B41" t="str">
        <f t="shared" si="0"/>
        <v>CO OP Toll</v>
      </c>
      <c r="C41" t="str">
        <f t="shared" si="1"/>
        <v>CO OP Toll</v>
      </c>
      <c r="D41" t="s">
        <v>17</v>
      </c>
      <c r="E41" t="s">
        <v>18</v>
      </c>
      <c r="F41">
        <v>0</v>
      </c>
      <c r="H41" t="s">
        <v>19</v>
      </c>
      <c r="J41" t="s">
        <v>416</v>
      </c>
      <c r="K41" t="str" cm="1">
        <f t="array" ref="K41">_xlfn.IFS(L41="Bus P+R Bus Leg", "Bus", L41="Bus P+R Car Leg", "Car",L41="Rail P+R Rail Leg", "Rail", L41="Rail P+R Car Leg", "Car",L41="Logsum","",TRUE(),L41)</f>
        <v>CO</v>
      </c>
      <c r="L41" t="s">
        <v>23</v>
      </c>
      <c r="M41" t="s">
        <v>44</v>
      </c>
      <c r="N41" t="s">
        <v>25</v>
      </c>
      <c r="T41" t="str">
        <v>Bus Forecast Aggregated'</v>
      </c>
      <c r="U41">
        <f t="shared" si="2"/>
        <v>12</v>
      </c>
      <c r="V41">
        <f t="shared" si="3"/>
        <v>3501</v>
      </c>
      <c r="W41">
        <f t="shared" si="4"/>
        <v>3512</v>
      </c>
    </row>
    <row r="42" spans="1:23" x14ac:dyDescent="0.35">
      <c r="A42">
        <f t="shared" si="5"/>
        <v>37</v>
      </c>
      <c r="B42" t="str">
        <f t="shared" si="0"/>
        <v>CB AM Speed</v>
      </c>
      <c r="C42" t="str">
        <f t="shared" si="1"/>
        <v>CB AM Speed</v>
      </c>
      <c r="D42" t="s">
        <v>17</v>
      </c>
      <c r="E42" t="s">
        <v>18</v>
      </c>
      <c r="F42">
        <v>0</v>
      </c>
      <c r="H42" t="s">
        <v>19</v>
      </c>
      <c r="J42" t="s">
        <v>416</v>
      </c>
      <c r="K42" t="str" cm="1">
        <f t="array" ref="K42">_xlfn.IFS(L42="Bus P+R Bus Leg", "Bus", L42="Bus P+R Car Leg", "Car",L42="Rail P+R Rail Leg", "Rail", L42="Rail P+R Car Leg", "Car",L42="Logsum","",TRUE(),L42)</f>
        <v>CB</v>
      </c>
      <c r="L42" t="s">
        <v>21</v>
      </c>
      <c r="M42" t="s">
        <v>26</v>
      </c>
      <c r="N42" t="s">
        <v>40</v>
      </c>
      <c r="T42" t="str">
        <v>Rail Forecast Aggregated'</v>
      </c>
      <c r="U42">
        <f t="shared" si="2"/>
        <v>12</v>
      </c>
      <c r="V42">
        <f t="shared" si="3"/>
        <v>3601</v>
      </c>
      <c r="W42">
        <f t="shared" si="4"/>
        <v>3612</v>
      </c>
    </row>
    <row r="43" spans="1:23" x14ac:dyDescent="0.35">
      <c r="A43">
        <f t="shared" si="5"/>
        <v>38</v>
      </c>
      <c r="B43" t="str">
        <f t="shared" si="0"/>
        <v>CB IP Speed</v>
      </c>
      <c r="C43" t="str">
        <f t="shared" si="1"/>
        <v>CB IP Speed</v>
      </c>
      <c r="D43" t="s">
        <v>17</v>
      </c>
      <c r="E43" t="s">
        <v>18</v>
      </c>
      <c r="F43">
        <v>0</v>
      </c>
      <c r="H43" t="s">
        <v>19</v>
      </c>
      <c r="J43" t="s">
        <v>416</v>
      </c>
      <c r="K43" t="str" cm="1">
        <f t="array" ref="K43">_xlfn.IFS(L43="Bus P+R Bus Leg", "Bus", L43="Bus P+R Car Leg", "Car",L43="Rail P+R Rail Leg", "Rail", L43="Rail P+R Car Leg", "Car",L43="Logsum","",TRUE(),L43)</f>
        <v>CB</v>
      </c>
      <c r="L43" t="s">
        <v>21</v>
      </c>
      <c r="M43" t="s">
        <v>27</v>
      </c>
      <c r="N43" t="s">
        <v>40</v>
      </c>
      <c r="T43" t="str">
        <v>Car GenTime</v>
      </c>
      <c r="U43">
        <f t="shared" si="2"/>
        <v>99</v>
      </c>
      <c r="V43">
        <f t="shared" si="3"/>
        <v>4001</v>
      </c>
      <c r="W43">
        <f t="shared" si="4"/>
        <v>4099</v>
      </c>
    </row>
    <row r="44" spans="1:23" x14ac:dyDescent="0.35">
      <c r="A44">
        <f t="shared" si="5"/>
        <v>39</v>
      </c>
      <c r="B44" t="str">
        <f t="shared" si="0"/>
        <v>CB PM Speed</v>
      </c>
      <c r="C44" t="str">
        <f t="shared" si="1"/>
        <v>CB PM Speed</v>
      </c>
      <c r="D44" t="s">
        <v>17</v>
      </c>
      <c r="E44" t="s">
        <v>18</v>
      </c>
      <c r="F44">
        <v>0</v>
      </c>
      <c r="H44" t="s">
        <v>19</v>
      </c>
      <c r="J44" t="s">
        <v>416</v>
      </c>
      <c r="K44" t="str" cm="1">
        <f t="array" ref="K44">_xlfn.IFS(L44="Bus P+R Bus Leg", "Bus", L44="Bus P+R Car Leg", "Car",L44="Rail P+R Rail Leg", "Rail", L44="Rail P+R Car Leg", "Car",L44="Logsum","",TRUE(),L44)</f>
        <v>CB</v>
      </c>
      <c r="L44" t="s">
        <v>21</v>
      </c>
      <c r="M44" t="s">
        <v>28</v>
      </c>
      <c r="N44" t="s">
        <v>40</v>
      </c>
      <c r="T44" t="str">
        <v>CarMainMode GenTime</v>
      </c>
      <c r="U44">
        <f t="shared" si="2"/>
        <v>99</v>
      </c>
      <c r="V44">
        <f t="shared" si="3"/>
        <v>4101</v>
      </c>
      <c r="W44">
        <f t="shared" si="4"/>
        <v>4199</v>
      </c>
    </row>
    <row r="45" spans="1:23" x14ac:dyDescent="0.35">
      <c r="A45">
        <f t="shared" si="5"/>
        <v>40</v>
      </c>
      <c r="B45" t="str">
        <f t="shared" si="0"/>
        <v>CB OP Speed</v>
      </c>
      <c r="C45" t="str">
        <f t="shared" si="1"/>
        <v>CB OP Speed</v>
      </c>
      <c r="D45" t="s">
        <v>17</v>
      </c>
      <c r="E45" t="s">
        <v>18</v>
      </c>
      <c r="F45">
        <v>0</v>
      </c>
      <c r="H45" t="s">
        <v>19</v>
      </c>
      <c r="J45" t="s">
        <v>416</v>
      </c>
      <c r="K45" t="str" cm="1">
        <f t="array" ref="K45">_xlfn.IFS(L45="Bus P+R Bus Leg", "Bus", L45="Bus P+R Car Leg", "Car",L45="Rail P+R Rail Leg", "Rail", L45="Rail P+R Car Leg", "Car",L45="Logsum","",TRUE(),L45)</f>
        <v>CB</v>
      </c>
      <c r="L45" t="s">
        <v>21</v>
      </c>
      <c r="M45" t="s">
        <v>44</v>
      </c>
      <c r="N45" t="s">
        <v>40</v>
      </c>
      <c r="T45" t="str">
        <v>Bus GenTime</v>
      </c>
      <c r="U45">
        <f t="shared" si="2"/>
        <v>99</v>
      </c>
      <c r="V45">
        <f t="shared" si="3"/>
        <v>4201</v>
      </c>
      <c r="W45">
        <f t="shared" si="4"/>
        <v>4299</v>
      </c>
    </row>
    <row r="46" spans="1:23" x14ac:dyDescent="0.35">
      <c r="A46">
        <f t="shared" si="5"/>
        <v>41</v>
      </c>
      <c r="B46" t="str">
        <f t="shared" si="0"/>
        <v>CC AM Speed</v>
      </c>
      <c r="C46" t="str">
        <f t="shared" si="1"/>
        <v>CC AM Speed</v>
      </c>
      <c r="D46" t="s">
        <v>17</v>
      </c>
      <c r="E46" t="s">
        <v>18</v>
      </c>
      <c r="F46">
        <v>0</v>
      </c>
      <c r="H46" t="s">
        <v>19</v>
      </c>
      <c r="J46" t="s">
        <v>416</v>
      </c>
      <c r="K46" t="str" cm="1">
        <f t="array" ref="K46">_xlfn.IFS(L46="Bus P+R Bus Leg", "Bus", L46="Bus P+R Car Leg", "Car",L46="Rail P+R Rail Leg", "Rail", L46="Rail P+R Car Leg", "Car",L46="Logsum","",TRUE(),L46)</f>
        <v>CC</v>
      </c>
      <c r="L46" t="s">
        <v>22</v>
      </c>
      <c r="M46" t="s">
        <v>26</v>
      </c>
      <c r="N46" t="s">
        <v>40</v>
      </c>
      <c r="T46" t="str">
        <v>Bus P+R GenTime</v>
      </c>
      <c r="U46">
        <f t="shared" si="2"/>
        <v>99</v>
      </c>
      <c r="V46">
        <f t="shared" si="3"/>
        <v>4301</v>
      </c>
      <c r="W46">
        <f t="shared" si="4"/>
        <v>4399</v>
      </c>
    </row>
    <row r="47" spans="1:23" x14ac:dyDescent="0.35">
      <c r="A47">
        <f t="shared" si="5"/>
        <v>42</v>
      </c>
      <c r="B47" t="str">
        <f t="shared" si="0"/>
        <v>CC IP Speed</v>
      </c>
      <c r="C47" t="str">
        <f t="shared" si="1"/>
        <v>CC IP Speed</v>
      </c>
      <c r="D47" t="s">
        <v>17</v>
      </c>
      <c r="E47" t="s">
        <v>18</v>
      </c>
      <c r="F47">
        <v>0</v>
      </c>
      <c r="H47" t="s">
        <v>19</v>
      </c>
      <c r="J47" t="s">
        <v>416</v>
      </c>
      <c r="K47" t="str" cm="1">
        <f t="array" ref="K47">_xlfn.IFS(L47="Bus P+R Bus Leg", "Bus", L47="Bus P+R Car Leg", "Car",L47="Rail P+R Rail Leg", "Rail", L47="Rail P+R Car Leg", "Car",L47="Logsum","",TRUE(),L47)</f>
        <v>CC</v>
      </c>
      <c r="L47" t="s">
        <v>22</v>
      </c>
      <c r="M47" t="s">
        <v>27</v>
      </c>
      <c r="N47" t="s">
        <v>40</v>
      </c>
      <c r="T47" t="str">
        <v>RailMainMode GenTime</v>
      </c>
      <c r="U47">
        <f t="shared" si="2"/>
        <v>99</v>
      </c>
      <c r="V47">
        <f t="shared" si="3"/>
        <v>4401</v>
      </c>
      <c r="W47">
        <f t="shared" si="4"/>
        <v>4499</v>
      </c>
    </row>
    <row r="48" spans="1:23" x14ac:dyDescent="0.35">
      <c r="A48">
        <f t="shared" si="5"/>
        <v>43</v>
      </c>
      <c r="B48" t="str">
        <f t="shared" si="0"/>
        <v>CC PM Speed</v>
      </c>
      <c r="C48" t="str">
        <f t="shared" si="1"/>
        <v>CC PM Speed</v>
      </c>
      <c r="D48" t="s">
        <v>17</v>
      </c>
      <c r="E48" t="s">
        <v>18</v>
      </c>
      <c r="F48">
        <v>0</v>
      </c>
      <c r="H48" t="s">
        <v>19</v>
      </c>
      <c r="J48" t="s">
        <v>416</v>
      </c>
      <c r="K48" t="str" cm="1">
        <f t="array" ref="K48">_xlfn.IFS(L48="Bus P+R Bus Leg", "Bus", L48="Bus P+R Car Leg", "Car",L48="Rail P+R Rail Leg", "Rail", L48="Rail P+R Car Leg", "Car",L48="Logsum","",TRUE(),L48)</f>
        <v>CC</v>
      </c>
      <c r="L48" t="s">
        <v>22</v>
      </c>
      <c r="M48" t="s">
        <v>28</v>
      </c>
      <c r="N48" t="s">
        <v>40</v>
      </c>
      <c r="T48" t="str">
        <v>Rail GenTime</v>
      </c>
      <c r="U48">
        <f t="shared" si="2"/>
        <v>99</v>
      </c>
      <c r="V48">
        <f t="shared" si="3"/>
        <v>4501</v>
      </c>
      <c r="W48">
        <f t="shared" si="4"/>
        <v>4599</v>
      </c>
    </row>
    <row r="49" spans="1:23" x14ac:dyDescent="0.35">
      <c r="A49">
        <f t="shared" si="5"/>
        <v>44</v>
      </c>
      <c r="B49" t="str">
        <f t="shared" si="0"/>
        <v>CC OP Speed</v>
      </c>
      <c r="C49" t="str">
        <f t="shared" si="1"/>
        <v>CC OP Speed</v>
      </c>
      <c r="D49" t="s">
        <v>17</v>
      </c>
      <c r="E49" t="s">
        <v>18</v>
      </c>
      <c r="F49">
        <v>0</v>
      </c>
      <c r="H49" t="s">
        <v>19</v>
      </c>
      <c r="J49" t="s">
        <v>416</v>
      </c>
      <c r="K49" t="str" cm="1">
        <f t="array" ref="K49">_xlfn.IFS(L49="Bus P+R Bus Leg", "Bus", L49="Bus P+R Car Leg", "Car",L49="Rail P+R Rail Leg", "Rail", L49="Rail P+R Car Leg", "Car",L49="Logsum","",TRUE(),L49)</f>
        <v>CC</v>
      </c>
      <c r="L49" t="s">
        <v>22</v>
      </c>
      <c r="M49" t="s">
        <v>44</v>
      </c>
      <c r="N49" t="s">
        <v>40</v>
      </c>
      <c r="T49" t="str">
        <v>Rail P+R GenTime</v>
      </c>
      <c r="U49">
        <f t="shared" si="2"/>
        <v>99</v>
      </c>
      <c r="V49">
        <f t="shared" si="3"/>
        <v>4601</v>
      </c>
      <c r="W49">
        <f t="shared" si="4"/>
        <v>4699</v>
      </c>
    </row>
    <row r="50" spans="1:23" x14ac:dyDescent="0.35">
      <c r="A50">
        <f t="shared" si="5"/>
        <v>45</v>
      </c>
      <c r="B50" t="str">
        <f t="shared" si="0"/>
        <v>CO AM Speed</v>
      </c>
      <c r="C50" t="str">
        <f t="shared" si="1"/>
        <v>CO AM Speed</v>
      </c>
      <c r="D50" t="s">
        <v>17</v>
      </c>
      <c r="E50" t="s">
        <v>18</v>
      </c>
      <c r="F50">
        <v>0</v>
      </c>
      <c r="H50" t="s">
        <v>19</v>
      </c>
      <c r="J50" t="s">
        <v>416</v>
      </c>
      <c r="K50" t="str" cm="1">
        <f t="array" ref="K50">_xlfn.IFS(L50="Bus P+R Bus Leg", "Bus", L50="Bus P+R Car Leg", "Car",L50="Rail P+R Rail Leg", "Rail", L50="Rail P+R Car Leg", "Car",L50="Logsum","",TRUE(),L50)</f>
        <v>CO</v>
      </c>
      <c r="L50" t="s">
        <v>23</v>
      </c>
      <c r="M50" t="s">
        <v>26</v>
      </c>
      <c r="N50" t="s">
        <v>40</v>
      </c>
      <c r="T50" t="str">
        <v>Cycle GenTime</v>
      </c>
      <c r="U50">
        <f t="shared" si="2"/>
        <v>99</v>
      </c>
      <c r="V50">
        <f t="shared" si="3"/>
        <v>4701</v>
      </c>
      <c r="W50">
        <f t="shared" si="4"/>
        <v>4799</v>
      </c>
    </row>
    <row r="51" spans="1:23" x14ac:dyDescent="0.35">
      <c r="A51">
        <f t="shared" si="5"/>
        <v>46</v>
      </c>
      <c r="B51" t="str">
        <f t="shared" si="0"/>
        <v>CO IP Speed</v>
      </c>
      <c r="C51" t="str">
        <f t="shared" si="1"/>
        <v>CO IP Speed</v>
      </c>
      <c r="D51" t="s">
        <v>17</v>
      </c>
      <c r="E51" t="s">
        <v>18</v>
      </c>
      <c r="F51">
        <v>0</v>
      </c>
      <c r="H51" t="s">
        <v>19</v>
      </c>
      <c r="J51" t="s">
        <v>416</v>
      </c>
      <c r="K51" t="str" cm="1">
        <f t="array" ref="K51">_xlfn.IFS(L51="Bus P+R Bus Leg", "Bus", L51="Bus P+R Car Leg", "Car",L51="Rail P+R Rail Leg", "Rail", L51="Rail P+R Car Leg", "Car",L51="Logsum","",TRUE(),L51)</f>
        <v>CO</v>
      </c>
      <c r="L51" t="s">
        <v>23</v>
      </c>
      <c r="M51" t="s">
        <v>27</v>
      </c>
      <c r="N51" t="s">
        <v>40</v>
      </c>
      <c r="T51" t="str">
        <v>Walk GenTime</v>
      </c>
      <c r="U51">
        <f t="shared" si="2"/>
        <v>99</v>
      </c>
      <c r="V51">
        <f t="shared" si="3"/>
        <v>4801</v>
      </c>
      <c r="W51">
        <f t="shared" si="4"/>
        <v>4899</v>
      </c>
    </row>
    <row r="52" spans="1:23" x14ac:dyDescent="0.35">
      <c r="A52">
        <f t="shared" si="5"/>
        <v>47</v>
      </c>
      <c r="B52" t="str">
        <f t="shared" si="0"/>
        <v>CO PM Speed</v>
      </c>
      <c r="C52" t="str">
        <f t="shared" si="1"/>
        <v>CO PM Speed</v>
      </c>
      <c r="D52" t="s">
        <v>17</v>
      </c>
      <c r="E52" t="s">
        <v>18</v>
      </c>
      <c r="F52">
        <v>0</v>
      </c>
      <c r="H52" t="s">
        <v>19</v>
      </c>
      <c r="J52" t="s">
        <v>416</v>
      </c>
      <c r="K52" t="str" cm="1">
        <f t="array" ref="K52">_xlfn.IFS(L52="Bus P+R Bus Leg", "Bus", L52="Bus P+R Car Leg", "Car",L52="Rail P+R Rail Leg", "Rail", L52="Rail P+R Car Leg", "Car",L52="Logsum","",TRUE(),L52)</f>
        <v>CO</v>
      </c>
      <c r="L52" t="s">
        <v>23</v>
      </c>
      <c r="M52" t="s">
        <v>28</v>
      </c>
      <c r="N52" t="s">
        <v>40</v>
      </c>
      <c r="T52">
        <v>0</v>
      </c>
      <c r="U52">
        <f t="shared" si="2"/>
        <v>0</v>
      </c>
      <c r="V52">
        <f t="shared" si="3"/>
        <v>0</v>
      </c>
      <c r="W52">
        <f t="shared" si="4"/>
        <v>0</v>
      </c>
    </row>
    <row r="53" spans="1:23" x14ac:dyDescent="0.35">
      <c r="A53">
        <f t="shared" si="5"/>
        <v>48</v>
      </c>
      <c r="B53" t="str">
        <f t="shared" si="0"/>
        <v>CO OP Speed</v>
      </c>
      <c r="C53" t="str">
        <f t="shared" si="1"/>
        <v>CO OP Speed</v>
      </c>
      <c r="D53" t="s">
        <v>17</v>
      </c>
      <c r="E53" t="s">
        <v>18</v>
      </c>
      <c r="F53">
        <v>0</v>
      </c>
      <c r="H53" t="s">
        <v>19</v>
      </c>
      <c r="J53" t="s">
        <v>416</v>
      </c>
      <c r="K53" t="str" cm="1">
        <f t="array" ref="K53">_xlfn.IFS(L53="Bus P+R Bus Leg", "Bus", L53="Bus P+R Car Leg", "Car",L53="Rail P+R Rail Leg", "Rail", L53="Rail P+R Car Leg", "Car",L53="Logsum","",TRUE(),L53)</f>
        <v>CO</v>
      </c>
      <c r="L53" t="s">
        <v>23</v>
      </c>
      <c r="M53" t="s">
        <v>44</v>
      </c>
      <c r="N53" t="s">
        <v>40</v>
      </c>
      <c r="T53" t="str">
        <v>Car Demand</v>
      </c>
      <c r="U53">
        <f t="shared" si="2"/>
        <v>99</v>
      </c>
      <c r="V53">
        <f t="shared" si="3"/>
        <v>5001</v>
      </c>
      <c r="W53">
        <f t="shared" si="4"/>
        <v>5099</v>
      </c>
    </row>
    <row r="54" spans="1:23" x14ac:dyDescent="0.35">
      <c r="A54">
        <f>IF(J54=J53,A53+1,ROUNDUP(A53,-2)+1)</f>
        <v>101</v>
      </c>
      <c r="B54" t="str">
        <f t="shared" ref="B54:B57" si="6">_xlfn.TEXTJOIN(" ",TRUE,L54:N54)</f>
        <v>BC AM Access</v>
      </c>
      <c r="C54" t="str">
        <f t="shared" ref="C54:C57" si="7">_xlfn.TEXTJOIN(" ",TRUE,L54:N54)</f>
        <v>BC AM Access</v>
      </c>
      <c r="D54" t="s">
        <v>17</v>
      </c>
      <c r="E54" t="s">
        <v>18</v>
      </c>
      <c r="F54">
        <v>0</v>
      </c>
      <c r="H54" t="s">
        <v>19</v>
      </c>
      <c r="J54" t="s">
        <v>460</v>
      </c>
      <c r="K54" t="str" cm="1">
        <f t="array" ref="K54">_xlfn.IFS(L54="Bus P+R Bus Leg", "Bus", L54="Bus P+R Car Leg", "Car",L54="Rail P+R Rail Leg", "Rail", L54="Rail P+R Car Leg", "Car",L54="Logsum","",TRUE(),L54)</f>
        <v>BC</v>
      </c>
      <c r="L54" t="s">
        <v>149</v>
      </c>
      <c r="M54" t="s">
        <v>26</v>
      </c>
      <c r="N54" t="s">
        <v>30</v>
      </c>
      <c r="T54" t="str">
        <v>CarMainMode Demand</v>
      </c>
      <c r="U54">
        <f t="shared" si="2"/>
        <v>99</v>
      </c>
      <c r="V54">
        <f t="shared" si="3"/>
        <v>5101</v>
      </c>
      <c r="W54">
        <f t="shared" si="4"/>
        <v>5199</v>
      </c>
    </row>
    <row r="55" spans="1:23" x14ac:dyDescent="0.35">
      <c r="A55">
        <f t="shared" ref="A55:A130" si="8">IF(J55=J54,A54+1,ROUNDUP(A54,-2)+1)</f>
        <v>102</v>
      </c>
      <c r="B55" t="str">
        <f t="shared" si="6"/>
        <v>BC IP Access</v>
      </c>
      <c r="C55" t="str">
        <f t="shared" si="7"/>
        <v>BC IP Access</v>
      </c>
      <c r="D55" t="s">
        <v>17</v>
      </c>
      <c r="E55" t="s">
        <v>18</v>
      </c>
      <c r="F55">
        <v>0</v>
      </c>
      <c r="H55" t="s">
        <v>19</v>
      </c>
      <c r="J55" t="s">
        <v>460</v>
      </c>
      <c r="K55" t="str" cm="1">
        <f t="array" ref="K55">_xlfn.IFS(L55="Bus P+R Bus Leg", "Bus", L55="Bus P+R Car Leg", "Car",L55="Rail P+R Rail Leg", "Rail", L55="Rail P+R Car Leg", "Car",L55="Logsum","",TRUE(),L55)</f>
        <v>BC</v>
      </c>
      <c r="L55" t="s">
        <v>149</v>
      </c>
      <c r="M55" t="s">
        <v>27</v>
      </c>
      <c r="N55" t="s">
        <v>30</v>
      </c>
      <c r="T55" t="str">
        <v>Bus Demand</v>
      </c>
      <c r="U55">
        <f t="shared" si="2"/>
        <v>99</v>
      </c>
      <c r="V55">
        <f t="shared" si="3"/>
        <v>5201</v>
      </c>
      <c r="W55">
        <f t="shared" si="4"/>
        <v>5299</v>
      </c>
    </row>
    <row r="56" spans="1:23" x14ac:dyDescent="0.35">
      <c r="A56">
        <f t="shared" si="8"/>
        <v>103</v>
      </c>
      <c r="B56" t="str">
        <f t="shared" si="6"/>
        <v>BC PM Access</v>
      </c>
      <c r="C56" t="str">
        <f t="shared" si="7"/>
        <v>BC PM Access</v>
      </c>
      <c r="D56" t="s">
        <v>17</v>
      </c>
      <c r="E56" t="s">
        <v>18</v>
      </c>
      <c r="F56">
        <v>0</v>
      </c>
      <c r="H56" t="s">
        <v>19</v>
      </c>
      <c r="J56" t="s">
        <v>460</v>
      </c>
      <c r="K56" t="str" cm="1">
        <f t="array" ref="K56">_xlfn.IFS(L56="Bus P+R Bus Leg", "Bus", L56="Bus P+R Car Leg", "Car",L56="Rail P+R Rail Leg", "Rail", L56="Rail P+R Car Leg", "Car",L56="Logsum","",TRUE(),L56)</f>
        <v>BC</v>
      </c>
      <c r="L56" t="s">
        <v>149</v>
      </c>
      <c r="M56" t="s">
        <v>28</v>
      </c>
      <c r="N56" t="s">
        <v>30</v>
      </c>
      <c r="T56" t="str">
        <v>Bus P+R Demand</v>
      </c>
      <c r="U56">
        <f t="shared" si="2"/>
        <v>99</v>
      </c>
      <c r="V56">
        <f t="shared" si="3"/>
        <v>5301</v>
      </c>
      <c r="W56">
        <f t="shared" si="4"/>
        <v>5399</v>
      </c>
    </row>
    <row r="57" spans="1:23" x14ac:dyDescent="0.35">
      <c r="A57">
        <f t="shared" si="8"/>
        <v>104</v>
      </c>
      <c r="B57" t="str">
        <f t="shared" si="6"/>
        <v>BC OP Access</v>
      </c>
      <c r="C57" t="str">
        <f t="shared" si="7"/>
        <v>BC OP Access</v>
      </c>
      <c r="D57" t="s">
        <v>17</v>
      </c>
      <c r="E57" t="s">
        <v>18</v>
      </c>
      <c r="F57">
        <v>0</v>
      </c>
      <c r="H57" t="s">
        <v>19</v>
      </c>
      <c r="J57" t="s">
        <v>460</v>
      </c>
      <c r="K57" t="str" cm="1">
        <f t="array" ref="K57">_xlfn.IFS(L57="Bus P+R Bus Leg", "Bus", L57="Bus P+R Car Leg", "Car",L57="Rail P+R Rail Leg", "Rail", L57="Rail P+R Car Leg", "Car",L57="Logsum","",TRUE(),L57)</f>
        <v>BC</v>
      </c>
      <c r="L57" t="s">
        <v>149</v>
      </c>
      <c r="M57" t="s">
        <v>44</v>
      </c>
      <c r="N57" t="s">
        <v>30</v>
      </c>
      <c r="T57" t="str">
        <v>RailMainMode Demand</v>
      </c>
      <c r="U57">
        <f t="shared" si="2"/>
        <v>99</v>
      </c>
      <c r="V57">
        <f t="shared" si="3"/>
        <v>5401</v>
      </c>
      <c r="W57">
        <f t="shared" si="4"/>
        <v>5499</v>
      </c>
    </row>
    <row r="58" spans="1:23" x14ac:dyDescent="0.35">
      <c r="A58">
        <f t="shared" si="8"/>
        <v>105</v>
      </c>
      <c r="B58" t="str">
        <f t="shared" ref="B58:B89" si="9">_xlfn.TEXTJOIN(" ",TRUE,L58:N58)</f>
        <v>BB AM Access</v>
      </c>
      <c r="C58" t="str">
        <f t="shared" ref="C58:C89" si="10">_xlfn.TEXTJOIN(" ",TRUE,L58:N58)</f>
        <v>BB AM Access</v>
      </c>
      <c r="D58" t="s">
        <v>17</v>
      </c>
      <c r="E58" t="s">
        <v>18</v>
      </c>
      <c r="F58">
        <v>0</v>
      </c>
      <c r="H58" t="s">
        <v>19</v>
      </c>
      <c r="J58" t="s">
        <v>460</v>
      </c>
      <c r="K58" t="str" cm="1">
        <f t="array" ref="K58">_xlfn.IFS(L58="Bus P+R Bus Leg", "Bus", L58="Bus P+R Car Leg", "Car",L58="Rail P+R Rail Leg", "Rail", L58="Rail P+R Car Leg", "Car",L58="Logsum","",TRUE(),L58)</f>
        <v>BB</v>
      </c>
      <c r="L58" t="s">
        <v>151</v>
      </c>
      <c r="M58" t="s">
        <v>26</v>
      </c>
      <c r="N58" t="s">
        <v>30</v>
      </c>
      <c r="T58" t="str">
        <v>Rail Demand</v>
      </c>
      <c r="U58">
        <f t="shared" si="2"/>
        <v>99</v>
      </c>
      <c r="V58">
        <f t="shared" si="3"/>
        <v>5501</v>
      </c>
      <c r="W58">
        <f t="shared" si="4"/>
        <v>5599</v>
      </c>
    </row>
    <row r="59" spans="1:23" x14ac:dyDescent="0.35">
      <c r="A59">
        <f t="shared" si="8"/>
        <v>106</v>
      </c>
      <c r="B59" t="str">
        <f t="shared" si="9"/>
        <v>BB IP Access</v>
      </c>
      <c r="C59" t="str">
        <f t="shared" si="10"/>
        <v>BB IP Access</v>
      </c>
      <c r="D59" t="s">
        <v>17</v>
      </c>
      <c r="E59" t="s">
        <v>18</v>
      </c>
      <c r="F59">
        <v>0</v>
      </c>
      <c r="H59" t="s">
        <v>19</v>
      </c>
      <c r="J59" t="s">
        <v>460</v>
      </c>
      <c r="K59" t="str" cm="1">
        <f t="array" ref="K59">_xlfn.IFS(L59="Bus P+R Bus Leg", "Bus", L59="Bus P+R Car Leg", "Car",L59="Rail P+R Rail Leg", "Rail", L59="Rail P+R Car Leg", "Car",L59="Logsum","",TRUE(),L59)</f>
        <v>BB</v>
      </c>
      <c r="L59" t="s">
        <v>151</v>
      </c>
      <c r="M59" t="s">
        <v>27</v>
      </c>
      <c r="N59" t="s">
        <v>30</v>
      </c>
      <c r="T59" t="str">
        <v>Rail P+R Demand</v>
      </c>
      <c r="U59">
        <f t="shared" si="2"/>
        <v>99</v>
      </c>
      <c r="V59">
        <f t="shared" si="3"/>
        <v>5601</v>
      </c>
      <c r="W59">
        <f t="shared" si="4"/>
        <v>5699</v>
      </c>
    </row>
    <row r="60" spans="1:23" x14ac:dyDescent="0.35">
      <c r="A60">
        <f t="shared" si="8"/>
        <v>107</v>
      </c>
      <c r="B60" t="str">
        <f t="shared" si="9"/>
        <v>BB PM Access</v>
      </c>
      <c r="C60" t="str">
        <f t="shared" si="10"/>
        <v>BB PM Access</v>
      </c>
      <c r="D60" t="s">
        <v>17</v>
      </c>
      <c r="E60" t="s">
        <v>18</v>
      </c>
      <c r="F60">
        <v>0</v>
      </c>
      <c r="H60" t="s">
        <v>19</v>
      </c>
      <c r="J60" t="s">
        <v>460</v>
      </c>
      <c r="K60" t="str" cm="1">
        <f t="array" ref="K60">_xlfn.IFS(L60="Bus P+R Bus Leg", "Bus", L60="Bus P+R Car Leg", "Car",L60="Rail P+R Rail Leg", "Rail", L60="Rail P+R Car Leg", "Car",L60="Logsum","",TRUE(),L60)</f>
        <v>BB</v>
      </c>
      <c r="L60" t="s">
        <v>151</v>
      </c>
      <c r="M60" t="s">
        <v>28</v>
      </c>
      <c r="N60" t="s">
        <v>30</v>
      </c>
      <c r="T60" t="str">
        <v>Cycle Demand</v>
      </c>
      <c r="U60">
        <f t="shared" si="2"/>
        <v>99</v>
      </c>
      <c r="V60">
        <f t="shared" si="3"/>
        <v>5701</v>
      </c>
      <c r="W60">
        <f t="shared" si="4"/>
        <v>5799</v>
      </c>
    </row>
    <row r="61" spans="1:23" x14ac:dyDescent="0.35">
      <c r="A61">
        <f t="shared" si="8"/>
        <v>108</v>
      </c>
      <c r="B61" t="str">
        <f t="shared" si="9"/>
        <v>BB OP Access</v>
      </c>
      <c r="C61" t="str">
        <f t="shared" si="10"/>
        <v>BB OP Access</v>
      </c>
      <c r="D61" t="s">
        <v>17</v>
      </c>
      <c r="E61" t="s">
        <v>18</v>
      </c>
      <c r="F61">
        <v>0</v>
      </c>
      <c r="H61" t="s">
        <v>19</v>
      </c>
      <c r="J61" t="s">
        <v>460</v>
      </c>
      <c r="K61" t="str" cm="1">
        <f t="array" ref="K61">_xlfn.IFS(L61="Bus P+R Bus Leg", "Bus", L61="Bus P+R Car Leg", "Car",L61="Rail P+R Rail Leg", "Rail", L61="Rail P+R Car Leg", "Car",L61="Logsum","",TRUE(),L61)</f>
        <v>BB</v>
      </c>
      <c r="L61" t="s">
        <v>151</v>
      </c>
      <c r="M61" t="s">
        <v>44</v>
      </c>
      <c r="N61" t="s">
        <v>30</v>
      </c>
      <c r="T61" t="str">
        <v>Walk Demand</v>
      </c>
      <c r="U61">
        <f t="shared" si="2"/>
        <v>99</v>
      </c>
      <c r="V61">
        <f t="shared" si="3"/>
        <v>5801</v>
      </c>
      <c r="W61">
        <f t="shared" si="4"/>
        <v>5899</v>
      </c>
    </row>
    <row r="62" spans="1:23" x14ac:dyDescent="0.35">
      <c r="A62">
        <f t="shared" si="8"/>
        <v>109</v>
      </c>
      <c r="B62" t="str">
        <f t="shared" si="9"/>
        <v>BO AM Access</v>
      </c>
      <c r="C62" t="str">
        <f t="shared" si="10"/>
        <v>BO AM Access</v>
      </c>
      <c r="D62" t="s">
        <v>17</v>
      </c>
      <c r="E62" t="s">
        <v>18</v>
      </c>
      <c r="F62">
        <v>0</v>
      </c>
      <c r="H62" t="s">
        <v>19</v>
      </c>
      <c r="J62" t="s">
        <v>460</v>
      </c>
      <c r="K62" t="str" cm="1">
        <f t="array" ref="K62">_xlfn.IFS(L62="Bus P+R Bus Leg", "Bus", L62="Bus P+R Car Leg", "Car",L62="Rail P+R Rail Leg", "Rail", L62="Rail P+R Car Leg", "Car",L62="Logsum","",TRUE(),L62)</f>
        <v>BO</v>
      </c>
      <c r="L62" t="s">
        <v>153</v>
      </c>
      <c r="M62" t="s">
        <v>26</v>
      </c>
      <c r="N62" t="s">
        <v>30</v>
      </c>
      <c r="T62" t="str">
        <v>Bus P+R Bus Leg Demand</v>
      </c>
      <c r="U62">
        <f t="shared" si="2"/>
        <v>99</v>
      </c>
      <c r="V62">
        <f t="shared" si="3"/>
        <v>5901</v>
      </c>
      <c r="W62">
        <f t="shared" si="4"/>
        <v>5999</v>
      </c>
    </row>
    <row r="63" spans="1:23" x14ac:dyDescent="0.35">
      <c r="A63">
        <f t="shared" si="8"/>
        <v>110</v>
      </c>
      <c r="B63" t="str">
        <f t="shared" si="9"/>
        <v>BO IP Access</v>
      </c>
      <c r="C63" t="str">
        <f t="shared" si="10"/>
        <v>BO IP Access</v>
      </c>
      <c r="D63" t="s">
        <v>17</v>
      </c>
      <c r="E63" t="s">
        <v>18</v>
      </c>
      <c r="F63">
        <v>0</v>
      </c>
      <c r="H63" t="s">
        <v>19</v>
      </c>
      <c r="J63" t="s">
        <v>460</v>
      </c>
      <c r="K63" t="str" cm="1">
        <f t="array" ref="K63">_xlfn.IFS(L63="Bus P+R Bus Leg", "Bus", L63="Bus P+R Car Leg", "Car",L63="Rail P+R Rail Leg", "Rail", L63="Rail P+R Car Leg", "Car",L63="Logsum","",TRUE(),L63)</f>
        <v>BO</v>
      </c>
      <c r="L63" t="s">
        <v>153</v>
      </c>
      <c r="M63" t="s">
        <v>27</v>
      </c>
      <c r="N63" t="s">
        <v>30</v>
      </c>
      <c r="T63" t="str">
        <v>Bus P+R Car Leg Demand</v>
      </c>
      <c r="U63">
        <f t="shared" si="2"/>
        <v>99</v>
      </c>
      <c r="V63">
        <f t="shared" si="3"/>
        <v>6001</v>
      </c>
      <c r="W63">
        <f t="shared" si="4"/>
        <v>6099</v>
      </c>
    </row>
    <row r="64" spans="1:23" x14ac:dyDescent="0.35">
      <c r="A64">
        <f t="shared" si="8"/>
        <v>111</v>
      </c>
      <c r="B64" t="str">
        <f t="shared" si="9"/>
        <v>BO PM Access</v>
      </c>
      <c r="C64" t="str">
        <f t="shared" si="10"/>
        <v>BO PM Access</v>
      </c>
      <c r="D64" t="s">
        <v>17</v>
      </c>
      <c r="E64" t="s">
        <v>18</v>
      </c>
      <c r="F64">
        <v>0</v>
      </c>
      <c r="H64" t="s">
        <v>19</v>
      </c>
      <c r="J64" t="s">
        <v>460</v>
      </c>
      <c r="K64" t="str" cm="1">
        <f t="array" ref="K64">_xlfn.IFS(L64="Bus P+R Bus Leg", "Bus", L64="Bus P+R Car Leg", "Car",L64="Rail P+R Rail Leg", "Rail", L64="Rail P+R Car Leg", "Car",L64="Logsum","",TRUE(),L64)</f>
        <v>BO</v>
      </c>
      <c r="L64" t="s">
        <v>153</v>
      </c>
      <c r="M64" t="s">
        <v>28</v>
      </c>
      <c r="N64" t="s">
        <v>30</v>
      </c>
      <c r="T64" t="str">
        <v>Rail P+R Rail Leg Demand</v>
      </c>
      <c r="U64">
        <f t="shared" si="2"/>
        <v>99</v>
      </c>
      <c r="V64">
        <f t="shared" si="3"/>
        <v>6101</v>
      </c>
      <c r="W64">
        <f t="shared" si="4"/>
        <v>6199</v>
      </c>
    </row>
    <row r="65" spans="1:23" x14ac:dyDescent="0.35">
      <c r="A65">
        <f t="shared" si="8"/>
        <v>112</v>
      </c>
      <c r="B65" t="str">
        <f t="shared" si="9"/>
        <v>BO OP Access</v>
      </c>
      <c r="C65" t="str">
        <f t="shared" si="10"/>
        <v>BO OP Access</v>
      </c>
      <c r="D65" t="s">
        <v>17</v>
      </c>
      <c r="E65" t="s">
        <v>18</v>
      </c>
      <c r="F65">
        <v>0</v>
      </c>
      <c r="H65" t="s">
        <v>19</v>
      </c>
      <c r="J65" t="s">
        <v>460</v>
      </c>
      <c r="K65" t="str" cm="1">
        <f t="array" ref="K65">_xlfn.IFS(L65="Bus P+R Bus Leg", "Bus", L65="Bus P+R Car Leg", "Car",L65="Rail P+R Rail Leg", "Rail", L65="Rail P+R Car Leg", "Car",L65="Logsum","",TRUE(),L65)</f>
        <v>BO</v>
      </c>
      <c r="L65" t="s">
        <v>153</v>
      </c>
      <c r="M65" t="s">
        <v>44</v>
      </c>
      <c r="N65" t="s">
        <v>30</v>
      </c>
      <c r="T65" t="str">
        <v>Rail P+R Car Leg Demand</v>
      </c>
      <c r="U65">
        <f t="shared" si="2"/>
        <v>99</v>
      </c>
      <c r="V65">
        <f t="shared" si="3"/>
        <v>6201</v>
      </c>
      <c r="W65">
        <f t="shared" si="4"/>
        <v>6299</v>
      </c>
    </row>
    <row r="66" spans="1:23" x14ac:dyDescent="0.35">
      <c r="A66">
        <f t="shared" si="8"/>
        <v>113</v>
      </c>
      <c r="B66" t="str">
        <f t="shared" si="9"/>
        <v>BC AM Wait</v>
      </c>
      <c r="C66" t="str">
        <f t="shared" si="10"/>
        <v>BC AM Wait</v>
      </c>
      <c r="D66" t="s">
        <v>17</v>
      </c>
      <c r="E66" t="s">
        <v>18</v>
      </c>
      <c r="F66">
        <v>0</v>
      </c>
      <c r="H66" t="s">
        <v>19</v>
      </c>
      <c r="J66" t="s">
        <v>460</v>
      </c>
      <c r="K66" t="str" cm="1">
        <f t="array" ref="K66">_xlfn.IFS(L66="Bus P+R Bus Leg", "Bus", L66="Bus P+R Car Leg", "Car",L66="Rail P+R Rail Leg", "Rail", L66="Rail P+R Car Leg", "Car",L66="Logsum","",TRUE(),L66)</f>
        <v>BC</v>
      </c>
      <c r="L66" t="s">
        <v>149</v>
      </c>
      <c r="M66" t="s">
        <v>26</v>
      </c>
      <c r="N66" t="s">
        <v>34</v>
      </c>
      <c r="T66" t="str">
        <v>Car LastDemand</v>
      </c>
      <c r="U66">
        <f t="shared" si="2"/>
        <v>99</v>
      </c>
      <c r="V66">
        <f t="shared" si="3"/>
        <v>6301</v>
      </c>
      <c r="W66">
        <f t="shared" si="4"/>
        <v>6399</v>
      </c>
    </row>
    <row r="67" spans="1:23" x14ac:dyDescent="0.35">
      <c r="A67">
        <f t="shared" si="8"/>
        <v>114</v>
      </c>
      <c r="B67" t="str">
        <f t="shared" si="9"/>
        <v>BC IP Wait</v>
      </c>
      <c r="C67" t="str">
        <f t="shared" si="10"/>
        <v>BC IP Wait</v>
      </c>
      <c r="D67" t="s">
        <v>17</v>
      </c>
      <c r="E67" t="s">
        <v>18</v>
      </c>
      <c r="F67">
        <v>0</v>
      </c>
      <c r="H67" t="s">
        <v>19</v>
      </c>
      <c r="J67" t="s">
        <v>460</v>
      </c>
      <c r="K67" t="str" cm="1">
        <f t="array" ref="K67">_xlfn.IFS(L67="Bus P+R Bus Leg", "Bus", L67="Bus P+R Car Leg", "Car",L67="Rail P+R Rail Leg", "Rail", L67="Rail P+R Car Leg", "Car",L67="Logsum","",TRUE(),L67)</f>
        <v>BC</v>
      </c>
      <c r="L67" t="s">
        <v>149</v>
      </c>
      <c r="M67" t="s">
        <v>27</v>
      </c>
      <c r="N67" t="s">
        <v>34</v>
      </c>
      <c r="T67" t="str">
        <v>CarMainMode LastDemand</v>
      </c>
      <c r="U67">
        <f t="shared" si="2"/>
        <v>99</v>
      </c>
      <c r="V67">
        <f t="shared" si="3"/>
        <v>6401</v>
      </c>
      <c r="W67">
        <f t="shared" si="4"/>
        <v>6499</v>
      </c>
    </row>
    <row r="68" spans="1:23" x14ac:dyDescent="0.35">
      <c r="A68">
        <f t="shared" si="8"/>
        <v>115</v>
      </c>
      <c r="B68" t="str">
        <f t="shared" si="9"/>
        <v>BC PM Wait</v>
      </c>
      <c r="C68" t="str">
        <f t="shared" si="10"/>
        <v>BC PM Wait</v>
      </c>
      <c r="D68" t="s">
        <v>17</v>
      </c>
      <c r="E68" t="s">
        <v>18</v>
      </c>
      <c r="F68">
        <v>0</v>
      </c>
      <c r="H68" t="s">
        <v>19</v>
      </c>
      <c r="J68" t="s">
        <v>460</v>
      </c>
      <c r="K68" t="str" cm="1">
        <f t="array" ref="K68">_xlfn.IFS(L68="Bus P+R Bus Leg", "Bus", L68="Bus P+R Car Leg", "Car",L68="Rail P+R Rail Leg", "Rail", L68="Rail P+R Car Leg", "Car",L68="Logsum","",TRUE(),L68)</f>
        <v>BC</v>
      </c>
      <c r="L68" t="s">
        <v>149</v>
      </c>
      <c r="M68" t="s">
        <v>28</v>
      </c>
      <c r="N68" t="s">
        <v>34</v>
      </c>
      <c r="T68" t="str">
        <v>Bus LastDemand</v>
      </c>
      <c r="U68">
        <f t="shared" si="2"/>
        <v>99</v>
      </c>
      <c r="V68">
        <f t="shared" si="3"/>
        <v>6501</v>
      </c>
      <c r="W68">
        <f t="shared" si="4"/>
        <v>6599</v>
      </c>
    </row>
    <row r="69" spans="1:23" x14ac:dyDescent="0.35">
      <c r="A69">
        <f t="shared" si="8"/>
        <v>116</v>
      </c>
      <c r="B69" t="str">
        <f t="shared" si="9"/>
        <v>BC OP Wait</v>
      </c>
      <c r="C69" t="str">
        <f t="shared" si="10"/>
        <v>BC OP Wait</v>
      </c>
      <c r="D69" t="s">
        <v>17</v>
      </c>
      <c r="E69" t="s">
        <v>18</v>
      </c>
      <c r="F69">
        <v>0</v>
      </c>
      <c r="H69" t="s">
        <v>19</v>
      </c>
      <c r="J69" t="s">
        <v>460</v>
      </c>
      <c r="K69" t="str" cm="1">
        <f t="array" ref="K69">_xlfn.IFS(L69="Bus P+R Bus Leg", "Bus", L69="Bus P+R Car Leg", "Car",L69="Rail P+R Rail Leg", "Rail", L69="Rail P+R Car Leg", "Car",L69="Logsum","",TRUE(),L69)</f>
        <v>BC</v>
      </c>
      <c r="L69" t="s">
        <v>149</v>
      </c>
      <c r="M69" t="s">
        <v>44</v>
      </c>
      <c r="N69" t="s">
        <v>34</v>
      </c>
      <c r="T69" t="str">
        <v>Bus P+R LastDemand</v>
      </c>
      <c r="U69">
        <f t="shared" si="2"/>
        <v>99</v>
      </c>
      <c r="V69">
        <f t="shared" si="3"/>
        <v>6601</v>
      </c>
      <c r="W69">
        <f t="shared" si="4"/>
        <v>6699</v>
      </c>
    </row>
    <row r="70" spans="1:23" x14ac:dyDescent="0.35">
      <c r="A70">
        <f t="shared" si="8"/>
        <v>117</v>
      </c>
      <c r="B70" t="str">
        <f t="shared" si="9"/>
        <v>BB AM Wait</v>
      </c>
      <c r="C70" t="str">
        <f t="shared" si="10"/>
        <v>BB AM Wait</v>
      </c>
      <c r="D70" t="s">
        <v>17</v>
      </c>
      <c r="E70" t="s">
        <v>18</v>
      </c>
      <c r="F70">
        <v>0</v>
      </c>
      <c r="H70" t="s">
        <v>19</v>
      </c>
      <c r="J70" t="s">
        <v>460</v>
      </c>
      <c r="K70" t="str" cm="1">
        <f t="array" ref="K70">_xlfn.IFS(L70="Bus P+R Bus Leg", "Bus", L70="Bus P+R Car Leg", "Car",L70="Rail P+R Rail Leg", "Rail", L70="Rail P+R Car Leg", "Car",L70="Logsum","",TRUE(),L70)</f>
        <v>BB</v>
      </c>
      <c r="L70" t="s">
        <v>151</v>
      </c>
      <c r="M70" t="s">
        <v>26</v>
      </c>
      <c r="N70" t="s">
        <v>34</v>
      </c>
      <c r="T70" t="str">
        <v>RailMainMode LastDemand</v>
      </c>
      <c r="U70">
        <f t="shared" si="2"/>
        <v>99</v>
      </c>
      <c r="V70">
        <f t="shared" si="3"/>
        <v>6701</v>
      </c>
      <c r="W70">
        <f t="shared" si="4"/>
        <v>6799</v>
      </c>
    </row>
    <row r="71" spans="1:23" x14ac:dyDescent="0.35">
      <c r="A71">
        <f t="shared" si="8"/>
        <v>118</v>
      </c>
      <c r="B71" t="str">
        <f t="shared" si="9"/>
        <v>BB IP Wait</v>
      </c>
      <c r="C71" t="str">
        <f t="shared" si="10"/>
        <v>BB IP Wait</v>
      </c>
      <c r="D71" t="s">
        <v>17</v>
      </c>
      <c r="E71" t="s">
        <v>18</v>
      </c>
      <c r="F71">
        <v>0</v>
      </c>
      <c r="H71" t="s">
        <v>19</v>
      </c>
      <c r="J71" t="s">
        <v>460</v>
      </c>
      <c r="K71" t="str" cm="1">
        <f t="array" ref="K71">_xlfn.IFS(L71="Bus P+R Bus Leg", "Bus", L71="Bus P+R Car Leg", "Car",L71="Rail P+R Rail Leg", "Rail", L71="Rail P+R Car Leg", "Car",L71="Logsum","",TRUE(),L71)</f>
        <v>BB</v>
      </c>
      <c r="L71" t="s">
        <v>151</v>
      </c>
      <c r="M71" t="s">
        <v>27</v>
      </c>
      <c r="N71" t="s">
        <v>34</v>
      </c>
      <c r="T71" t="str">
        <v>Rail LastDemand</v>
      </c>
      <c r="U71">
        <f t="shared" ref="U71:U103" si="11">COUNTIF($J$6:$J$11652,T71)</f>
        <v>99</v>
      </c>
      <c r="V71">
        <f t="shared" ref="V71:V103" si="12">_xlfn.MINIFS($A$6:$A$14583,$J$6:$J$14583,T71)</f>
        <v>6801</v>
      </c>
      <c r="W71">
        <f t="shared" ref="W71:W103" si="13">_xlfn.MAXIFS($A$6:$A$14583,$J$6:$J$14583,T71)</f>
        <v>6899</v>
      </c>
    </row>
    <row r="72" spans="1:23" x14ac:dyDescent="0.35">
      <c r="A72">
        <f t="shared" si="8"/>
        <v>119</v>
      </c>
      <c r="B72" t="str">
        <f t="shared" si="9"/>
        <v>BB PM Wait</v>
      </c>
      <c r="C72" t="str">
        <f t="shared" si="10"/>
        <v>BB PM Wait</v>
      </c>
      <c r="D72" t="s">
        <v>17</v>
      </c>
      <c r="E72" t="s">
        <v>18</v>
      </c>
      <c r="F72">
        <v>0</v>
      </c>
      <c r="H72" t="s">
        <v>19</v>
      </c>
      <c r="J72" t="s">
        <v>460</v>
      </c>
      <c r="K72" t="str" cm="1">
        <f t="array" ref="K72">_xlfn.IFS(L72="Bus P+R Bus Leg", "Bus", L72="Bus P+R Car Leg", "Car",L72="Rail P+R Rail Leg", "Rail", L72="Rail P+R Car Leg", "Car",L72="Logsum","",TRUE(),L72)</f>
        <v>BB</v>
      </c>
      <c r="L72" t="s">
        <v>151</v>
      </c>
      <c r="M72" t="s">
        <v>28</v>
      </c>
      <c r="N72" t="s">
        <v>34</v>
      </c>
      <c r="T72" t="str">
        <v>Rail P+R LastDemand</v>
      </c>
      <c r="U72">
        <f t="shared" si="11"/>
        <v>99</v>
      </c>
      <c r="V72">
        <f t="shared" si="12"/>
        <v>6901</v>
      </c>
      <c r="W72">
        <f t="shared" si="13"/>
        <v>6999</v>
      </c>
    </row>
    <row r="73" spans="1:23" x14ac:dyDescent="0.35">
      <c r="A73">
        <f t="shared" si="8"/>
        <v>120</v>
      </c>
      <c r="B73" t="str">
        <f t="shared" si="9"/>
        <v>BB OP Wait</v>
      </c>
      <c r="C73" t="str">
        <f t="shared" si="10"/>
        <v>BB OP Wait</v>
      </c>
      <c r="D73" t="s">
        <v>17</v>
      </c>
      <c r="E73" t="s">
        <v>18</v>
      </c>
      <c r="F73">
        <v>0</v>
      </c>
      <c r="H73" t="s">
        <v>19</v>
      </c>
      <c r="J73" t="s">
        <v>460</v>
      </c>
      <c r="K73" t="str" cm="1">
        <f t="array" ref="K73">_xlfn.IFS(L73="Bus P+R Bus Leg", "Bus", L73="Bus P+R Car Leg", "Car",L73="Rail P+R Rail Leg", "Rail", L73="Rail P+R Car Leg", "Car",L73="Logsum","",TRUE(),L73)</f>
        <v>BB</v>
      </c>
      <c r="L73" t="s">
        <v>151</v>
      </c>
      <c r="M73" t="s">
        <v>44</v>
      </c>
      <c r="N73" t="s">
        <v>34</v>
      </c>
      <c r="T73" t="str">
        <v>Cycle LastDemand</v>
      </c>
      <c r="U73">
        <f t="shared" si="11"/>
        <v>99</v>
      </c>
      <c r="V73">
        <f t="shared" si="12"/>
        <v>7001</v>
      </c>
      <c r="W73">
        <f t="shared" si="13"/>
        <v>7099</v>
      </c>
    </row>
    <row r="74" spans="1:23" x14ac:dyDescent="0.35">
      <c r="A74">
        <f t="shared" si="8"/>
        <v>121</v>
      </c>
      <c r="B74" t="str">
        <f t="shared" si="9"/>
        <v>BO AM Wait</v>
      </c>
      <c r="C74" t="str">
        <f t="shared" si="10"/>
        <v>BO AM Wait</v>
      </c>
      <c r="D74" t="s">
        <v>17</v>
      </c>
      <c r="E74" t="s">
        <v>18</v>
      </c>
      <c r="F74">
        <v>0</v>
      </c>
      <c r="H74" t="s">
        <v>19</v>
      </c>
      <c r="J74" t="s">
        <v>460</v>
      </c>
      <c r="K74" t="str" cm="1">
        <f t="array" ref="K74">_xlfn.IFS(L74="Bus P+R Bus Leg", "Bus", L74="Bus P+R Car Leg", "Car",L74="Rail P+R Rail Leg", "Rail", L74="Rail P+R Car Leg", "Car",L74="Logsum","",TRUE(),L74)</f>
        <v>BO</v>
      </c>
      <c r="L74" t="s">
        <v>153</v>
      </c>
      <c r="M74" t="s">
        <v>26</v>
      </c>
      <c r="N74" t="s">
        <v>34</v>
      </c>
      <c r="T74" t="str">
        <v>Walk LastDemand</v>
      </c>
      <c r="U74">
        <f t="shared" si="11"/>
        <v>99</v>
      </c>
      <c r="V74">
        <f t="shared" si="12"/>
        <v>7101</v>
      </c>
      <c r="W74">
        <f t="shared" si="13"/>
        <v>7199</v>
      </c>
    </row>
    <row r="75" spans="1:23" x14ac:dyDescent="0.35">
      <c r="A75">
        <f t="shared" si="8"/>
        <v>122</v>
      </c>
      <c r="B75" t="str">
        <f t="shared" si="9"/>
        <v>BO IP Wait</v>
      </c>
      <c r="C75" t="str">
        <f t="shared" si="10"/>
        <v>BO IP Wait</v>
      </c>
      <c r="D75" t="s">
        <v>17</v>
      </c>
      <c r="E75" t="s">
        <v>18</v>
      </c>
      <c r="F75">
        <v>0</v>
      </c>
      <c r="H75" t="s">
        <v>19</v>
      </c>
      <c r="J75" t="s">
        <v>460</v>
      </c>
      <c r="K75" t="str" cm="1">
        <f t="array" ref="K75">_xlfn.IFS(L75="Bus P+R Bus Leg", "Bus", L75="Bus P+R Car Leg", "Car",L75="Rail P+R Rail Leg", "Rail", L75="Rail P+R Car Leg", "Car",L75="Logsum","",TRUE(),L75)</f>
        <v>BO</v>
      </c>
      <c r="L75" t="s">
        <v>153</v>
      </c>
      <c r="M75" t="s">
        <v>27</v>
      </c>
      <c r="N75" t="s">
        <v>34</v>
      </c>
      <c r="T75" t="str">
        <v>Bus P+R Bus Leg LastDemand</v>
      </c>
      <c r="U75">
        <f t="shared" si="11"/>
        <v>99</v>
      </c>
      <c r="V75">
        <f t="shared" si="12"/>
        <v>7201</v>
      </c>
      <c r="W75">
        <f t="shared" si="13"/>
        <v>7299</v>
      </c>
    </row>
    <row r="76" spans="1:23" x14ac:dyDescent="0.35">
      <c r="A76">
        <f t="shared" si="8"/>
        <v>123</v>
      </c>
      <c r="B76" t="str">
        <f t="shared" si="9"/>
        <v>BO PM Wait</v>
      </c>
      <c r="C76" t="str">
        <f t="shared" si="10"/>
        <v>BO PM Wait</v>
      </c>
      <c r="D76" t="s">
        <v>17</v>
      </c>
      <c r="E76" t="s">
        <v>18</v>
      </c>
      <c r="F76">
        <v>0</v>
      </c>
      <c r="H76" t="s">
        <v>19</v>
      </c>
      <c r="J76" t="s">
        <v>460</v>
      </c>
      <c r="K76" t="str" cm="1">
        <f t="array" ref="K76">_xlfn.IFS(L76="Bus P+R Bus Leg", "Bus", L76="Bus P+R Car Leg", "Car",L76="Rail P+R Rail Leg", "Rail", L76="Rail P+R Car Leg", "Car",L76="Logsum","",TRUE(),L76)</f>
        <v>BO</v>
      </c>
      <c r="L76" t="s">
        <v>153</v>
      </c>
      <c r="M76" t="s">
        <v>28</v>
      </c>
      <c r="N76" t="s">
        <v>34</v>
      </c>
      <c r="T76" t="str">
        <v>Bus P+R Car Leg LastDemand</v>
      </c>
      <c r="U76">
        <f t="shared" si="11"/>
        <v>99</v>
      </c>
      <c r="V76">
        <f t="shared" si="12"/>
        <v>7301</v>
      </c>
      <c r="W76">
        <f t="shared" si="13"/>
        <v>7399</v>
      </c>
    </row>
    <row r="77" spans="1:23" x14ac:dyDescent="0.35">
      <c r="A77">
        <f t="shared" si="8"/>
        <v>124</v>
      </c>
      <c r="B77" t="str">
        <f t="shared" si="9"/>
        <v>BO OP Wait</v>
      </c>
      <c r="C77" t="str">
        <f t="shared" si="10"/>
        <v>BO OP Wait</v>
      </c>
      <c r="D77" t="s">
        <v>17</v>
      </c>
      <c r="E77" t="s">
        <v>18</v>
      </c>
      <c r="F77">
        <v>0</v>
      </c>
      <c r="H77" t="s">
        <v>19</v>
      </c>
      <c r="J77" t="s">
        <v>460</v>
      </c>
      <c r="K77" t="str" cm="1">
        <f t="array" ref="K77">_xlfn.IFS(L77="Bus P+R Bus Leg", "Bus", L77="Bus P+R Car Leg", "Car",L77="Rail P+R Rail Leg", "Rail", L77="Rail P+R Car Leg", "Car",L77="Logsum","",TRUE(),L77)</f>
        <v>BO</v>
      </c>
      <c r="L77" t="s">
        <v>153</v>
      </c>
      <c r="M77" t="s">
        <v>44</v>
      </c>
      <c r="N77" t="s">
        <v>34</v>
      </c>
      <c r="T77" t="str">
        <v>Rail P+R Rail Leg LastDemand</v>
      </c>
      <c r="U77">
        <f t="shared" si="11"/>
        <v>99</v>
      </c>
      <c r="V77">
        <f t="shared" si="12"/>
        <v>7401</v>
      </c>
      <c r="W77">
        <f t="shared" si="13"/>
        <v>7499</v>
      </c>
    </row>
    <row r="78" spans="1:23" x14ac:dyDescent="0.35">
      <c r="A78">
        <f t="shared" si="8"/>
        <v>125</v>
      </c>
      <c r="B78" t="str">
        <f t="shared" si="9"/>
        <v>BC AM Ride</v>
      </c>
      <c r="C78" t="str">
        <f t="shared" si="10"/>
        <v>BC AM Ride</v>
      </c>
      <c r="D78" t="s">
        <v>17</v>
      </c>
      <c r="E78" t="s">
        <v>18</v>
      </c>
      <c r="F78">
        <v>0</v>
      </c>
      <c r="H78" t="s">
        <v>19</v>
      </c>
      <c r="J78" t="s">
        <v>460</v>
      </c>
      <c r="K78" t="str" cm="1">
        <f t="array" ref="K78">_xlfn.IFS(L78="Bus P+R Bus Leg", "Bus", L78="Bus P+R Car Leg", "Car",L78="Rail P+R Rail Leg", "Rail", L78="Rail P+R Car Leg", "Car",L78="Logsum","",TRUE(),L78)</f>
        <v>BC</v>
      </c>
      <c r="L78" t="s">
        <v>149</v>
      </c>
      <c r="M78" t="s">
        <v>26</v>
      </c>
      <c r="N78" t="s">
        <v>33</v>
      </c>
      <c r="T78" t="str">
        <v>Rail P+R Car Leg LastDemand</v>
      </c>
      <c r="U78">
        <f t="shared" si="11"/>
        <v>99</v>
      </c>
      <c r="V78">
        <f t="shared" si="12"/>
        <v>7501</v>
      </c>
      <c r="W78">
        <f t="shared" si="13"/>
        <v>7599</v>
      </c>
    </row>
    <row r="79" spans="1:23" x14ac:dyDescent="0.35">
      <c r="A79">
        <f t="shared" si="8"/>
        <v>126</v>
      </c>
      <c r="B79" t="str">
        <f t="shared" si="9"/>
        <v>BC IP Ride</v>
      </c>
      <c r="C79" t="str">
        <f t="shared" si="10"/>
        <v>BC IP Ride</v>
      </c>
      <c r="D79" t="s">
        <v>17</v>
      </c>
      <c r="E79" t="s">
        <v>18</v>
      </c>
      <c r="F79">
        <v>0</v>
      </c>
      <c r="H79" t="s">
        <v>19</v>
      </c>
      <c r="J79" t="s">
        <v>460</v>
      </c>
      <c r="K79" t="str" cm="1">
        <f t="array" ref="K79">_xlfn.IFS(L79="Bus P+R Bus Leg", "Bus", L79="Bus P+R Car Leg", "Car",L79="Rail P+R Rail Leg", "Rail", L79="Rail P+R Car Leg", "Car",L79="Logsum","",TRUE(),L79)</f>
        <v>BC</v>
      </c>
      <c r="L79" t="s">
        <v>149</v>
      </c>
      <c r="M79" t="s">
        <v>27</v>
      </c>
      <c r="N79" t="s">
        <v>33</v>
      </c>
      <c r="T79" t="str">
        <v>24hr Demand</v>
      </c>
      <c r="U79">
        <f t="shared" si="11"/>
        <v>49</v>
      </c>
      <c r="V79">
        <f t="shared" si="12"/>
        <v>7601</v>
      </c>
      <c r="W79">
        <f t="shared" si="13"/>
        <v>7649</v>
      </c>
    </row>
    <row r="80" spans="1:23" x14ac:dyDescent="0.35">
      <c r="A80">
        <f t="shared" si="8"/>
        <v>127</v>
      </c>
      <c r="B80" t="str">
        <f t="shared" si="9"/>
        <v>BC PM Ride</v>
      </c>
      <c r="C80" t="str">
        <f t="shared" si="10"/>
        <v>BC PM Ride</v>
      </c>
      <c r="D80" t="s">
        <v>17</v>
      </c>
      <c r="E80" t="s">
        <v>18</v>
      </c>
      <c r="F80">
        <v>0</v>
      </c>
      <c r="H80" t="s">
        <v>19</v>
      </c>
      <c r="J80" t="s">
        <v>460</v>
      </c>
      <c r="K80" t="str" cm="1">
        <f t="array" ref="K80">_xlfn.IFS(L80="Bus P+R Bus Leg", "Bus", L80="Bus P+R Car Leg", "Car",L80="Rail P+R Rail Leg", "Rail", L80="Rail P+R Car Leg", "Car",L80="Logsum","",TRUE(),L80)</f>
        <v>BC</v>
      </c>
      <c r="L80" t="s">
        <v>149</v>
      </c>
      <c r="M80" t="s">
        <v>28</v>
      </c>
      <c r="N80" t="s">
        <v>33</v>
      </c>
      <c r="T80" t="str">
        <v>Car 24hr Demand</v>
      </c>
      <c r="U80">
        <f t="shared" si="11"/>
        <v>7</v>
      </c>
      <c r="V80">
        <f t="shared" si="12"/>
        <v>7701</v>
      </c>
      <c r="W80">
        <f t="shared" si="13"/>
        <v>7707</v>
      </c>
    </row>
    <row r="81" spans="1:23" x14ac:dyDescent="0.35">
      <c r="A81">
        <f t="shared" si="8"/>
        <v>128</v>
      </c>
      <c r="B81" t="str">
        <f t="shared" si="9"/>
        <v>BC OP Ride</v>
      </c>
      <c r="C81" t="str">
        <f t="shared" si="10"/>
        <v>BC OP Ride</v>
      </c>
      <c r="D81" t="s">
        <v>17</v>
      </c>
      <c r="E81" t="s">
        <v>18</v>
      </c>
      <c r="F81">
        <v>0</v>
      </c>
      <c r="H81" t="s">
        <v>19</v>
      </c>
      <c r="J81" t="s">
        <v>460</v>
      </c>
      <c r="K81" t="str" cm="1">
        <f t="array" ref="K81">_xlfn.IFS(L81="Bus P+R Bus Leg", "Bus", L81="Bus P+R Car Leg", "Car",L81="Rail P+R Rail Leg", "Rail", L81="Rail P+R Car Leg", "Car",L81="Logsum","",TRUE(),L81)</f>
        <v>BC</v>
      </c>
      <c r="L81" t="s">
        <v>149</v>
      </c>
      <c r="M81" t="s">
        <v>44</v>
      </c>
      <c r="N81" t="s">
        <v>33</v>
      </c>
      <c r="T81" t="str">
        <v>Van 24hr Demand</v>
      </c>
      <c r="U81">
        <f t="shared" si="11"/>
        <v>7</v>
      </c>
      <c r="V81">
        <f t="shared" si="12"/>
        <v>7801</v>
      </c>
      <c r="W81">
        <f t="shared" si="13"/>
        <v>7807</v>
      </c>
    </row>
    <row r="82" spans="1:23" x14ac:dyDescent="0.35">
      <c r="A82">
        <f t="shared" si="8"/>
        <v>129</v>
      </c>
      <c r="B82" t="str">
        <f t="shared" si="9"/>
        <v>BB AM Ride</v>
      </c>
      <c r="C82" t="str">
        <f t="shared" si="10"/>
        <v>BB AM Ride</v>
      </c>
      <c r="D82" t="s">
        <v>17</v>
      </c>
      <c r="E82" t="s">
        <v>18</v>
      </c>
      <c r="F82">
        <v>0</v>
      </c>
      <c r="H82" t="s">
        <v>19</v>
      </c>
      <c r="J82" t="s">
        <v>460</v>
      </c>
      <c r="K82" t="str" cm="1">
        <f t="array" ref="K82">_xlfn.IFS(L82="Bus P+R Bus Leg", "Bus", L82="Bus P+R Car Leg", "Car",L82="Rail P+R Rail Leg", "Rail", L82="Rail P+R Car Leg", "Car",L82="Logsum","",TRUE(),L82)</f>
        <v>BB</v>
      </c>
      <c r="L82" t="s">
        <v>151</v>
      </c>
      <c r="M82" t="s">
        <v>26</v>
      </c>
      <c r="N82" t="s">
        <v>33</v>
      </c>
      <c r="T82" t="str">
        <v>Car 24hr Trips</v>
      </c>
      <c r="U82">
        <f t="shared" si="11"/>
        <v>7</v>
      </c>
      <c r="V82">
        <f t="shared" si="12"/>
        <v>7901</v>
      </c>
      <c r="W82">
        <f t="shared" si="13"/>
        <v>7907</v>
      </c>
    </row>
    <row r="83" spans="1:23" x14ac:dyDescent="0.35">
      <c r="A83">
        <f t="shared" si="8"/>
        <v>130</v>
      </c>
      <c r="B83" t="str">
        <f t="shared" si="9"/>
        <v>BB IP Ride</v>
      </c>
      <c r="C83" t="str">
        <f t="shared" si="10"/>
        <v>BB IP Ride</v>
      </c>
      <c r="D83" t="s">
        <v>17</v>
      </c>
      <c r="E83" t="s">
        <v>18</v>
      </c>
      <c r="F83">
        <v>0</v>
      </c>
      <c r="H83" t="s">
        <v>19</v>
      </c>
      <c r="J83" t="s">
        <v>460</v>
      </c>
      <c r="K83" t="str" cm="1">
        <f t="array" ref="K83">_xlfn.IFS(L83="Bus P+R Bus Leg", "Bus", L83="Bus P+R Car Leg", "Car",L83="Rail P+R Rail Leg", "Rail", L83="Rail P+R Car Leg", "Car",L83="Logsum","",TRUE(),L83)</f>
        <v>BB</v>
      </c>
      <c r="L83" t="s">
        <v>151</v>
      </c>
      <c r="M83" t="s">
        <v>27</v>
      </c>
      <c r="N83" t="s">
        <v>33</v>
      </c>
      <c r="T83" t="str">
        <v>Van 24hr Trips</v>
      </c>
      <c r="U83">
        <f t="shared" si="11"/>
        <v>9</v>
      </c>
      <c r="V83">
        <f t="shared" si="12"/>
        <v>8001</v>
      </c>
      <c r="W83">
        <f t="shared" si="13"/>
        <v>8009</v>
      </c>
    </row>
    <row r="84" spans="1:23" x14ac:dyDescent="0.35">
      <c r="A84">
        <f t="shared" si="8"/>
        <v>131</v>
      </c>
      <c r="B84" t="str">
        <f t="shared" si="9"/>
        <v>BB PM Ride</v>
      </c>
      <c r="C84" t="str">
        <f t="shared" si="10"/>
        <v>BB PM Ride</v>
      </c>
      <c r="D84" t="s">
        <v>17</v>
      </c>
      <c r="E84" t="s">
        <v>18</v>
      </c>
      <c r="F84">
        <v>0</v>
      </c>
      <c r="H84" t="s">
        <v>19</v>
      </c>
      <c r="J84" t="s">
        <v>460</v>
      </c>
      <c r="K84" t="str" cm="1">
        <f t="array" ref="K84">_xlfn.IFS(L84="Bus P+R Bus Leg", "Bus", L84="Bus P+R Car Leg", "Car",L84="Rail P+R Rail Leg", "Rail", L84="Rail P+R Car Leg", "Car",L84="Logsum","",TRUE(),L84)</f>
        <v>BB</v>
      </c>
      <c r="L84" t="s">
        <v>151</v>
      </c>
      <c r="M84" t="s">
        <v>28</v>
      </c>
      <c r="N84" t="s">
        <v>33</v>
      </c>
      <c r="T84" t="str">
        <v>Car FH</v>
      </c>
      <c r="U84">
        <f t="shared" si="11"/>
        <v>20</v>
      </c>
      <c r="V84">
        <f t="shared" si="12"/>
        <v>8101</v>
      </c>
      <c r="W84">
        <f t="shared" si="13"/>
        <v>8120</v>
      </c>
    </row>
    <row r="85" spans="1:23" x14ac:dyDescent="0.35">
      <c r="A85">
        <f t="shared" si="8"/>
        <v>132</v>
      </c>
      <c r="B85" t="str">
        <f t="shared" si="9"/>
        <v>BB OP Ride</v>
      </c>
      <c r="C85" t="str">
        <f t="shared" si="10"/>
        <v>BB OP Ride</v>
      </c>
      <c r="D85" t="s">
        <v>17</v>
      </c>
      <c r="E85" t="s">
        <v>18</v>
      </c>
      <c r="F85">
        <v>0</v>
      </c>
      <c r="H85" t="s">
        <v>19</v>
      </c>
      <c r="J85" t="s">
        <v>460</v>
      </c>
      <c r="K85" t="str" cm="1">
        <f t="array" ref="K85">_xlfn.IFS(L85="Bus P+R Bus Leg", "Bus", L85="Bus P+R Car Leg", "Car",L85="Rail P+R Rail Leg", "Rail", L85="Rail P+R Car Leg", "Car",L85="Logsum","",TRUE(),L85)</f>
        <v>BB</v>
      </c>
      <c r="L85" t="s">
        <v>151</v>
      </c>
      <c r="M85" t="s">
        <v>44</v>
      </c>
      <c r="N85" t="s">
        <v>33</v>
      </c>
      <c r="T85" t="str">
        <v>Car NHB</v>
      </c>
      <c r="U85">
        <f t="shared" si="11"/>
        <v>8</v>
      </c>
      <c r="V85">
        <f t="shared" si="12"/>
        <v>8201</v>
      </c>
      <c r="W85">
        <f t="shared" si="13"/>
        <v>8208</v>
      </c>
    </row>
    <row r="86" spans="1:23" x14ac:dyDescent="0.35">
      <c r="A86">
        <f t="shared" si="8"/>
        <v>133</v>
      </c>
      <c r="B86" t="str">
        <f t="shared" si="9"/>
        <v>BO AM Ride</v>
      </c>
      <c r="C86" t="str">
        <f t="shared" si="10"/>
        <v>BO AM Ride</v>
      </c>
      <c r="D86" t="s">
        <v>17</v>
      </c>
      <c r="E86" t="s">
        <v>18</v>
      </c>
      <c r="F86">
        <v>0</v>
      </c>
      <c r="H86" t="s">
        <v>19</v>
      </c>
      <c r="J86" t="s">
        <v>460</v>
      </c>
      <c r="K86" t="str" cm="1">
        <f t="array" ref="K86">_xlfn.IFS(L86="Bus P+R Bus Leg", "Bus", L86="Bus P+R Car Leg", "Car",L86="Rail P+R Rail Leg", "Rail", L86="Rail P+R Car Leg", "Car",L86="Logsum","",TRUE(),L86)</f>
        <v>BO</v>
      </c>
      <c r="L86" t="s">
        <v>153</v>
      </c>
      <c r="M86" t="s">
        <v>26</v>
      </c>
      <c r="N86" t="s">
        <v>33</v>
      </c>
      <c r="T86" t="str">
        <v>Van FH</v>
      </c>
      <c r="U86">
        <f t="shared" si="11"/>
        <v>4</v>
      </c>
      <c r="V86">
        <f t="shared" si="12"/>
        <v>8301</v>
      </c>
      <c r="W86">
        <f t="shared" si="13"/>
        <v>8304</v>
      </c>
    </row>
    <row r="87" spans="1:23" x14ac:dyDescent="0.35">
      <c r="A87">
        <f t="shared" si="8"/>
        <v>134</v>
      </c>
      <c r="B87" t="str">
        <f t="shared" si="9"/>
        <v>BO IP Ride</v>
      </c>
      <c r="C87" t="str">
        <f t="shared" si="10"/>
        <v>BO IP Ride</v>
      </c>
      <c r="D87" t="s">
        <v>17</v>
      </c>
      <c r="E87" t="s">
        <v>18</v>
      </c>
      <c r="F87">
        <v>0</v>
      </c>
      <c r="H87" t="s">
        <v>19</v>
      </c>
      <c r="J87" t="s">
        <v>460</v>
      </c>
      <c r="K87" t="str" cm="1">
        <f t="array" ref="K87">_xlfn.IFS(L87="Bus P+R Bus Leg", "Bus", L87="Bus P+R Car Leg", "Car",L87="Rail P+R Rail Leg", "Rail", L87="Rail P+R Car Leg", "Car",L87="Logsum","",TRUE(),L87)</f>
        <v>BO</v>
      </c>
      <c r="L87" t="s">
        <v>153</v>
      </c>
      <c r="M87" t="s">
        <v>27</v>
      </c>
      <c r="N87" t="s">
        <v>33</v>
      </c>
      <c r="T87" t="str">
        <v>Van NHB</v>
      </c>
      <c r="U87">
        <f t="shared" si="11"/>
        <v>4</v>
      </c>
      <c r="V87">
        <f t="shared" si="12"/>
        <v>8401</v>
      </c>
      <c r="W87">
        <f t="shared" si="13"/>
        <v>8404</v>
      </c>
    </row>
    <row r="88" spans="1:23" x14ac:dyDescent="0.35">
      <c r="A88">
        <f t="shared" si="8"/>
        <v>135</v>
      </c>
      <c r="B88" t="str">
        <f t="shared" si="9"/>
        <v>BO PM Ride</v>
      </c>
      <c r="C88" t="str">
        <f t="shared" si="10"/>
        <v>BO PM Ride</v>
      </c>
      <c r="D88" t="s">
        <v>17</v>
      </c>
      <c r="E88" t="s">
        <v>18</v>
      </c>
      <c r="F88">
        <v>0</v>
      </c>
      <c r="H88" t="s">
        <v>19</v>
      </c>
      <c r="J88" t="s">
        <v>460</v>
      </c>
      <c r="K88" t="str" cm="1">
        <f t="array" ref="K88">_xlfn.IFS(L88="Bus P+R Bus Leg", "Bus", L88="Bus P+R Car Leg", "Car",L88="Rail P+R Rail Leg", "Rail", L88="Rail P+R Car Leg", "Car",L88="Logsum","",TRUE(),L88)</f>
        <v>BO</v>
      </c>
      <c r="L88" t="s">
        <v>153</v>
      </c>
      <c r="M88" t="s">
        <v>28</v>
      </c>
      <c r="N88" t="s">
        <v>33</v>
      </c>
      <c r="T88" t="str">
        <v>Bus FH</v>
      </c>
      <c r="U88">
        <f t="shared" si="11"/>
        <v>28</v>
      </c>
      <c r="V88">
        <f t="shared" si="12"/>
        <v>8501</v>
      </c>
      <c r="W88">
        <f t="shared" si="13"/>
        <v>8528</v>
      </c>
    </row>
    <row r="89" spans="1:23" x14ac:dyDescent="0.35">
      <c r="A89">
        <f t="shared" si="8"/>
        <v>136</v>
      </c>
      <c r="B89" t="str">
        <f t="shared" si="9"/>
        <v>BO OP Ride</v>
      </c>
      <c r="C89" t="str">
        <f t="shared" si="10"/>
        <v>BO OP Ride</v>
      </c>
      <c r="D89" t="s">
        <v>17</v>
      </c>
      <c r="E89" t="s">
        <v>18</v>
      </c>
      <c r="F89">
        <v>0</v>
      </c>
      <c r="H89" t="s">
        <v>19</v>
      </c>
      <c r="J89" t="s">
        <v>460</v>
      </c>
      <c r="K89" t="str" cm="1">
        <f t="array" ref="K89">_xlfn.IFS(L89="Bus P+R Bus Leg", "Bus", L89="Bus P+R Car Leg", "Car",L89="Rail P+R Rail Leg", "Rail", L89="Rail P+R Car Leg", "Car",L89="Logsum","",TRUE(),L89)</f>
        <v>BO</v>
      </c>
      <c r="L89" t="s">
        <v>153</v>
      </c>
      <c r="M89" t="s">
        <v>44</v>
      </c>
      <c r="N89" t="s">
        <v>33</v>
      </c>
      <c r="T89" t="str">
        <v>Rail FH</v>
      </c>
      <c r="U89">
        <f t="shared" si="11"/>
        <v>28</v>
      </c>
      <c r="V89">
        <f t="shared" si="12"/>
        <v>8601</v>
      </c>
      <c r="W89">
        <f t="shared" si="13"/>
        <v>8628</v>
      </c>
    </row>
    <row r="90" spans="1:23" x14ac:dyDescent="0.35">
      <c r="A90">
        <f t="shared" ref="A90:A97" si="14">IF(J90=J89,A89+1,ROUNDUP(A89,-2)+1)</f>
        <v>137</v>
      </c>
      <c r="B90" t="str">
        <f t="shared" ref="B90:B97" si="15">_xlfn.TEXTJOIN(" ",TRUE,L90:N90)</f>
        <v>BC AM Walk</v>
      </c>
      <c r="C90" t="str">
        <f t="shared" ref="C90:C97" si="16">_xlfn.TEXTJOIN(" ",TRUE,L90:N90)</f>
        <v>BC AM Walk</v>
      </c>
      <c r="D90" t="s">
        <v>17</v>
      </c>
      <c r="E90" t="s">
        <v>18</v>
      </c>
      <c r="F90">
        <v>0</v>
      </c>
      <c r="H90" t="s">
        <v>19</v>
      </c>
      <c r="J90" t="s">
        <v>460</v>
      </c>
      <c r="K90" t="str" cm="1">
        <f t="array" ref="K90">_xlfn.IFS(L90="Bus P+R Bus Leg", "Bus", L90="Bus P+R Car Leg", "Car",L90="Rail P+R Rail Leg", "Rail", L90="Rail P+R Car Leg", "Car",L90="Logsum","",TRUE(),L90)</f>
        <v>BC</v>
      </c>
      <c r="L90" t="s">
        <v>149</v>
      </c>
      <c r="M90" t="s">
        <v>26</v>
      </c>
      <c r="N90" t="s">
        <v>35</v>
      </c>
      <c r="T90" t="str">
        <v>Car TH</v>
      </c>
      <c r="U90">
        <f t="shared" si="11"/>
        <v>20</v>
      </c>
      <c r="V90">
        <f t="shared" si="12"/>
        <v>8701</v>
      </c>
      <c r="W90">
        <f t="shared" si="13"/>
        <v>8720</v>
      </c>
    </row>
    <row r="91" spans="1:23" x14ac:dyDescent="0.35">
      <c r="A91">
        <f t="shared" si="14"/>
        <v>138</v>
      </c>
      <c r="B91" t="str">
        <f t="shared" si="15"/>
        <v>BC IP Walk</v>
      </c>
      <c r="C91" t="str">
        <f t="shared" si="16"/>
        <v>BC IP Walk</v>
      </c>
      <c r="D91" t="s">
        <v>17</v>
      </c>
      <c r="E91" t="s">
        <v>18</v>
      </c>
      <c r="F91">
        <v>0</v>
      </c>
      <c r="H91" t="s">
        <v>19</v>
      </c>
      <c r="J91" t="s">
        <v>460</v>
      </c>
      <c r="K91" t="str" cm="1">
        <f t="array" ref="K91">_xlfn.IFS(L91="Bus P+R Bus Leg", "Bus", L91="Bus P+R Car Leg", "Car",L91="Rail P+R Rail Leg", "Rail", L91="Rail P+R Car Leg", "Car",L91="Logsum","",TRUE(),L91)</f>
        <v>BC</v>
      </c>
      <c r="L91" t="s">
        <v>149</v>
      </c>
      <c r="M91" t="s">
        <v>27</v>
      </c>
      <c r="N91" t="s">
        <v>35</v>
      </c>
      <c r="T91" t="str">
        <v>Van TH</v>
      </c>
      <c r="U91">
        <f t="shared" si="11"/>
        <v>4</v>
      </c>
      <c r="V91">
        <f t="shared" si="12"/>
        <v>8801</v>
      </c>
      <c r="W91">
        <f t="shared" si="13"/>
        <v>8804</v>
      </c>
    </row>
    <row r="92" spans="1:23" x14ac:dyDescent="0.35">
      <c r="A92">
        <f t="shared" si="14"/>
        <v>139</v>
      </c>
      <c r="B92" t="str">
        <f t="shared" si="15"/>
        <v>BC PM Walk</v>
      </c>
      <c r="C92" t="str">
        <f t="shared" si="16"/>
        <v>BC PM Walk</v>
      </c>
      <c r="D92" t="s">
        <v>17</v>
      </c>
      <c r="E92" t="s">
        <v>18</v>
      </c>
      <c r="F92">
        <v>0</v>
      </c>
      <c r="H92" t="s">
        <v>19</v>
      </c>
      <c r="J92" t="s">
        <v>460</v>
      </c>
      <c r="K92" t="str" cm="1">
        <f t="array" ref="K92">_xlfn.IFS(L92="Bus P+R Bus Leg", "Bus", L92="Bus P+R Car Leg", "Car",L92="Rail P+R Rail Leg", "Rail", L92="Rail P+R Car Leg", "Car",L92="Logsum","",TRUE(),L92)</f>
        <v>BC</v>
      </c>
      <c r="L92" t="s">
        <v>149</v>
      </c>
      <c r="M92" t="s">
        <v>28</v>
      </c>
      <c r="N92" t="s">
        <v>35</v>
      </c>
      <c r="T92" t="str">
        <v>Bus TH</v>
      </c>
      <c r="U92">
        <f t="shared" si="11"/>
        <v>20</v>
      </c>
      <c r="V92">
        <f t="shared" si="12"/>
        <v>8901</v>
      </c>
      <c r="W92">
        <f t="shared" si="13"/>
        <v>8920</v>
      </c>
    </row>
    <row r="93" spans="1:23" x14ac:dyDescent="0.35">
      <c r="A93">
        <f t="shared" si="14"/>
        <v>140</v>
      </c>
      <c r="B93" t="str">
        <f t="shared" si="15"/>
        <v>BC OP Walk</v>
      </c>
      <c r="C93" t="str">
        <f t="shared" si="16"/>
        <v>BC OP Walk</v>
      </c>
      <c r="D93" t="s">
        <v>17</v>
      </c>
      <c r="E93" t="s">
        <v>18</v>
      </c>
      <c r="F93">
        <v>0</v>
      </c>
      <c r="H93" t="s">
        <v>19</v>
      </c>
      <c r="J93" t="s">
        <v>460</v>
      </c>
      <c r="K93" t="str" cm="1">
        <f t="array" ref="K93">_xlfn.IFS(L93="Bus P+R Bus Leg", "Bus", L93="Bus P+R Car Leg", "Car",L93="Rail P+R Rail Leg", "Rail", L93="Rail P+R Car Leg", "Car",L93="Logsum","",TRUE(),L93)</f>
        <v>BC</v>
      </c>
      <c r="L93" t="s">
        <v>149</v>
      </c>
      <c r="M93" t="s">
        <v>44</v>
      </c>
      <c r="N93" t="s">
        <v>35</v>
      </c>
      <c r="T93" t="str">
        <v>Rail TH</v>
      </c>
      <c r="U93">
        <f t="shared" si="11"/>
        <v>20</v>
      </c>
      <c r="V93">
        <f t="shared" si="12"/>
        <v>9001</v>
      </c>
      <c r="W93">
        <f t="shared" si="13"/>
        <v>9020</v>
      </c>
    </row>
    <row r="94" spans="1:23" x14ac:dyDescent="0.35">
      <c r="A94">
        <f t="shared" si="14"/>
        <v>141</v>
      </c>
      <c r="B94" t="str">
        <f t="shared" si="15"/>
        <v>BB AM Walk</v>
      </c>
      <c r="C94" t="str">
        <f t="shared" si="16"/>
        <v>BB AM Walk</v>
      </c>
      <c r="D94" t="s">
        <v>17</v>
      </c>
      <c r="E94" t="s">
        <v>18</v>
      </c>
      <c r="F94">
        <v>0</v>
      </c>
      <c r="H94" t="s">
        <v>19</v>
      </c>
      <c r="J94" t="s">
        <v>460</v>
      </c>
      <c r="K94" t="str" cm="1">
        <f t="array" ref="K94">_xlfn.IFS(L94="Bus P+R Bus Leg", "Bus", L94="Bus P+R Car Leg", "Car",L94="Rail P+R Rail Leg", "Rail", L94="Rail P+R Car Leg", "Car",L94="Logsum","",TRUE(),L94)</f>
        <v>BB</v>
      </c>
      <c r="L94" t="s">
        <v>151</v>
      </c>
      <c r="M94" t="s">
        <v>26</v>
      </c>
      <c r="N94" t="s">
        <v>35</v>
      </c>
      <c r="T94" t="str">
        <v>Car AvgHr</v>
      </c>
      <c r="U94">
        <f t="shared" si="11"/>
        <v>28</v>
      </c>
      <c r="V94">
        <f t="shared" si="12"/>
        <v>9101</v>
      </c>
      <c r="W94">
        <f t="shared" si="13"/>
        <v>9128</v>
      </c>
    </row>
    <row r="95" spans="1:23" x14ac:dyDescent="0.35">
      <c r="A95">
        <f t="shared" si="14"/>
        <v>142</v>
      </c>
      <c r="B95" t="str">
        <f t="shared" si="15"/>
        <v>BB IP Walk</v>
      </c>
      <c r="C95" t="str">
        <f t="shared" si="16"/>
        <v>BB IP Walk</v>
      </c>
      <c r="D95" t="s">
        <v>17</v>
      </c>
      <c r="E95" t="s">
        <v>18</v>
      </c>
      <c r="F95">
        <v>0</v>
      </c>
      <c r="H95" t="s">
        <v>19</v>
      </c>
      <c r="J95" t="s">
        <v>460</v>
      </c>
      <c r="K95" t="str" cm="1">
        <f t="array" ref="K95">_xlfn.IFS(L95="Bus P+R Bus Leg", "Bus", L95="Bus P+R Car Leg", "Car",L95="Rail P+R Rail Leg", "Rail", L95="Rail P+R Car Leg", "Car",L95="Logsum","",TRUE(),L95)</f>
        <v>BB</v>
      </c>
      <c r="L95" t="s">
        <v>151</v>
      </c>
      <c r="M95" t="s">
        <v>27</v>
      </c>
      <c r="N95" t="s">
        <v>35</v>
      </c>
      <c r="T95" t="str">
        <v>Van AvgHr</v>
      </c>
      <c r="U95">
        <f t="shared" si="11"/>
        <v>8</v>
      </c>
      <c r="V95">
        <f t="shared" si="12"/>
        <v>9201</v>
      </c>
      <c r="W95">
        <f t="shared" si="13"/>
        <v>9208</v>
      </c>
    </row>
    <row r="96" spans="1:23" x14ac:dyDescent="0.35">
      <c r="A96">
        <f t="shared" si="14"/>
        <v>143</v>
      </c>
      <c r="B96" t="str">
        <f t="shared" si="15"/>
        <v>BB PM Walk</v>
      </c>
      <c r="C96" t="str">
        <f t="shared" si="16"/>
        <v>BB PM Walk</v>
      </c>
      <c r="D96" t="s">
        <v>17</v>
      </c>
      <c r="E96" t="s">
        <v>18</v>
      </c>
      <c r="F96">
        <v>0</v>
      </c>
      <c r="H96" t="s">
        <v>19</v>
      </c>
      <c r="J96" t="s">
        <v>460</v>
      </c>
      <c r="K96" t="str" cm="1">
        <f t="array" ref="K96">_xlfn.IFS(L96="Bus P+R Bus Leg", "Bus", L96="Bus P+R Car Leg", "Car",L96="Rail P+R Rail Leg", "Rail", L96="Rail P+R Car Leg", "Car",L96="Logsum","",TRUE(),L96)</f>
        <v>BB</v>
      </c>
      <c r="L96" t="s">
        <v>151</v>
      </c>
      <c r="M96" t="s">
        <v>28</v>
      </c>
      <c r="N96" t="s">
        <v>35</v>
      </c>
      <c r="T96" t="str">
        <v>Bus AvgHr</v>
      </c>
      <c r="U96">
        <f t="shared" si="11"/>
        <v>28</v>
      </c>
      <c r="V96">
        <f t="shared" si="12"/>
        <v>9301</v>
      </c>
      <c r="W96">
        <f t="shared" si="13"/>
        <v>9328</v>
      </c>
    </row>
    <row r="97" spans="1:23" x14ac:dyDescent="0.35">
      <c r="A97">
        <f t="shared" si="14"/>
        <v>144</v>
      </c>
      <c r="B97" t="str">
        <f t="shared" si="15"/>
        <v>BB OP Walk</v>
      </c>
      <c r="C97" t="str">
        <f t="shared" si="16"/>
        <v>BB OP Walk</v>
      </c>
      <c r="D97" t="s">
        <v>17</v>
      </c>
      <c r="E97" t="s">
        <v>18</v>
      </c>
      <c r="F97">
        <v>0</v>
      </c>
      <c r="H97" t="s">
        <v>19</v>
      </c>
      <c r="J97" t="s">
        <v>460</v>
      </c>
      <c r="K97" t="str" cm="1">
        <f t="array" ref="K97">_xlfn.IFS(L97="Bus P+R Bus Leg", "Bus", L97="Bus P+R Car Leg", "Car",L97="Rail P+R Rail Leg", "Rail", L97="Rail P+R Car Leg", "Car",L97="Logsum","",TRUE(),L97)</f>
        <v>BB</v>
      </c>
      <c r="L97" t="s">
        <v>151</v>
      </c>
      <c r="M97" t="s">
        <v>44</v>
      </c>
      <c r="N97" t="s">
        <v>35</v>
      </c>
      <c r="T97" t="str">
        <v>Rail AvgHr</v>
      </c>
      <c r="U97">
        <f t="shared" si="11"/>
        <v>28</v>
      </c>
      <c r="V97">
        <f t="shared" si="12"/>
        <v>9401</v>
      </c>
      <c r="W97">
        <f t="shared" si="13"/>
        <v>9428</v>
      </c>
    </row>
    <row r="98" spans="1:23" x14ac:dyDescent="0.35">
      <c r="A98">
        <f t="shared" ref="A98:A104" si="17">IF(J98=J97,A97+1,ROUNDUP(A97,-2)+1)</f>
        <v>145</v>
      </c>
      <c r="B98" t="str">
        <f t="shared" ref="B98:B101" si="18">_xlfn.TEXTJOIN(" ",TRUE,L98:N98)</f>
        <v>BO AM Walk</v>
      </c>
      <c r="C98" t="str">
        <f t="shared" ref="C98:C101" si="19">_xlfn.TEXTJOIN(" ",TRUE,L98:N98)</f>
        <v>BO AM Walk</v>
      </c>
      <c r="D98" t="s">
        <v>17</v>
      </c>
      <c r="E98" t="s">
        <v>18</v>
      </c>
      <c r="F98">
        <v>0</v>
      </c>
      <c r="H98" t="s">
        <v>19</v>
      </c>
      <c r="J98" t="s">
        <v>460</v>
      </c>
      <c r="K98" t="str" cm="1">
        <f t="array" ref="K98">_xlfn.IFS(L98="Bus P+R Bus Leg", "Bus", L98="Bus P+R Car Leg", "Car",L98="Rail P+R Rail Leg", "Rail", L98="Rail P+R Car Leg", "Car",L98="Logsum","",TRUE(),L98)</f>
        <v>BO</v>
      </c>
      <c r="L98" t="s">
        <v>153</v>
      </c>
      <c r="M98" t="s">
        <v>26</v>
      </c>
      <c r="N98" t="s">
        <v>35</v>
      </c>
      <c r="T98" t="str">
        <v>Highway Unsmoothed</v>
      </c>
      <c r="U98">
        <f t="shared" si="11"/>
        <v>16</v>
      </c>
      <c r="V98">
        <f t="shared" si="12"/>
        <v>9501</v>
      </c>
      <c r="W98">
        <f t="shared" si="13"/>
        <v>9516</v>
      </c>
    </row>
    <row r="99" spans="1:23" x14ac:dyDescent="0.35">
      <c r="A99">
        <f t="shared" si="17"/>
        <v>146</v>
      </c>
      <c r="B99" t="str">
        <f t="shared" si="18"/>
        <v>BO IP Walk</v>
      </c>
      <c r="C99" t="str">
        <f t="shared" si="19"/>
        <v>BO IP Walk</v>
      </c>
      <c r="D99" t="s">
        <v>17</v>
      </c>
      <c r="E99" t="s">
        <v>18</v>
      </c>
      <c r="F99">
        <v>0</v>
      </c>
      <c r="H99" t="s">
        <v>19</v>
      </c>
      <c r="J99" t="s">
        <v>460</v>
      </c>
      <c r="K99" t="str" cm="1">
        <f t="array" ref="K99">_xlfn.IFS(L99="Bus P+R Bus Leg", "Bus", L99="Bus P+R Car Leg", "Car",L99="Rail P+R Rail Leg", "Rail", L99="Rail P+R Car Leg", "Car",L99="Logsum","",TRUE(),L99)</f>
        <v>BO</v>
      </c>
      <c r="L99" t="s">
        <v>153</v>
      </c>
      <c r="M99" t="s">
        <v>27</v>
      </c>
      <c r="N99" t="s">
        <v>35</v>
      </c>
      <c r="T99" t="str">
        <v>Bus Unsmoothed</v>
      </c>
      <c r="U99">
        <f t="shared" si="11"/>
        <v>12</v>
      </c>
      <c r="V99">
        <f t="shared" si="12"/>
        <v>9601</v>
      </c>
      <c r="W99">
        <f t="shared" si="13"/>
        <v>9612</v>
      </c>
    </row>
    <row r="100" spans="1:23" x14ac:dyDescent="0.35">
      <c r="A100">
        <f t="shared" si="17"/>
        <v>147</v>
      </c>
      <c r="B100" t="str">
        <f t="shared" si="18"/>
        <v>BO PM Walk</v>
      </c>
      <c r="C100" t="str">
        <f t="shared" si="19"/>
        <v>BO PM Walk</v>
      </c>
      <c r="D100" t="s">
        <v>17</v>
      </c>
      <c r="E100" t="s">
        <v>18</v>
      </c>
      <c r="F100">
        <v>0</v>
      </c>
      <c r="H100" t="s">
        <v>19</v>
      </c>
      <c r="J100" t="s">
        <v>460</v>
      </c>
      <c r="K100" t="str" cm="1">
        <f t="array" ref="K100">_xlfn.IFS(L100="Bus P+R Bus Leg", "Bus", L100="Bus P+R Car Leg", "Car",L100="Rail P+R Rail Leg", "Rail", L100="Rail P+R Car Leg", "Car",L100="Logsum","",TRUE(),L100)</f>
        <v>BO</v>
      </c>
      <c r="L100" t="s">
        <v>153</v>
      </c>
      <c r="M100" t="s">
        <v>28</v>
      </c>
      <c r="N100" t="s">
        <v>35</v>
      </c>
      <c r="T100" t="str">
        <v>Rail Unsmoothed</v>
      </c>
      <c r="U100">
        <f t="shared" si="11"/>
        <v>12</v>
      </c>
      <c r="V100">
        <f t="shared" si="12"/>
        <v>9701</v>
      </c>
      <c r="W100">
        <f t="shared" si="13"/>
        <v>9712</v>
      </c>
    </row>
    <row r="101" spans="1:23" x14ac:dyDescent="0.35">
      <c r="A101">
        <f t="shared" si="17"/>
        <v>148</v>
      </c>
      <c r="B101" t="str">
        <f t="shared" si="18"/>
        <v>BO OP Walk</v>
      </c>
      <c r="C101" t="str">
        <f t="shared" si="19"/>
        <v>BO OP Walk</v>
      </c>
      <c r="D101" t="s">
        <v>17</v>
      </c>
      <c r="E101" t="s">
        <v>18</v>
      </c>
      <c r="F101">
        <v>0</v>
      </c>
      <c r="H101" t="s">
        <v>19</v>
      </c>
      <c r="J101" t="s">
        <v>460</v>
      </c>
      <c r="K101" t="str" cm="1">
        <f t="array" ref="K101">_xlfn.IFS(L101="Bus P+R Bus Leg", "Bus", L101="Bus P+R Car Leg", "Car",L101="Rail P+R Rail Leg", "Rail", L101="Rail P+R Car Leg", "Car",L101="Logsum","",TRUE(),L101)</f>
        <v>BO</v>
      </c>
      <c r="L101" t="s">
        <v>153</v>
      </c>
      <c r="M101" t="s">
        <v>44</v>
      </c>
      <c r="N101" t="s">
        <v>35</v>
      </c>
      <c r="T101" t="str">
        <v>Highway Smoothed</v>
      </c>
      <c r="U101">
        <f t="shared" si="11"/>
        <v>16</v>
      </c>
      <c r="V101">
        <f t="shared" si="12"/>
        <v>9801</v>
      </c>
      <c r="W101">
        <f t="shared" si="13"/>
        <v>9816</v>
      </c>
    </row>
    <row r="102" spans="1:23" x14ac:dyDescent="0.35">
      <c r="A102">
        <f t="shared" si="17"/>
        <v>149</v>
      </c>
      <c r="B102" t="str">
        <f t="shared" ref="B102:B133" si="20">_xlfn.TEXTJOIN(" ",TRUE,L102:N102)</f>
        <v>BC AM Transfer</v>
      </c>
      <c r="C102" t="str">
        <f t="shared" ref="C102:C133" si="21">_xlfn.TEXTJOIN(" ",TRUE,L102:N102)</f>
        <v>BC AM Transfer</v>
      </c>
      <c r="D102" t="s">
        <v>17</v>
      </c>
      <c r="E102" t="s">
        <v>18</v>
      </c>
      <c r="F102">
        <v>0</v>
      </c>
      <c r="H102" t="s">
        <v>19</v>
      </c>
      <c r="J102" t="s">
        <v>460</v>
      </c>
      <c r="K102" t="str" cm="1">
        <f t="array" ref="K102">_xlfn.IFS(L102="Bus P+R Bus Leg", "Bus", L102="Bus P+R Car Leg", "Car",L102="Rail P+R Rail Leg", "Rail", L102="Rail P+R Car Leg", "Car",L102="Logsum","",TRUE(),L102)</f>
        <v>BC</v>
      </c>
      <c r="L102" t="s">
        <v>149</v>
      </c>
      <c r="M102" t="s">
        <v>26</v>
      </c>
      <c r="N102" t="s">
        <v>148</v>
      </c>
      <c r="T102" t="str">
        <v>Bus Smoothed</v>
      </c>
      <c r="U102">
        <f t="shared" si="11"/>
        <v>12</v>
      </c>
      <c r="V102">
        <f t="shared" si="12"/>
        <v>9901</v>
      </c>
      <c r="W102">
        <f t="shared" si="13"/>
        <v>9912</v>
      </c>
    </row>
    <row r="103" spans="1:23" x14ac:dyDescent="0.35">
      <c r="A103">
        <f t="shared" si="17"/>
        <v>150</v>
      </c>
      <c r="B103" t="str">
        <f t="shared" si="20"/>
        <v>BC IP Transfer</v>
      </c>
      <c r="C103" t="str">
        <f t="shared" si="21"/>
        <v>BC IP Transfer</v>
      </c>
      <c r="D103" t="s">
        <v>17</v>
      </c>
      <c r="E103" t="s">
        <v>18</v>
      </c>
      <c r="F103">
        <v>0</v>
      </c>
      <c r="H103" t="s">
        <v>19</v>
      </c>
      <c r="J103" t="s">
        <v>460</v>
      </c>
      <c r="K103" t="str" cm="1">
        <f t="array" ref="K103">_xlfn.IFS(L103="Bus P+R Bus Leg", "Bus", L103="Bus P+R Car Leg", "Car",L103="Rail P+R Rail Leg", "Rail", L103="Rail P+R Car Leg", "Car",L103="Logsum","",TRUE(),L103)</f>
        <v>BC</v>
      </c>
      <c r="L103" t="s">
        <v>149</v>
      </c>
      <c r="M103" t="s">
        <v>27</v>
      </c>
      <c r="N103" t="s">
        <v>148</v>
      </c>
      <c r="T103" t="str">
        <v>Rail Smoothed</v>
      </c>
      <c r="U103">
        <f t="shared" si="11"/>
        <v>12</v>
      </c>
      <c r="V103">
        <f t="shared" si="12"/>
        <v>10001</v>
      </c>
      <c r="W103">
        <f t="shared" si="13"/>
        <v>10012</v>
      </c>
    </row>
    <row r="104" spans="1:23" x14ac:dyDescent="0.35">
      <c r="A104">
        <f t="shared" si="17"/>
        <v>151</v>
      </c>
      <c r="B104" t="str">
        <f t="shared" si="20"/>
        <v>BC PM Transfer</v>
      </c>
      <c r="C104" t="str">
        <f t="shared" si="21"/>
        <v>BC PM Transfer</v>
      </c>
      <c r="D104" t="s">
        <v>17</v>
      </c>
      <c r="E104" t="s">
        <v>18</v>
      </c>
      <c r="F104">
        <v>0</v>
      </c>
      <c r="H104" t="s">
        <v>19</v>
      </c>
      <c r="J104" t="s">
        <v>460</v>
      </c>
      <c r="K104" t="str" cm="1">
        <f t="array" ref="K104">_xlfn.IFS(L104="Bus P+R Bus Leg", "Bus", L104="Bus P+R Car Leg", "Car",L104="Rail P+R Rail Leg", "Rail", L104="Rail P+R Car Leg", "Car",L104="Logsum","",TRUE(),L104)</f>
        <v>BC</v>
      </c>
      <c r="L104" t="s">
        <v>149</v>
      </c>
      <c r="M104" t="s">
        <v>28</v>
      </c>
      <c r="N104" t="s">
        <v>148</v>
      </c>
    </row>
    <row r="105" spans="1:23" x14ac:dyDescent="0.35">
      <c r="A105">
        <f t="shared" si="8"/>
        <v>152</v>
      </c>
      <c r="B105" t="str">
        <f t="shared" si="20"/>
        <v>BC OP Transfer</v>
      </c>
      <c r="C105" t="str">
        <f t="shared" si="21"/>
        <v>BC OP Transfer</v>
      </c>
      <c r="D105" t="s">
        <v>17</v>
      </c>
      <c r="E105" t="s">
        <v>18</v>
      </c>
      <c r="F105">
        <v>0</v>
      </c>
      <c r="H105" t="s">
        <v>19</v>
      </c>
      <c r="J105" t="s">
        <v>460</v>
      </c>
      <c r="K105" t="str" cm="1">
        <f t="array" ref="K105">_xlfn.IFS(L105="Bus P+R Bus Leg", "Bus", L105="Bus P+R Car Leg", "Car",L105="Rail P+R Rail Leg", "Rail", L105="Rail P+R Car Leg", "Car",L105="Logsum","",TRUE(),L105)</f>
        <v>BC</v>
      </c>
      <c r="L105" t="s">
        <v>149</v>
      </c>
      <c r="M105" t="s">
        <v>44</v>
      </c>
      <c r="N105" t="s">
        <v>148</v>
      </c>
    </row>
    <row r="106" spans="1:23" x14ac:dyDescent="0.35">
      <c r="A106">
        <f t="shared" si="8"/>
        <v>153</v>
      </c>
      <c r="B106" t="str">
        <f t="shared" si="20"/>
        <v>BB AM Transfer</v>
      </c>
      <c r="C106" t="str">
        <f t="shared" si="21"/>
        <v>BB AM Transfer</v>
      </c>
      <c r="D106" t="s">
        <v>17</v>
      </c>
      <c r="E106" t="s">
        <v>18</v>
      </c>
      <c r="F106">
        <v>0</v>
      </c>
      <c r="H106" t="s">
        <v>19</v>
      </c>
      <c r="J106" t="s">
        <v>460</v>
      </c>
      <c r="K106" t="str" cm="1">
        <f t="array" ref="K106">_xlfn.IFS(L106="Bus P+R Bus Leg", "Bus", L106="Bus P+R Car Leg", "Car",L106="Rail P+R Rail Leg", "Rail", L106="Rail P+R Car Leg", "Car",L106="Logsum","",TRUE(),L106)</f>
        <v>BB</v>
      </c>
      <c r="L106" t="s">
        <v>151</v>
      </c>
      <c r="M106" t="s">
        <v>26</v>
      </c>
      <c r="N106" t="s">
        <v>148</v>
      </c>
    </row>
    <row r="107" spans="1:23" x14ac:dyDescent="0.35">
      <c r="A107">
        <f t="shared" si="8"/>
        <v>154</v>
      </c>
      <c r="B107" t="str">
        <f t="shared" si="20"/>
        <v>BB IP Transfer</v>
      </c>
      <c r="C107" t="str">
        <f t="shared" si="21"/>
        <v>BB IP Transfer</v>
      </c>
      <c r="D107" t="s">
        <v>17</v>
      </c>
      <c r="E107" t="s">
        <v>18</v>
      </c>
      <c r="F107">
        <v>0</v>
      </c>
      <c r="H107" t="s">
        <v>19</v>
      </c>
      <c r="J107" t="s">
        <v>460</v>
      </c>
      <c r="K107" t="str" cm="1">
        <f t="array" ref="K107">_xlfn.IFS(L107="Bus P+R Bus Leg", "Bus", L107="Bus P+R Car Leg", "Car",L107="Rail P+R Rail Leg", "Rail", L107="Rail P+R Car Leg", "Car",L107="Logsum","",TRUE(),L107)</f>
        <v>BB</v>
      </c>
      <c r="L107" t="s">
        <v>151</v>
      </c>
      <c r="M107" t="s">
        <v>27</v>
      </c>
      <c r="N107" t="s">
        <v>148</v>
      </c>
    </row>
    <row r="108" spans="1:23" x14ac:dyDescent="0.35">
      <c r="A108">
        <f t="shared" si="8"/>
        <v>155</v>
      </c>
      <c r="B108" t="str">
        <f t="shared" si="20"/>
        <v>BB PM Transfer</v>
      </c>
      <c r="C108" t="str">
        <f t="shared" si="21"/>
        <v>BB PM Transfer</v>
      </c>
      <c r="D108" t="s">
        <v>17</v>
      </c>
      <c r="E108" t="s">
        <v>18</v>
      </c>
      <c r="F108">
        <v>0</v>
      </c>
      <c r="H108" t="s">
        <v>19</v>
      </c>
      <c r="J108" t="s">
        <v>460</v>
      </c>
      <c r="K108" t="str" cm="1">
        <f t="array" ref="K108">_xlfn.IFS(L108="Bus P+R Bus Leg", "Bus", L108="Bus P+R Car Leg", "Car",L108="Rail P+R Rail Leg", "Rail", L108="Rail P+R Car Leg", "Car",L108="Logsum","",TRUE(),L108)</f>
        <v>BB</v>
      </c>
      <c r="L108" t="s">
        <v>151</v>
      </c>
      <c r="M108" t="s">
        <v>28</v>
      </c>
      <c r="N108" t="s">
        <v>148</v>
      </c>
    </row>
    <row r="109" spans="1:23" x14ac:dyDescent="0.35">
      <c r="A109">
        <f t="shared" si="8"/>
        <v>156</v>
      </c>
      <c r="B109" t="str">
        <f t="shared" si="20"/>
        <v>BB OP Transfer</v>
      </c>
      <c r="C109" t="str">
        <f t="shared" si="21"/>
        <v>BB OP Transfer</v>
      </c>
      <c r="D109" t="s">
        <v>17</v>
      </c>
      <c r="E109" t="s">
        <v>18</v>
      </c>
      <c r="F109">
        <v>0</v>
      </c>
      <c r="H109" t="s">
        <v>19</v>
      </c>
      <c r="J109" t="s">
        <v>460</v>
      </c>
      <c r="K109" t="str" cm="1">
        <f t="array" ref="K109">_xlfn.IFS(L109="Bus P+R Bus Leg", "Bus", L109="Bus P+R Car Leg", "Car",L109="Rail P+R Rail Leg", "Rail", L109="Rail P+R Car Leg", "Car",L109="Logsum","",TRUE(),L109)</f>
        <v>BB</v>
      </c>
      <c r="L109" t="s">
        <v>151</v>
      </c>
      <c r="M109" t="s">
        <v>44</v>
      </c>
      <c r="N109" t="s">
        <v>148</v>
      </c>
    </row>
    <row r="110" spans="1:23" x14ac:dyDescent="0.35">
      <c r="A110">
        <f t="shared" si="8"/>
        <v>157</v>
      </c>
      <c r="B110" t="str">
        <f t="shared" si="20"/>
        <v>BO AM Transfer</v>
      </c>
      <c r="C110" t="str">
        <f t="shared" si="21"/>
        <v>BO AM Transfer</v>
      </c>
      <c r="D110" t="s">
        <v>17</v>
      </c>
      <c r="E110" t="s">
        <v>18</v>
      </c>
      <c r="F110">
        <v>0</v>
      </c>
      <c r="H110" t="s">
        <v>19</v>
      </c>
      <c r="J110" t="s">
        <v>460</v>
      </c>
      <c r="K110" t="str" cm="1">
        <f t="array" ref="K110">_xlfn.IFS(L110="Bus P+R Bus Leg", "Bus", L110="Bus P+R Car Leg", "Car",L110="Rail P+R Rail Leg", "Rail", L110="Rail P+R Car Leg", "Car",L110="Logsum","",TRUE(),L110)</f>
        <v>BO</v>
      </c>
      <c r="L110" t="s">
        <v>153</v>
      </c>
      <c r="M110" t="s">
        <v>26</v>
      </c>
      <c r="N110" t="s">
        <v>148</v>
      </c>
    </row>
    <row r="111" spans="1:23" x14ac:dyDescent="0.35">
      <c r="A111">
        <f t="shared" si="8"/>
        <v>158</v>
      </c>
      <c r="B111" t="str">
        <f t="shared" si="20"/>
        <v>BO IP Transfer</v>
      </c>
      <c r="C111" t="str">
        <f t="shared" si="21"/>
        <v>BO IP Transfer</v>
      </c>
      <c r="D111" t="s">
        <v>17</v>
      </c>
      <c r="E111" t="s">
        <v>18</v>
      </c>
      <c r="F111">
        <v>0</v>
      </c>
      <c r="H111" t="s">
        <v>19</v>
      </c>
      <c r="J111" t="s">
        <v>460</v>
      </c>
      <c r="K111" t="str" cm="1">
        <f t="array" ref="K111">_xlfn.IFS(L111="Bus P+R Bus Leg", "Bus", L111="Bus P+R Car Leg", "Car",L111="Rail P+R Rail Leg", "Rail", L111="Rail P+R Car Leg", "Car",L111="Logsum","",TRUE(),L111)</f>
        <v>BO</v>
      </c>
      <c r="L111" t="s">
        <v>153</v>
      </c>
      <c r="M111" t="s">
        <v>27</v>
      </c>
      <c r="N111" t="s">
        <v>148</v>
      </c>
    </row>
    <row r="112" spans="1:23" x14ac:dyDescent="0.35">
      <c r="A112">
        <f t="shared" si="8"/>
        <v>159</v>
      </c>
      <c r="B112" t="str">
        <f t="shared" si="20"/>
        <v>BO PM Transfer</v>
      </c>
      <c r="C112" t="str">
        <f t="shared" si="21"/>
        <v>BO PM Transfer</v>
      </c>
      <c r="D112" t="s">
        <v>17</v>
      </c>
      <c r="E112" t="s">
        <v>18</v>
      </c>
      <c r="F112">
        <v>0</v>
      </c>
      <c r="H112" t="s">
        <v>19</v>
      </c>
      <c r="J112" t="s">
        <v>460</v>
      </c>
      <c r="K112" t="str" cm="1">
        <f t="array" ref="K112">_xlfn.IFS(L112="Bus P+R Bus Leg", "Bus", L112="Bus P+R Car Leg", "Car",L112="Rail P+R Rail Leg", "Rail", L112="Rail P+R Car Leg", "Car",L112="Logsum","",TRUE(),L112)</f>
        <v>BO</v>
      </c>
      <c r="L112" t="s">
        <v>153</v>
      </c>
      <c r="M112" t="s">
        <v>28</v>
      </c>
      <c r="N112" t="s">
        <v>148</v>
      </c>
    </row>
    <row r="113" spans="1:14" x14ac:dyDescent="0.35">
      <c r="A113">
        <f t="shared" si="8"/>
        <v>160</v>
      </c>
      <c r="B113" t="str">
        <f t="shared" si="20"/>
        <v>BO OP Transfer</v>
      </c>
      <c r="C113" t="str">
        <f t="shared" si="21"/>
        <v>BO OP Transfer</v>
      </c>
      <c r="D113" t="s">
        <v>17</v>
      </c>
      <c r="E113" t="s">
        <v>18</v>
      </c>
      <c r="F113">
        <v>0</v>
      </c>
      <c r="H113" t="s">
        <v>19</v>
      </c>
      <c r="J113" t="s">
        <v>460</v>
      </c>
      <c r="K113" t="str" cm="1">
        <f t="array" ref="K113">_xlfn.IFS(L113="Bus P+R Bus Leg", "Bus", L113="Bus P+R Car Leg", "Car",L113="Rail P+R Rail Leg", "Rail", L113="Rail P+R Car Leg", "Car",L113="Logsum","",TRUE(),L113)</f>
        <v>BO</v>
      </c>
      <c r="L113" t="s">
        <v>153</v>
      </c>
      <c r="M113" t="s">
        <v>44</v>
      </c>
      <c r="N113" t="s">
        <v>148</v>
      </c>
    </row>
    <row r="114" spans="1:14" x14ac:dyDescent="0.35">
      <c r="A114">
        <f t="shared" si="8"/>
        <v>161</v>
      </c>
      <c r="B114" t="str">
        <f t="shared" si="20"/>
        <v>BC AM Dist</v>
      </c>
      <c r="C114" t="str">
        <f t="shared" si="21"/>
        <v>BC AM Dist</v>
      </c>
      <c r="D114" t="s">
        <v>17</v>
      </c>
      <c r="E114" t="s">
        <v>18</v>
      </c>
      <c r="F114">
        <v>0</v>
      </c>
      <c r="H114" t="s">
        <v>19</v>
      </c>
      <c r="J114" t="s">
        <v>460</v>
      </c>
      <c r="K114" t="str" cm="1">
        <f t="array" ref="K114">_xlfn.IFS(L114="Bus P+R Bus Leg", "Bus", L114="Bus P+R Car Leg", "Car",L114="Rail P+R Rail Leg", "Rail", L114="Rail P+R Car Leg", "Car",L114="Logsum","",TRUE(),L114)</f>
        <v>BC</v>
      </c>
      <c r="L114" t="s">
        <v>149</v>
      </c>
      <c r="M114" t="s">
        <v>26</v>
      </c>
      <c r="N114" t="s">
        <v>24</v>
      </c>
    </row>
    <row r="115" spans="1:14" x14ac:dyDescent="0.35">
      <c r="A115">
        <f t="shared" si="8"/>
        <v>162</v>
      </c>
      <c r="B115" t="str">
        <f t="shared" si="20"/>
        <v>BC IP Dist</v>
      </c>
      <c r="C115" t="str">
        <f t="shared" si="21"/>
        <v>BC IP Dist</v>
      </c>
      <c r="D115" t="s">
        <v>17</v>
      </c>
      <c r="E115" t="s">
        <v>18</v>
      </c>
      <c r="F115">
        <v>0</v>
      </c>
      <c r="H115" t="s">
        <v>19</v>
      </c>
      <c r="J115" t="s">
        <v>460</v>
      </c>
      <c r="K115" t="str" cm="1">
        <f t="array" ref="K115">_xlfn.IFS(L115="Bus P+R Bus Leg", "Bus", L115="Bus P+R Car Leg", "Car",L115="Rail P+R Rail Leg", "Rail", L115="Rail P+R Car Leg", "Car",L115="Logsum","",TRUE(),L115)</f>
        <v>BC</v>
      </c>
      <c r="L115" t="s">
        <v>149</v>
      </c>
      <c r="M115" t="s">
        <v>27</v>
      </c>
      <c r="N115" t="s">
        <v>24</v>
      </c>
    </row>
    <row r="116" spans="1:14" x14ac:dyDescent="0.35">
      <c r="A116">
        <f t="shared" si="8"/>
        <v>163</v>
      </c>
      <c r="B116" t="str">
        <f t="shared" si="20"/>
        <v>BC PM Dist</v>
      </c>
      <c r="C116" t="str">
        <f t="shared" si="21"/>
        <v>BC PM Dist</v>
      </c>
      <c r="D116" t="s">
        <v>17</v>
      </c>
      <c r="E116" t="s">
        <v>18</v>
      </c>
      <c r="F116">
        <v>0</v>
      </c>
      <c r="H116" t="s">
        <v>19</v>
      </c>
      <c r="J116" t="s">
        <v>460</v>
      </c>
      <c r="K116" t="str" cm="1">
        <f t="array" ref="K116">_xlfn.IFS(L116="Bus P+R Bus Leg", "Bus", L116="Bus P+R Car Leg", "Car",L116="Rail P+R Rail Leg", "Rail", L116="Rail P+R Car Leg", "Car",L116="Logsum","",TRUE(),L116)</f>
        <v>BC</v>
      </c>
      <c r="L116" t="s">
        <v>149</v>
      </c>
      <c r="M116" t="s">
        <v>28</v>
      </c>
      <c r="N116" t="s">
        <v>24</v>
      </c>
    </row>
    <row r="117" spans="1:14" x14ac:dyDescent="0.35">
      <c r="A117">
        <f t="shared" si="8"/>
        <v>164</v>
      </c>
      <c r="B117" t="str">
        <f t="shared" si="20"/>
        <v>BC OP Dist</v>
      </c>
      <c r="C117" t="str">
        <f t="shared" si="21"/>
        <v>BC OP Dist</v>
      </c>
      <c r="D117" t="s">
        <v>17</v>
      </c>
      <c r="E117" t="s">
        <v>18</v>
      </c>
      <c r="F117">
        <v>0</v>
      </c>
      <c r="H117" t="s">
        <v>19</v>
      </c>
      <c r="J117" t="s">
        <v>460</v>
      </c>
      <c r="K117" t="str" cm="1">
        <f t="array" ref="K117">_xlfn.IFS(L117="Bus P+R Bus Leg", "Bus", L117="Bus P+R Car Leg", "Car",L117="Rail P+R Rail Leg", "Rail", L117="Rail P+R Car Leg", "Car",L117="Logsum","",TRUE(),L117)</f>
        <v>BC</v>
      </c>
      <c r="L117" t="s">
        <v>149</v>
      </c>
      <c r="M117" t="s">
        <v>44</v>
      </c>
      <c r="N117" t="s">
        <v>24</v>
      </c>
    </row>
    <row r="118" spans="1:14" x14ac:dyDescent="0.35">
      <c r="A118">
        <f t="shared" si="8"/>
        <v>165</v>
      </c>
      <c r="B118" t="str">
        <f t="shared" si="20"/>
        <v>BB AM Dist</v>
      </c>
      <c r="C118" t="str">
        <f t="shared" si="21"/>
        <v>BB AM Dist</v>
      </c>
      <c r="D118" t="s">
        <v>17</v>
      </c>
      <c r="E118" t="s">
        <v>18</v>
      </c>
      <c r="F118">
        <v>0</v>
      </c>
      <c r="H118" t="s">
        <v>19</v>
      </c>
      <c r="J118" t="s">
        <v>460</v>
      </c>
      <c r="K118" t="str" cm="1">
        <f t="array" ref="K118">_xlfn.IFS(L118="Bus P+R Bus Leg", "Bus", L118="Bus P+R Car Leg", "Car",L118="Rail P+R Rail Leg", "Rail", L118="Rail P+R Car Leg", "Car",L118="Logsum","",TRUE(),L118)</f>
        <v>BB</v>
      </c>
      <c r="L118" t="s">
        <v>151</v>
      </c>
      <c r="M118" t="s">
        <v>26</v>
      </c>
      <c r="N118" t="s">
        <v>24</v>
      </c>
    </row>
    <row r="119" spans="1:14" x14ac:dyDescent="0.35">
      <c r="A119">
        <f t="shared" si="8"/>
        <v>166</v>
      </c>
      <c r="B119" t="str">
        <f t="shared" si="20"/>
        <v>BB IP Dist</v>
      </c>
      <c r="C119" t="str">
        <f t="shared" si="21"/>
        <v>BB IP Dist</v>
      </c>
      <c r="D119" t="s">
        <v>17</v>
      </c>
      <c r="E119" t="s">
        <v>18</v>
      </c>
      <c r="F119">
        <v>0</v>
      </c>
      <c r="H119" t="s">
        <v>19</v>
      </c>
      <c r="J119" t="s">
        <v>460</v>
      </c>
      <c r="K119" t="str" cm="1">
        <f t="array" ref="K119">_xlfn.IFS(L119="Bus P+R Bus Leg", "Bus", L119="Bus P+R Car Leg", "Car",L119="Rail P+R Rail Leg", "Rail", L119="Rail P+R Car Leg", "Car",L119="Logsum","",TRUE(),L119)</f>
        <v>BB</v>
      </c>
      <c r="L119" t="s">
        <v>151</v>
      </c>
      <c r="M119" t="s">
        <v>27</v>
      </c>
      <c r="N119" t="s">
        <v>24</v>
      </c>
    </row>
    <row r="120" spans="1:14" x14ac:dyDescent="0.35">
      <c r="A120">
        <f t="shared" si="8"/>
        <v>167</v>
      </c>
      <c r="B120" t="str">
        <f t="shared" si="20"/>
        <v>BB PM Dist</v>
      </c>
      <c r="C120" t="str">
        <f t="shared" si="21"/>
        <v>BB PM Dist</v>
      </c>
      <c r="D120" t="s">
        <v>17</v>
      </c>
      <c r="E120" t="s">
        <v>18</v>
      </c>
      <c r="F120">
        <v>0</v>
      </c>
      <c r="H120" t="s">
        <v>19</v>
      </c>
      <c r="J120" t="s">
        <v>460</v>
      </c>
      <c r="K120" t="str" cm="1">
        <f t="array" ref="K120">_xlfn.IFS(L120="Bus P+R Bus Leg", "Bus", L120="Bus P+R Car Leg", "Car",L120="Rail P+R Rail Leg", "Rail", L120="Rail P+R Car Leg", "Car",L120="Logsum","",TRUE(),L120)</f>
        <v>BB</v>
      </c>
      <c r="L120" t="s">
        <v>151</v>
      </c>
      <c r="M120" t="s">
        <v>28</v>
      </c>
      <c r="N120" t="s">
        <v>24</v>
      </c>
    </row>
    <row r="121" spans="1:14" x14ac:dyDescent="0.35">
      <c r="A121">
        <f t="shared" si="8"/>
        <v>168</v>
      </c>
      <c r="B121" t="str">
        <f t="shared" si="20"/>
        <v>BB OP Dist</v>
      </c>
      <c r="C121" t="str">
        <f t="shared" si="21"/>
        <v>BB OP Dist</v>
      </c>
      <c r="D121" t="s">
        <v>17</v>
      </c>
      <c r="E121" t="s">
        <v>18</v>
      </c>
      <c r="F121">
        <v>0</v>
      </c>
      <c r="H121" t="s">
        <v>19</v>
      </c>
      <c r="J121" t="s">
        <v>460</v>
      </c>
      <c r="K121" t="str" cm="1">
        <f t="array" ref="K121">_xlfn.IFS(L121="Bus P+R Bus Leg", "Bus", L121="Bus P+R Car Leg", "Car",L121="Rail P+R Rail Leg", "Rail", L121="Rail P+R Car Leg", "Car",L121="Logsum","",TRUE(),L121)</f>
        <v>BB</v>
      </c>
      <c r="L121" t="s">
        <v>151</v>
      </c>
      <c r="M121" t="s">
        <v>44</v>
      </c>
      <c r="N121" t="s">
        <v>24</v>
      </c>
    </row>
    <row r="122" spans="1:14" x14ac:dyDescent="0.35">
      <c r="A122">
        <f t="shared" si="8"/>
        <v>169</v>
      </c>
      <c r="B122" t="str">
        <f t="shared" si="20"/>
        <v>BO AM Dist</v>
      </c>
      <c r="C122" t="str">
        <f t="shared" si="21"/>
        <v>BO AM Dist</v>
      </c>
      <c r="D122" t="s">
        <v>17</v>
      </c>
      <c r="E122" t="s">
        <v>18</v>
      </c>
      <c r="F122">
        <v>0</v>
      </c>
      <c r="H122" t="s">
        <v>19</v>
      </c>
      <c r="J122" t="s">
        <v>460</v>
      </c>
      <c r="K122" t="str" cm="1">
        <f t="array" ref="K122">_xlfn.IFS(L122="Bus P+R Bus Leg", "Bus", L122="Bus P+R Car Leg", "Car",L122="Rail P+R Rail Leg", "Rail", L122="Rail P+R Car Leg", "Car",L122="Logsum","",TRUE(),L122)</f>
        <v>BO</v>
      </c>
      <c r="L122" t="s">
        <v>153</v>
      </c>
      <c r="M122" t="s">
        <v>26</v>
      </c>
      <c r="N122" t="s">
        <v>24</v>
      </c>
    </row>
    <row r="123" spans="1:14" x14ac:dyDescent="0.35">
      <c r="A123">
        <f t="shared" si="8"/>
        <v>170</v>
      </c>
      <c r="B123" t="str">
        <f t="shared" si="20"/>
        <v>BO IP Dist</v>
      </c>
      <c r="C123" t="str">
        <f t="shared" si="21"/>
        <v>BO IP Dist</v>
      </c>
      <c r="D123" t="s">
        <v>17</v>
      </c>
      <c r="E123" t="s">
        <v>18</v>
      </c>
      <c r="F123">
        <v>0</v>
      </c>
      <c r="H123" t="s">
        <v>19</v>
      </c>
      <c r="J123" t="s">
        <v>460</v>
      </c>
      <c r="K123" t="str" cm="1">
        <f t="array" ref="K123">_xlfn.IFS(L123="Bus P+R Bus Leg", "Bus", L123="Bus P+R Car Leg", "Car",L123="Rail P+R Rail Leg", "Rail", L123="Rail P+R Car Leg", "Car",L123="Logsum","",TRUE(),L123)</f>
        <v>BO</v>
      </c>
      <c r="L123" t="s">
        <v>153</v>
      </c>
      <c r="M123" t="s">
        <v>27</v>
      </c>
      <c r="N123" t="s">
        <v>24</v>
      </c>
    </row>
    <row r="124" spans="1:14" x14ac:dyDescent="0.35">
      <c r="A124">
        <f t="shared" si="8"/>
        <v>171</v>
      </c>
      <c r="B124" t="str">
        <f t="shared" si="20"/>
        <v>BO PM Dist</v>
      </c>
      <c r="C124" t="str">
        <f t="shared" si="21"/>
        <v>BO PM Dist</v>
      </c>
      <c r="D124" t="s">
        <v>17</v>
      </c>
      <c r="E124" t="s">
        <v>18</v>
      </c>
      <c r="F124">
        <v>0</v>
      </c>
      <c r="H124" t="s">
        <v>19</v>
      </c>
      <c r="J124" t="s">
        <v>460</v>
      </c>
      <c r="K124" t="str" cm="1">
        <f t="array" ref="K124">_xlfn.IFS(L124="Bus P+R Bus Leg", "Bus", L124="Bus P+R Car Leg", "Car",L124="Rail P+R Rail Leg", "Rail", L124="Rail P+R Car Leg", "Car",L124="Logsum","",TRUE(),L124)</f>
        <v>BO</v>
      </c>
      <c r="L124" t="s">
        <v>153</v>
      </c>
      <c r="M124" t="s">
        <v>28</v>
      </c>
      <c r="N124" t="s">
        <v>24</v>
      </c>
    </row>
    <row r="125" spans="1:14" x14ac:dyDescent="0.35">
      <c r="A125">
        <f t="shared" si="8"/>
        <v>172</v>
      </c>
      <c r="B125" t="str">
        <f t="shared" si="20"/>
        <v>BO OP Dist</v>
      </c>
      <c r="C125" t="str">
        <f t="shared" si="21"/>
        <v>BO OP Dist</v>
      </c>
      <c r="D125" t="s">
        <v>17</v>
      </c>
      <c r="E125" t="s">
        <v>18</v>
      </c>
      <c r="F125">
        <v>0</v>
      </c>
      <c r="H125" t="s">
        <v>19</v>
      </c>
      <c r="J125" t="s">
        <v>460</v>
      </c>
      <c r="K125" t="str" cm="1">
        <f t="array" ref="K125">_xlfn.IFS(L125="Bus P+R Bus Leg", "Bus", L125="Bus P+R Car Leg", "Car",L125="Rail P+R Rail Leg", "Rail", L125="Rail P+R Car Leg", "Car",L125="Logsum","",TRUE(),L125)</f>
        <v>BO</v>
      </c>
      <c r="L125" t="s">
        <v>153</v>
      </c>
      <c r="M125" t="s">
        <v>44</v>
      </c>
      <c r="N125" t="s">
        <v>24</v>
      </c>
    </row>
    <row r="126" spans="1:14" x14ac:dyDescent="0.35">
      <c r="A126">
        <f t="shared" si="8"/>
        <v>173</v>
      </c>
      <c r="B126" t="str">
        <f t="shared" si="20"/>
        <v>BC AM Fare</v>
      </c>
      <c r="C126" t="str">
        <f t="shared" si="21"/>
        <v>BC AM Fare</v>
      </c>
      <c r="D126" t="s">
        <v>17</v>
      </c>
      <c r="E126" t="s">
        <v>18</v>
      </c>
      <c r="F126">
        <v>0</v>
      </c>
      <c r="H126" t="s">
        <v>19</v>
      </c>
      <c r="J126" t="s">
        <v>460</v>
      </c>
      <c r="K126" t="str" cm="1">
        <f t="array" ref="K126">_xlfn.IFS(L126="Bus P+R Bus Leg", "Bus", L126="Bus P+R Car Leg", "Car",L126="Rail P+R Rail Leg", "Rail", L126="Rail P+R Car Leg", "Car",L126="Logsum","",TRUE(),L126)</f>
        <v>BC</v>
      </c>
      <c r="L126" t="s">
        <v>149</v>
      </c>
      <c r="M126" t="s">
        <v>26</v>
      </c>
      <c r="N126" t="s">
        <v>32</v>
      </c>
    </row>
    <row r="127" spans="1:14" x14ac:dyDescent="0.35">
      <c r="A127">
        <f t="shared" si="8"/>
        <v>174</v>
      </c>
      <c r="B127" t="str">
        <f t="shared" si="20"/>
        <v>BC IP Fare</v>
      </c>
      <c r="C127" t="str">
        <f t="shared" si="21"/>
        <v>BC IP Fare</v>
      </c>
      <c r="D127" t="s">
        <v>17</v>
      </c>
      <c r="E127" t="s">
        <v>18</v>
      </c>
      <c r="F127">
        <v>0</v>
      </c>
      <c r="H127" t="s">
        <v>19</v>
      </c>
      <c r="J127" t="s">
        <v>460</v>
      </c>
      <c r="K127" t="str" cm="1">
        <f t="array" ref="K127">_xlfn.IFS(L127="Bus P+R Bus Leg", "Bus", L127="Bus P+R Car Leg", "Car",L127="Rail P+R Rail Leg", "Rail", L127="Rail P+R Car Leg", "Car",L127="Logsum","",TRUE(),L127)</f>
        <v>BC</v>
      </c>
      <c r="L127" t="s">
        <v>149</v>
      </c>
      <c r="M127" t="s">
        <v>27</v>
      </c>
      <c r="N127" t="s">
        <v>32</v>
      </c>
    </row>
    <row r="128" spans="1:14" x14ac:dyDescent="0.35">
      <c r="A128">
        <f t="shared" si="8"/>
        <v>175</v>
      </c>
      <c r="B128" t="str">
        <f t="shared" si="20"/>
        <v>BC PM Fare</v>
      </c>
      <c r="C128" t="str">
        <f t="shared" si="21"/>
        <v>BC PM Fare</v>
      </c>
      <c r="D128" t="s">
        <v>17</v>
      </c>
      <c r="E128" t="s">
        <v>18</v>
      </c>
      <c r="F128">
        <v>0</v>
      </c>
      <c r="H128" t="s">
        <v>19</v>
      </c>
      <c r="J128" t="s">
        <v>460</v>
      </c>
      <c r="K128" t="str" cm="1">
        <f t="array" ref="K128">_xlfn.IFS(L128="Bus P+R Bus Leg", "Bus", L128="Bus P+R Car Leg", "Car",L128="Rail P+R Rail Leg", "Rail", L128="Rail P+R Car Leg", "Car",L128="Logsum","",TRUE(),L128)</f>
        <v>BC</v>
      </c>
      <c r="L128" t="s">
        <v>149</v>
      </c>
      <c r="M128" t="s">
        <v>28</v>
      </c>
      <c r="N128" t="s">
        <v>32</v>
      </c>
    </row>
    <row r="129" spans="1:14" x14ac:dyDescent="0.35">
      <c r="A129">
        <f t="shared" si="8"/>
        <v>176</v>
      </c>
      <c r="B129" t="str">
        <f t="shared" si="20"/>
        <v>BC OP Fare</v>
      </c>
      <c r="C129" t="str">
        <f t="shared" si="21"/>
        <v>BC OP Fare</v>
      </c>
      <c r="D129" t="s">
        <v>17</v>
      </c>
      <c r="E129" t="s">
        <v>18</v>
      </c>
      <c r="F129">
        <v>0</v>
      </c>
      <c r="H129" t="s">
        <v>19</v>
      </c>
      <c r="J129" t="s">
        <v>460</v>
      </c>
      <c r="K129" t="str" cm="1">
        <f t="array" ref="K129">_xlfn.IFS(L129="Bus P+R Bus Leg", "Bus", L129="Bus P+R Car Leg", "Car",L129="Rail P+R Rail Leg", "Rail", L129="Rail P+R Car Leg", "Car",L129="Logsum","",TRUE(),L129)</f>
        <v>BC</v>
      </c>
      <c r="L129" t="s">
        <v>149</v>
      </c>
      <c r="M129" t="s">
        <v>44</v>
      </c>
      <c r="N129" t="s">
        <v>32</v>
      </c>
    </row>
    <row r="130" spans="1:14" x14ac:dyDescent="0.35">
      <c r="A130">
        <f t="shared" si="8"/>
        <v>177</v>
      </c>
      <c r="B130" t="str">
        <f t="shared" si="20"/>
        <v>BB AM Fare</v>
      </c>
      <c r="C130" t="str">
        <f t="shared" si="21"/>
        <v>BB AM Fare</v>
      </c>
      <c r="D130" t="s">
        <v>17</v>
      </c>
      <c r="E130" t="s">
        <v>18</v>
      </c>
      <c r="F130">
        <v>0</v>
      </c>
      <c r="H130" t="s">
        <v>19</v>
      </c>
      <c r="J130" t="s">
        <v>460</v>
      </c>
      <c r="K130" t="str" cm="1">
        <f t="array" ref="K130">_xlfn.IFS(L130="Bus P+R Bus Leg", "Bus", L130="Bus P+R Car Leg", "Car",L130="Rail P+R Rail Leg", "Rail", L130="Rail P+R Car Leg", "Car",L130="Logsum","",TRUE(),L130)</f>
        <v>BB</v>
      </c>
      <c r="L130" t="s">
        <v>151</v>
      </c>
      <c r="M130" t="s">
        <v>26</v>
      </c>
      <c r="N130" t="s">
        <v>32</v>
      </c>
    </row>
    <row r="131" spans="1:14" x14ac:dyDescent="0.35">
      <c r="A131">
        <f t="shared" ref="A131:A206" si="22">IF(J131=J130,A130+1,ROUNDUP(A130,-2)+1)</f>
        <v>178</v>
      </c>
      <c r="B131" t="str">
        <f t="shared" si="20"/>
        <v>BB IP Fare</v>
      </c>
      <c r="C131" t="str">
        <f t="shared" si="21"/>
        <v>BB IP Fare</v>
      </c>
      <c r="D131" t="s">
        <v>17</v>
      </c>
      <c r="E131" t="s">
        <v>18</v>
      </c>
      <c r="F131">
        <v>0</v>
      </c>
      <c r="H131" t="s">
        <v>19</v>
      </c>
      <c r="J131" t="s">
        <v>460</v>
      </c>
      <c r="K131" t="str" cm="1">
        <f t="array" ref="K131">_xlfn.IFS(L131="Bus P+R Bus Leg", "Bus", L131="Bus P+R Car Leg", "Car",L131="Rail P+R Rail Leg", "Rail", L131="Rail P+R Car Leg", "Car",L131="Logsum","",TRUE(),L131)</f>
        <v>BB</v>
      </c>
      <c r="L131" t="s">
        <v>151</v>
      </c>
      <c r="M131" t="s">
        <v>27</v>
      </c>
      <c r="N131" t="s">
        <v>32</v>
      </c>
    </row>
    <row r="132" spans="1:14" x14ac:dyDescent="0.35">
      <c r="A132">
        <f t="shared" si="22"/>
        <v>179</v>
      </c>
      <c r="B132" t="str">
        <f t="shared" si="20"/>
        <v>BB PM Fare</v>
      </c>
      <c r="C132" t="str">
        <f t="shared" si="21"/>
        <v>BB PM Fare</v>
      </c>
      <c r="D132" t="s">
        <v>17</v>
      </c>
      <c r="E132" t="s">
        <v>18</v>
      </c>
      <c r="F132">
        <v>0</v>
      </c>
      <c r="H132" t="s">
        <v>19</v>
      </c>
      <c r="J132" t="s">
        <v>460</v>
      </c>
      <c r="K132" t="str" cm="1">
        <f t="array" ref="K132">_xlfn.IFS(L132="Bus P+R Bus Leg", "Bus", L132="Bus P+R Car Leg", "Car",L132="Rail P+R Rail Leg", "Rail", L132="Rail P+R Car Leg", "Car",L132="Logsum","",TRUE(),L132)</f>
        <v>BB</v>
      </c>
      <c r="L132" t="s">
        <v>151</v>
      </c>
      <c r="M132" t="s">
        <v>28</v>
      </c>
      <c r="N132" t="s">
        <v>32</v>
      </c>
    </row>
    <row r="133" spans="1:14" x14ac:dyDescent="0.35">
      <c r="A133">
        <f t="shared" si="22"/>
        <v>180</v>
      </c>
      <c r="B133" t="str">
        <f t="shared" si="20"/>
        <v>BB OP Fare</v>
      </c>
      <c r="C133" t="str">
        <f t="shared" si="21"/>
        <v>BB OP Fare</v>
      </c>
      <c r="D133" t="s">
        <v>17</v>
      </c>
      <c r="E133" t="s">
        <v>18</v>
      </c>
      <c r="F133">
        <v>0</v>
      </c>
      <c r="H133" t="s">
        <v>19</v>
      </c>
      <c r="J133" t="s">
        <v>460</v>
      </c>
      <c r="K133" t="str" cm="1">
        <f t="array" ref="K133">_xlfn.IFS(L133="Bus P+R Bus Leg", "Bus", L133="Bus P+R Car Leg", "Car",L133="Rail P+R Rail Leg", "Rail", L133="Rail P+R Car Leg", "Car",L133="Logsum","",TRUE(),L133)</f>
        <v>BB</v>
      </c>
      <c r="L133" t="s">
        <v>151</v>
      </c>
      <c r="M133" t="s">
        <v>44</v>
      </c>
      <c r="N133" t="s">
        <v>32</v>
      </c>
    </row>
    <row r="134" spans="1:14" x14ac:dyDescent="0.35">
      <c r="A134">
        <f t="shared" si="22"/>
        <v>181</v>
      </c>
      <c r="B134" t="str">
        <f t="shared" ref="B134:B145" si="23">_xlfn.TEXTJOIN(" ",TRUE,L134:N134)</f>
        <v>BO AM Fare</v>
      </c>
      <c r="C134" t="str">
        <f t="shared" ref="C134:C145" si="24">_xlfn.TEXTJOIN(" ",TRUE,L134:N134)</f>
        <v>BO AM Fare</v>
      </c>
      <c r="D134" t="s">
        <v>17</v>
      </c>
      <c r="E134" t="s">
        <v>18</v>
      </c>
      <c r="F134">
        <v>0</v>
      </c>
      <c r="H134" t="s">
        <v>19</v>
      </c>
      <c r="J134" t="s">
        <v>460</v>
      </c>
      <c r="K134" t="str" cm="1">
        <f t="array" ref="K134">_xlfn.IFS(L134="Bus P+R Bus Leg", "Bus", L134="Bus P+R Car Leg", "Car",L134="Rail P+R Rail Leg", "Rail", L134="Rail P+R Car Leg", "Car",L134="Logsum","",TRUE(),L134)</f>
        <v>BO</v>
      </c>
      <c r="L134" t="s">
        <v>153</v>
      </c>
      <c r="M134" t="s">
        <v>26</v>
      </c>
      <c r="N134" t="s">
        <v>32</v>
      </c>
    </row>
    <row r="135" spans="1:14" x14ac:dyDescent="0.35">
      <c r="A135">
        <f t="shared" si="22"/>
        <v>182</v>
      </c>
      <c r="B135" t="str">
        <f t="shared" si="23"/>
        <v>BO IP Fare</v>
      </c>
      <c r="C135" t="str">
        <f t="shared" si="24"/>
        <v>BO IP Fare</v>
      </c>
      <c r="D135" t="s">
        <v>17</v>
      </c>
      <c r="E135" t="s">
        <v>18</v>
      </c>
      <c r="F135">
        <v>0</v>
      </c>
      <c r="H135" t="s">
        <v>19</v>
      </c>
      <c r="J135" t="s">
        <v>460</v>
      </c>
      <c r="K135" t="str" cm="1">
        <f t="array" ref="K135">_xlfn.IFS(L135="Bus P+R Bus Leg", "Bus", L135="Bus P+R Car Leg", "Car",L135="Rail P+R Rail Leg", "Rail", L135="Rail P+R Car Leg", "Car",L135="Logsum","",TRUE(),L135)</f>
        <v>BO</v>
      </c>
      <c r="L135" t="s">
        <v>153</v>
      </c>
      <c r="M135" t="s">
        <v>27</v>
      </c>
      <c r="N135" t="s">
        <v>32</v>
      </c>
    </row>
    <row r="136" spans="1:14" x14ac:dyDescent="0.35">
      <c r="A136">
        <f t="shared" si="22"/>
        <v>183</v>
      </c>
      <c r="B136" t="str">
        <f t="shared" si="23"/>
        <v>BO PM Fare</v>
      </c>
      <c r="C136" t="str">
        <f t="shared" si="24"/>
        <v>BO PM Fare</v>
      </c>
      <c r="D136" t="s">
        <v>17</v>
      </c>
      <c r="E136" t="s">
        <v>18</v>
      </c>
      <c r="F136">
        <v>0</v>
      </c>
      <c r="H136" t="s">
        <v>19</v>
      </c>
      <c r="J136" t="s">
        <v>460</v>
      </c>
      <c r="K136" t="str" cm="1">
        <f t="array" ref="K136">_xlfn.IFS(L136="Bus P+R Bus Leg", "Bus", L136="Bus P+R Car Leg", "Car",L136="Rail P+R Rail Leg", "Rail", L136="Rail P+R Car Leg", "Car",L136="Logsum","",TRUE(),L136)</f>
        <v>BO</v>
      </c>
      <c r="L136" t="s">
        <v>153</v>
      </c>
      <c r="M136" t="s">
        <v>28</v>
      </c>
      <c r="N136" t="s">
        <v>32</v>
      </c>
    </row>
    <row r="137" spans="1:14" x14ac:dyDescent="0.35">
      <c r="A137">
        <f t="shared" si="22"/>
        <v>184</v>
      </c>
      <c r="B137" t="str">
        <f t="shared" si="23"/>
        <v>BO OP Fare</v>
      </c>
      <c r="C137" t="str">
        <f t="shared" si="24"/>
        <v>BO OP Fare</v>
      </c>
      <c r="D137" t="s">
        <v>17</v>
      </c>
      <c r="E137" t="s">
        <v>18</v>
      </c>
      <c r="F137">
        <v>0</v>
      </c>
      <c r="H137" t="s">
        <v>19</v>
      </c>
      <c r="J137" t="s">
        <v>460</v>
      </c>
      <c r="K137" t="str" cm="1">
        <f t="array" ref="K137">_xlfn.IFS(L137="Bus P+R Bus Leg", "Bus", L137="Bus P+R Car Leg", "Car",L137="Rail P+R Rail Leg", "Rail", L137="Rail P+R Car Leg", "Car",L137="Logsum","",TRUE(),L137)</f>
        <v>BO</v>
      </c>
      <c r="L137" t="s">
        <v>153</v>
      </c>
      <c r="M137" t="s">
        <v>44</v>
      </c>
      <c r="N137" t="s">
        <v>32</v>
      </c>
    </row>
    <row r="138" spans="1:14" x14ac:dyDescent="0.35">
      <c r="A138">
        <f t="shared" si="22"/>
        <v>201</v>
      </c>
      <c r="B138" t="str">
        <f t="shared" si="23"/>
        <v>RC AM Access</v>
      </c>
      <c r="C138" t="str">
        <f t="shared" si="24"/>
        <v>RC AM Access</v>
      </c>
      <c r="D138" t="s">
        <v>17</v>
      </c>
      <c r="E138" t="s">
        <v>18</v>
      </c>
      <c r="F138">
        <v>0</v>
      </c>
      <c r="H138" t="s">
        <v>19</v>
      </c>
      <c r="J138" t="s">
        <v>461</v>
      </c>
      <c r="K138" t="str" cm="1">
        <f t="array" ref="K138">_xlfn.IFS(L138="Bus P+R Bus Leg", "Bus", L138="Bus P+R Car Leg", "Car",L138="Rail P+R Rail Leg", "Rail", L138="Rail P+R Car Leg", "Car",L138="Logsum","",TRUE(),L138)</f>
        <v>RC</v>
      </c>
      <c r="L138" t="s">
        <v>150</v>
      </c>
      <c r="M138" t="s">
        <v>26</v>
      </c>
      <c r="N138" t="s">
        <v>30</v>
      </c>
    </row>
    <row r="139" spans="1:14" x14ac:dyDescent="0.35">
      <c r="A139">
        <f t="shared" si="22"/>
        <v>202</v>
      </c>
      <c r="B139" t="str">
        <f t="shared" si="23"/>
        <v>RC IP Access</v>
      </c>
      <c r="C139" t="str">
        <f t="shared" si="24"/>
        <v>RC IP Access</v>
      </c>
      <c r="D139" t="s">
        <v>17</v>
      </c>
      <c r="E139" t="s">
        <v>18</v>
      </c>
      <c r="F139">
        <v>0</v>
      </c>
      <c r="H139" t="s">
        <v>19</v>
      </c>
      <c r="J139" t="s">
        <v>461</v>
      </c>
      <c r="K139" t="str" cm="1">
        <f t="array" ref="K139">_xlfn.IFS(L139="Bus P+R Bus Leg", "Bus", L139="Bus P+R Car Leg", "Car",L139="Rail P+R Rail Leg", "Rail", L139="Rail P+R Car Leg", "Car",L139="Logsum","",TRUE(),L139)</f>
        <v>RC</v>
      </c>
      <c r="L139" t="s">
        <v>150</v>
      </c>
      <c r="M139" t="s">
        <v>27</v>
      </c>
      <c r="N139" t="s">
        <v>30</v>
      </c>
    </row>
    <row r="140" spans="1:14" x14ac:dyDescent="0.35">
      <c r="A140">
        <f t="shared" si="22"/>
        <v>203</v>
      </c>
      <c r="B140" t="str">
        <f t="shared" si="23"/>
        <v>RC PM Access</v>
      </c>
      <c r="C140" t="str">
        <f t="shared" si="24"/>
        <v>RC PM Access</v>
      </c>
      <c r="D140" t="s">
        <v>17</v>
      </c>
      <c r="E140" t="s">
        <v>18</v>
      </c>
      <c r="F140">
        <v>0</v>
      </c>
      <c r="H140" t="s">
        <v>19</v>
      </c>
      <c r="J140" t="s">
        <v>461</v>
      </c>
      <c r="K140" t="str" cm="1">
        <f t="array" ref="K140">_xlfn.IFS(L140="Bus P+R Bus Leg", "Bus", L140="Bus P+R Car Leg", "Car",L140="Rail P+R Rail Leg", "Rail", L140="Rail P+R Car Leg", "Car",L140="Logsum","",TRUE(),L140)</f>
        <v>RC</v>
      </c>
      <c r="L140" t="s">
        <v>150</v>
      </c>
      <c r="M140" t="s">
        <v>28</v>
      </c>
      <c r="N140" t="s">
        <v>30</v>
      </c>
    </row>
    <row r="141" spans="1:14" x14ac:dyDescent="0.35">
      <c r="A141">
        <f t="shared" si="22"/>
        <v>204</v>
      </c>
      <c r="B141" t="str">
        <f t="shared" si="23"/>
        <v>RC OP Access</v>
      </c>
      <c r="C141" t="str">
        <f t="shared" si="24"/>
        <v>RC OP Access</v>
      </c>
      <c r="D141" t="s">
        <v>17</v>
      </c>
      <c r="E141" t="s">
        <v>18</v>
      </c>
      <c r="F141">
        <v>0</v>
      </c>
      <c r="H141" t="s">
        <v>19</v>
      </c>
      <c r="J141" t="s">
        <v>461</v>
      </c>
      <c r="K141" t="str" cm="1">
        <f t="array" ref="K141">_xlfn.IFS(L141="Bus P+R Bus Leg", "Bus", L141="Bus P+R Car Leg", "Car",L141="Rail P+R Rail Leg", "Rail", L141="Rail P+R Car Leg", "Car",L141="Logsum","",TRUE(),L141)</f>
        <v>RC</v>
      </c>
      <c r="L141" t="s">
        <v>150</v>
      </c>
      <c r="M141" t="s">
        <v>44</v>
      </c>
      <c r="N141" t="s">
        <v>30</v>
      </c>
    </row>
    <row r="142" spans="1:14" x14ac:dyDescent="0.35">
      <c r="A142">
        <f t="shared" si="22"/>
        <v>205</v>
      </c>
      <c r="B142" t="str">
        <f t="shared" si="23"/>
        <v>RB AM Access</v>
      </c>
      <c r="C142" t="str">
        <f t="shared" si="24"/>
        <v>RB AM Access</v>
      </c>
      <c r="D142" t="s">
        <v>17</v>
      </c>
      <c r="E142" t="s">
        <v>18</v>
      </c>
      <c r="F142">
        <v>0</v>
      </c>
      <c r="H142" t="s">
        <v>19</v>
      </c>
      <c r="J142" t="s">
        <v>461</v>
      </c>
      <c r="K142" t="str" cm="1">
        <f t="array" ref="K142">_xlfn.IFS(L142="Bus P+R Bus Leg", "Bus", L142="Bus P+R Car Leg", "Car",L142="Rail P+R Rail Leg", "Rail", L142="Rail P+R Car Leg", "Car",L142="Logsum","",TRUE(),L142)</f>
        <v>RB</v>
      </c>
      <c r="L142" t="s">
        <v>152</v>
      </c>
      <c r="M142" t="s">
        <v>26</v>
      </c>
      <c r="N142" t="s">
        <v>30</v>
      </c>
    </row>
    <row r="143" spans="1:14" x14ac:dyDescent="0.35">
      <c r="A143">
        <f t="shared" si="22"/>
        <v>206</v>
      </c>
      <c r="B143" t="str">
        <f t="shared" si="23"/>
        <v>RB IP Access</v>
      </c>
      <c r="C143" t="str">
        <f t="shared" si="24"/>
        <v>RB IP Access</v>
      </c>
      <c r="D143" t="s">
        <v>17</v>
      </c>
      <c r="E143" t="s">
        <v>18</v>
      </c>
      <c r="F143">
        <v>0</v>
      </c>
      <c r="H143" t="s">
        <v>19</v>
      </c>
      <c r="J143" t="s">
        <v>461</v>
      </c>
      <c r="K143" t="str" cm="1">
        <f t="array" ref="K143">_xlfn.IFS(L143="Bus P+R Bus Leg", "Bus", L143="Bus P+R Car Leg", "Car",L143="Rail P+R Rail Leg", "Rail", L143="Rail P+R Car Leg", "Car",L143="Logsum","",TRUE(),L143)</f>
        <v>RB</v>
      </c>
      <c r="L143" t="s">
        <v>152</v>
      </c>
      <c r="M143" t="s">
        <v>27</v>
      </c>
      <c r="N143" t="s">
        <v>30</v>
      </c>
    </row>
    <row r="144" spans="1:14" x14ac:dyDescent="0.35">
      <c r="A144">
        <f t="shared" si="22"/>
        <v>207</v>
      </c>
      <c r="B144" t="str">
        <f t="shared" si="23"/>
        <v>RB PM Access</v>
      </c>
      <c r="C144" t="str">
        <f t="shared" si="24"/>
        <v>RB PM Access</v>
      </c>
      <c r="D144" t="s">
        <v>17</v>
      </c>
      <c r="E144" t="s">
        <v>18</v>
      </c>
      <c r="F144">
        <v>0</v>
      </c>
      <c r="H144" t="s">
        <v>19</v>
      </c>
      <c r="J144" t="s">
        <v>461</v>
      </c>
      <c r="K144" t="str" cm="1">
        <f t="array" ref="K144">_xlfn.IFS(L144="Bus P+R Bus Leg", "Bus", L144="Bus P+R Car Leg", "Car",L144="Rail P+R Rail Leg", "Rail", L144="Rail P+R Car Leg", "Car",L144="Logsum","",TRUE(),L144)</f>
        <v>RB</v>
      </c>
      <c r="L144" t="s">
        <v>152</v>
      </c>
      <c r="M144" t="s">
        <v>28</v>
      </c>
      <c r="N144" t="s">
        <v>30</v>
      </c>
    </row>
    <row r="145" spans="1:14" x14ac:dyDescent="0.35">
      <c r="A145">
        <f t="shared" si="22"/>
        <v>208</v>
      </c>
      <c r="B145" t="str">
        <f t="shared" si="23"/>
        <v>RB OP Access</v>
      </c>
      <c r="C145" t="str">
        <f t="shared" si="24"/>
        <v>RB OP Access</v>
      </c>
      <c r="D145" t="s">
        <v>17</v>
      </c>
      <c r="E145" t="s">
        <v>18</v>
      </c>
      <c r="F145">
        <v>0</v>
      </c>
      <c r="H145" t="s">
        <v>19</v>
      </c>
      <c r="J145" t="s">
        <v>461</v>
      </c>
      <c r="K145" t="str" cm="1">
        <f t="array" ref="K145">_xlfn.IFS(L145="Bus P+R Bus Leg", "Bus", L145="Bus P+R Car Leg", "Car",L145="Rail P+R Rail Leg", "Rail", L145="Rail P+R Car Leg", "Car",L145="Logsum","",TRUE(),L145)</f>
        <v>RB</v>
      </c>
      <c r="L145" t="s">
        <v>152</v>
      </c>
      <c r="M145" t="s">
        <v>44</v>
      </c>
      <c r="N145" t="s">
        <v>30</v>
      </c>
    </row>
    <row r="146" spans="1:14" x14ac:dyDescent="0.35">
      <c r="A146">
        <f t="shared" si="22"/>
        <v>209</v>
      </c>
      <c r="B146" t="str">
        <f t="shared" ref="B146:B149" si="25">_xlfn.TEXTJOIN(" ",TRUE,L146:N146)</f>
        <v>RO AM Access</v>
      </c>
      <c r="C146" t="str">
        <f t="shared" ref="C146:C149" si="26">_xlfn.TEXTJOIN(" ",TRUE,L146:N146)</f>
        <v>RO AM Access</v>
      </c>
      <c r="D146" t="s">
        <v>17</v>
      </c>
      <c r="E146" t="s">
        <v>18</v>
      </c>
      <c r="F146">
        <v>0</v>
      </c>
      <c r="H146" t="s">
        <v>19</v>
      </c>
      <c r="J146" t="s">
        <v>461</v>
      </c>
      <c r="K146" t="str" cm="1">
        <f t="array" ref="K146">_xlfn.IFS(L146="Bus P+R Bus Leg", "Bus", L146="Bus P+R Car Leg", "Car",L146="Rail P+R Rail Leg", "Rail", L146="Rail P+R Car Leg", "Car",L146="Logsum","",TRUE(),L146)</f>
        <v>RO</v>
      </c>
      <c r="L146" t="s">
        <v>154</v>
      </c>
      <c r="M146" t="s">
        <v>26</v>
      </c>
      <c r="N146" t="s">
        <v>30</v>
      </c>
    </row>
    <row r="147" spans="1:14" x14ac:dyDescent="0.35">
      <c r="A147">
        <f t="shared" si="22"/>
        <v>210</v>
      </c>
      <c r="B147" t="str">
        <f t="shared" si="25"/>
        <v>RO IP Access</v>
      </c>
      <c r="C147" t="str">
        <f t="shared" si="26"/>
        <v>RO IP Access</v>
      </c>
      <c r="D147" t="s">
        <v>17</v>
      </c>
      <c r="E147" t="s">
        <v>18</v>
      </c>
      <c r="F147">
        <v>0</v>
      </c>
      <c r="H147" t="s">
        <v>19</v>
      </c>
      <c r="J147" t="s">
        <v>461</v>
      </c>
      <c r="K147" t="str" cm="1">
        <f t="array" ref="K147">_xlfn.IFS(L147="Bus P+R Bus Leg", "Bus", L147="Bus P+R Car Leg", "Car",L147="Rail P+R Rail Leg", "Rail", L147="Rail P+R Car Leg", "Car",L147="Logsum","",TRUE(),L147)</f>
        <v>RO</v>
      </c>
      <c r="L147" t="s">
        <v>154</v>
      </c>
      <c r="M147" t="s">
        <v>27</v>
      </c>
      <c r="N147" t="s">
        <v>30</v>
      </c>
    </row>
    <row r="148" spans="1:14" x14ac:dyDescent="0.35">
      <c r="A148">
        <f t="shared" si="22"/>
        <v>211</v>
      </c>
      <c r="B148" t="str">
        <f t="shared" si="25"/>
        <v>RO PM Access</v>
      </c>
      <c r="C148" t="str">
        <f t="shared" si="26"/>
        <v>RO PM Access</v>
      </c>
      <c r="D148" t="s">
        <v>17</v>
      </c>
      <c r="E148" t="s">
        <v>18</v>
      </c>
      <c r="F148">
        <v>0</v>
      </c>
      <c r="H148" t="s">
        <v>19</v>
      </c>
      <c r="J148" t="s">
        <v>461</v>
      </c>
      <c r="K148" t="str" cm="1">
        <f t="array" ref="K148">_xlfn.IFS(L148="Bus P+R Bus Leg", "Bus", L148="Bus P+R Car Leg", "Car",L148="Rail P+R Rail Leg", "Rail", L148="Rail P+R Car Leg", "Car",L148="Logsum","",TRUE(),L148)</f>
        <v>RO</v>
      </c>
      <c r="L148" t="s">
        <v>154</v>
      </c>
      <c r="M148" t="s">
        <v>28</v>
      </c>
      <c r="N148" t="s">
        <v>30</v>
      </c>
    </row>
    <row r="149" spans="1:14" x14ac:dyDescent="0.35">
      <c r="A149">
        <f t="shared" si="22"/>
        <v>212</v>
      </c>
      <c r="B149" t="str">
        <f t="shared" si="25"/>
        <v>RO OP Access</v>
      </c>
      <c r="C149" t="str">
        <f t="shared" si="26"/>
        <v>RO OP Access</v>
      </c>
      <c r="D149" t="s">
        <v>17</v>
      </c>
      <c r="E149" t="s">
        <v>18</v>
      </c>
      <c r="F149">
        <v>0</v>
      </c>
      <c r="H149" t="s">
        <v>19</v>
      </c>
      <c r="J149" t="s">
        <v>461</v>
      </c>
      <c r="K149" t="str" cm="1">
        <f t="array" ref="K149">_xlfn.IFS(L149="Bus P+R Bus Leg", "Bus", L149="Bus P+R Car Leg", "Car",L149="Rail P+R Rail Leg", "Rail", L149="Rail P+R Car Leg", "Car",L149="Logsum","",TRUE(),L149)</f>
        <v>RO</v>
      </c>
      <c r="L149" t="s">
        <v>154</v>
      </c>
      <c r="M149" t="s">
        <v>44</v>
      </c>
      <c r="N149" t="s">
        <v>30</v>
      </c>
    </row>
    <row r="150" spans="1:14" x14ac:dyDescent="0.35">
      <c r="A150">
        <f t="shared" si="22"/>
        <v>213</v>
      </c>
      <c r="B150" t="str">
        <f t="shared" ref="B150:B193" si="27">_xlfn.TEXTJOIN(" ",TRUE,L150:N150)</f>
        <v>RC AM Wait</v>
      </c>
      <c r="C150" t="str">
        <f t="shared" ref="C150:C193" si="28">_xlfn.TEXTJOIN(" ",TRUE,L150:N150)</f>
        <v>RC AM Wait</v>
      </c>
      <c r="D150" t="s">
        <v>17</v>
      </c>
      <c r="E150" t="s">
        <v>18</v>
      </c>
      <c r="F150">
        <v>0</v>
      </c>
      <c r="H150" t="s">
        <v>19</v>
      </c>
      <c r="J150" t="s">
        <v>461</v>
      </c>
      <c r="K150" t="str" cm="1">
        <f t="array" ref="K150">_xlfn.IFS(L150="Bus P+R Bus Leg", "Bus", L150="Bus P+R Car Leg", "Car",L150="Rail P+R Rail Leg", "Rail", L150="Rail P+R Car Leg", "Car",L150="Logsum","",TRUE(),L150)</f>
        <v>RC</v>
      </c>
      <c r="L150" t="s">
        <v>150</v>
      </c>
      <c r="M150" t="s">
        <v>26</v>
      </c>
      <c r="N150" t="s">
        <v>34</v>
      </c>
    </row>
    <row r="151" spans="1:14" x14ac:dyDescent="0.35">
      <c r="A151">
        <f t="shared" si="22"/>
        <v>214</v>
      </c>
      <c r="B151" t="str">
        <f t="shared" si="27"/>
        <v>RC IP Wait</v>
      </c>
      <c r="C151" t="str">
        <f t="shared" si="28"/>
        <v>RC IP Wait</v>
      </c>
      <c r="D151" t="s">
        <v>17</v>
      </c>
      <c r="E151" t="s">
        <v>18</v>
      </c>
      <c r="F151">
        <v>0</v>
      </c>
      <c r="H151" t="s">
        <v>19</v>
      </c>
      <c r="J151" t="s">
        <v>461</v>
      </c>
      <c r="K151" t="str" cm="1">
        <f t="array" ref="K151">_xlfn.IFS(L151="Bus P+R Bus Leg", "Bus", L151="Bus P+R Car Leg", "Car",L151="Rail P+R Rail Leg", "Rail", L151="Rail P+R Car Leg", "Car",L151="Logsum","",TRUE(),L151)</f>
        <v>RC</v>
      </c>
      <c r="L151" t="s">
        <v>150</v>
      </c>
      <c r="M151" t="s">
        <v>27</v>
      </c>
      <c r="N151" t="s">
        <v>34</v>
      </c>
    </row>
    <row r="152" spans="1:14" x14ac:dyDescent="0.35">
      <c r="A152">
        <f t="shared" si="22"/>
        <v>215</v>
      </c>
      <c r="B152" t="str">
        <f t="shared" si="27"/>
        <v>RC PM Wait</v>
      </c>
      <c r="C152" t="str">
        <f t="shared" si="28"/>
        <v>RC PM Wait</v>
      </c>
      <c r="D152" t="s">
        <v>17</v>
      </c>
      <c r="E152" t="s">
        <v>18</v>
      </c>
      <c r="F152">
        <v>0</v>
      </c>
      <c r="H152" t="s">
        <v>19</v>
      </c>
      <c r="J152" t="s">
        <v>461</v>
      </c>
      <c r="K152" t="str" cm="1">
        <f t="array" ref="K152">_xlfn.IFS(L152="Bus P+R Bus Leg", "Bus", L152="Bus P+R Car Leg", "Car",L152="Rail P+R Rail Leg", "Rail", L152="Rail P+R Car Leg", "Car",L152="Logsum","",TRUE(),L152)</f>
        <v>RC</v>
      </c>
      <c r="L152" t="s">
        <v>150</v>
      </c>
      <c r="M152" t="s">
        <v>28</v>
      </c>
      <c r="N152" t="s">
        <v>34</v>
      </c>
    </row>
    <row r="153" spans="1:14" x14ac:dyDescent="0.35">
      <c r="A153">
        <f t="shared" si="22"/>
        <v>216</v>
      </c>
      <c r="B153" t="str">
        <f t="shared" si="27"/>
        <v>RC OP Wait</v>
      </c>
      <c r="C153" t="str">
        <f t="shared" si="28"/>
        <v>RC OP Wait</v>
      </c>
      <c r="D153" t="s">
        <v>17</v>
      </c>
      <c r="E153" t="s">
        <v>18</v>
      </c>
      <c r="F153">
        <v>0</v>
      </c>
      <c r="H153" t="s">
        <v>19</v>
      </c>
      <c r="J153" t="s">
        <v>461</v>
      </c>
      <c r="K153" t="str" cm="1">
        <f t="array" ref="K153">_xlfn.IFS(L153="Bus P+R Bus Leg", "Bus", L153="Bus P+R Car Leg", "Car",L153="Rail P+R Rail Leg", "Rail", L153="Rail P+R Car Leg", "Car",L153="Logsum","",TRUE(),L153)</f>
        <v>RC</v>
      </c>
      <c r="L153" t="s">
        <v>150</v>
      </c>
      <c r="M153" t="s">
        <v>44</v>
      </c>
      <c r="N153" t="s">
        <v>34</v>
      </c>
    </row>
    <row r="154" spans="1:14" x14ac:dyDescent="0.35">
      <c r="A154">
        <f t="shared" si="22"/>
        <v>217</v>
      </c>
      <c r="B154" t="str">
        <f t="shared" si="27"/>
        <v>RB AM Wait</v>
      </c>
      <c r="C154" t="str">
        <f t="shared" si="28"/>
        <v>RB AM Wait</v>
      </c>
      <c r="D154" t="s">
        <v>17</v>
      </c>
      <c r="E154" t="s">
        <v>18</v>
      </c>
      <c r="F154">
        <v>0</v>
      </c>
      <c r="H154" t="s">
        <v>19</v>
      </c>
      <c r="J154" t="s">
        <v>461</v>
      </c>
      <c r="K154" t="str" cm="1">
        <f t="array" ref="K154">_xlfn.IFS(L154="Bus P+R Bus Leg", "Bus", L154="Bus P+R Car Leg", "Car",L154="Rail P+R Rail Leg", "Rail", L154="Rail P+R Car Leg", "Car",L154="Logsum","",TRUE(),L154)</f>
        <v>RB</v>
      </c>
      <c r="L154" t="s">
        <v>152</v>
      </c>
      <c r="M154" t="s">
        <v>26</v>
      </c>
      <c r="N154" t="s">
        <v>34</v>
      </c>
    </row>
    <row r="155" spans="1:14" x14ac:dyDescent="0.35">
      <c r="A155">
        <f t="shared" si="22"/>
        <v>218</v>
      </c>
      <c r="B155" t="str">
        <f t="shared" si="27"/>
        <v>RB IP Wait</v>
      </c>
      <c r="C155" t="str">
        <f t="shared" si="28"/>
        <v>RB IP Wait</v>
      </c>
      <c r="D155" t="s">
        <v>17</v>
      </c>
      <c r="E155" t="s">
        <v>18</v>
      </c>
      <c r="F155">
        <v>0</v>
      </c>
      <c r="H155" t="s">
        <v>19</v>
      </c>
      <c r="J155" t="s">
        <v>461</v>
      </c>
      <c r="K155" t="str" cm="1">
        <f t="array" ref="K155">_xlfn.IFS(L155="Bus P+R Bus Leg", "Bus", L155="Bus P+R Car Leg", "Car",L155="Rail P+R Rail Leg", "Rail", L155="Rail P+R Car Leg", "Car",L155="Logsum","",TRUE(),L155)</f>
        <v>RB</v>
      </c>
      <c r="L155" t="s">
        <v>152</v>
      </c>
      <c r="M155" t="s">
        <v>27</v>
      </c>
      <c r="N155" t="s">
        <v>34</v>
      </c>
    </row>
    <row r="156" spans="1:14" x14ac:dyDescent="0.35">
      <c r="A156">
        <f t="shared" si="22"/>
        <v>219</v>
      </c>
      <c r="B156" t="str">
        <f t="shared" si="27"/>
        <v>RB PM Wait</v>
      </c>
      <c r="C156" t="str">
        <f t="shared" si="28"/>
        <v>RB PM Wait</v>
      </c>
      <c r="D156" t="s">
        <v>17</v>
      </c>
      <c r="E156" t="s">
        <v>18</v>
      </c>
      <c r="F156">
        <v>0</v>
      </c>
      <c r="H156" t="s">
        <v>19</v>
      </c>
      <c r="J156" t="s">
        <v>461</v>
      </c>
      <c r="K156" t="str" cm="1">
        <f t="array" ref="K156">_xlfn.IFS(L156="Bus P+R Bus Leg", "Bus", L156="Bus P+R Car Leg", "Car",L156="Rail P+R Rail Leg", "Rail", L156="Rail P+R Car Leg", "Car",L156="Logsum","",TRUE(),L156)</f>
        <v>RB</v>
      </c>
      <c r="L156" t="s">
        <v>152</v>
      </c>
      <c r="M156" t="s">
        <v>28</v>
      </c>
      <c r="N156" t="s">
        <v>34</v>
      </c>
    </row>
    <row r="157" spans="1:14" x14ac:dyDescent="0.35">
      <c r="A157">
        <f t="shared" si="22"/>
        <v>220</v>
      </c>
      <c r="B157" t="str">
        <f t="shared" si="27"/>
        <v>RB OP Wait</v>
      </c>
      <c r="C157" t="str">
        <f t="shared" si="28"/>
        <v>RB OP Wait</v>
      </c>
      <c r="D157" t="s">
        <v>17</v>
      </c>
      <c r="E157" t="s">
        <v>18</v>
      </c>
      <c r="F157">
        <v>0</v>
      </c>
      <c r="H157" t="s">
        <v>19</v>
      </c>
      <c r="J157" t="s">
        <v>461</v>
      </c>
      <c r="K157" t="str" cm="1">
        <f t="array" ref="K157">_xlfn.IFS(L157="Bus P+R Bus Leg", "Bus", L157="Bus P+R Car Leg", "Car",L157="Rail P+R Rail Leg", "Rail", L157="Rail P+R Car Leg", "Car",L157="Logsum","",TRUE(),L157)</f>
        <v>RB</v>
      </c>
      <c r="L157" t="s">
        <v>152</v>
      </c>
      <c r="M157" t="s">
        <v>44</v>
      </c>
      <c r="N157" t="s">
        <v>34</v>
      </c>
    </row>
    <row r="158" spans="1:14" x14ac:dyDescent="0.35">
      <c r="A158">
        <f t="shared" si="22"/>
        <v>221</v>
      </c>
      <c r="B158" t="str">
        <f t="shared" si="27"/>
        <v>RO AM Wait</v>
      </c>
      <c r="C158" t="str">
        <f t="shared" si="28"/>
        <v>RO AM Wait</v>
      </c>
      <c r="D158" t="s">
        <v>17</v>
      </c>
      <c r="E158" t="s">
        <v>18</v>
      </c>
      <c r="F158">
        <v>0</v>
      </c>
      <c r="H158" t="s">
        <v>19</v>
      </c>
      <c r="J158" t="s">
        <v>461</v>
      </c>
      <c r="K158" t="str" cm="1">
        <f t="array" ref="K158">_xlfn.IFS(L158="Bus P+R Bus Leg", "Bus", L158="Bus P+R Car Leg", "Car",L158="Rail P+R Rail Leg", "Rail", L158="Rail P+R Car Leg", "Car",L158="Logsum","",TRUE(),L158)</f>
        <v>RO</v>
      </c>
      <c r="L158" t="s">
        <v>154</v>
      </c>
      <c r="M158" t="s">
        <v>26</v>
      </c>
      <c r="N158" t="s">
        <v>34</v>
      </c>
    </row>
    <row r="159" spans="1:14" x14ac:dyDescent="0.35">
      <c r="A159">
        <f t="shared" si="22"/>
        <v>222</v>
      </c>
      <c r="B159" t="str">
        <f t="shared" si="27"/>
        <v>RO IP Wait</v>
      </c>
      <c r="C159" t="str">
        <f t="shared" si="28"/>
        <v>RO IP Wait</v>
      </c>
      <c r="D159" t="s">
        <v>17</v>
      </c>
      <c r="E159" t="s">
        <v>18</v>
      </c>
      <c r="F159">
        <v>0</v>
      </c>
      <c r="H159" t="s">
        <v>19</v>
      </c>
      <c r="J159" t="s">
        <v>461</v>
      </c>
      <c r="K159" t="str" cm="1">
        <f t="array" ref="K159">_xlfn.IFS(L159="Bus P+R Bus Leg", "Bus", L159="Bus P+R Car Leg", "Car",L159="Rail P+R Rail Leg", "Rail", L159="Rail P+R Car Leg", "Car",L159="Logsum","",TRUE(),L159)</f>
        <v>RO</v>
      </c>
      <c r="L159" t="s">
        <v>154</v>
      </c>
      <c r="M159" t="s">
        <v>27</v>
      </c>
      <c r="N159" t="s">
        <v>34</v>
      </c>
    </row>
    <row r="160" spans="1:14" x14ac:dyDescent="0.35">
      <c r="A160">
        <f t="shared" si="22"/>
        <v>223</v>
      </c>
      <c r="B160" t="str">
        <f t="shared" si="27"/>
        <v>RO PM Wait</v>
      </c>
      <c r="C160" t="str">
        <f t="shared" si="28"/>
        <v>RO PM Wait</v>
      </c>
      <c r="D160" t="s">
        <v>17</v>
      </c>
      <c r="E160" t="s">
        <v>18</v>
      </c>
      <c r="F160">
        <v>0</v>
      </c>
      <c r="H160" t="s">
        <v>19</v>
      </c>
      <c r="J160" t="s">
        <v>461</v>
      </c>
      <c r="K160" t="str" cm="1">
        <f t="array" ref="K160">_xlfn.IFS(L160="Bus P+R Bus Leg", "Bus", L160="Bus P+R Car Leg", "Car",L160="Rail P+R Rail Leg", "Rail", L160="Rail P+R Car Leg", "Car",L160="Logsum","",TRUE(),L160)</f>
        <v>RO</v>
      </c>
      <c r="L160" t="s">
        <v>154</v>
      </c>
      <c r="M160" t="s">
        <v>28</v>
      </c>
      <c r="N160" t="s">
        <v>34</v>
      </c>
    </row>
    <row r="161" spans="1:14" x14ac:dyDescent="0.35">
      <c r="A161">
        <f t="shared" si="22"/>
        <v>224</v>
      </c>
      <c r="B161" t="str">
        <f t="shared" si="27"/>
        <v>RO OP Wait</v>
      </c>
      <c r="C161" t="str">
        <f t="shared" si="28"/>
        <v>RO OP Wait</v>
      </c>
      <c r="D161" t="s">
        <v>17</v>
      </c>
      <c r="E161" t="s">
        <v>18</v>
      </c>
      <c r="F161">
        <v>0</v>
      </c>
      <c r="H161" t="s">
        <v>19</v>
      </c>
      <c r="J161" t="s">
        <v>461</v>
      </c>
      <c r="K161" t="str" cm="1">
        <f t="array" ref="K161">_xlfn.IFS(L161="Bus P+R Bus Leg", "Bus", L161="Bus P+R Car Leg", "Car",L161="Rail P+R Rail Leg", "Rail", L161="Rail P+R Car Leg", "Car",L161="Logsum","",TRUE(),L161)</f>
        <v>RO</v>
      </c>
      <c r="L161" t="s">
        <v>154</v>
      </c>
      <c r="M161" t="s">
        <v>44</v>
      </c>
      <c r="N161" t="s">
        <v>34</v>
      </c>
    </row>
    <row r="162" spans="1:14" x14ac:dyDescent="0.35">
      <c r="A162">
        <f t="shared" si="22"/>
        <v>225</v>
      </c>
      <c r="B162" t="str">
        <f t="shared" si="27"/>
        <v>RC AM Ride</v>
      </c>
      <c r="C162" t="str">
        <f t="shared" si="28"/>
        <v>RC AM Ride</v>
      </c>
      <c r="D162" t="s">
        <v>17</v>
      </c>
      <c r="E162" t="s">
        <v>18</v>
      </c>
      <c r="F162">
        <v>0</v>
      </c>
      <c r="H162" t="s">
        <v>19</v>
      </c>
      <c r="J162" t="s">
        <v>461</v>
      </c>
      <c r="K162" t="str" cm="1">
        <f t="array" ref="K162">_xlfn.IFS(L162="Bus P+R Bus Leg", "Bus", L162="Bus P+R Car Leg", "Car",L162="Rail P+R Rail Leg", "Rail", L162="Rail P+R Car Leg", "Car",L162="Logsum","",TRUE(),L162)</f>
        <v>RC</v>
      </c>
      <c r="L162" t="s">
        <v>150</v>
      </c>
      <c r="M162" t="s">
        <v>26</v>
      </c>
      <c r="N162" t="s">
        <v>33</v>
      </c>
    </row>
    <row r="163" spans="1:14" x14ac:dyDescent="0.35">
      <c r="A163">
        <f t="shared" si="22"/>
        <v>226</v>
      </c>
      <c r="B163" t="str">
        <f t="shared" si="27"/>
        <v>RC IP Ride</v>
      </c>
      <c r="C163" t="str">
        <f t="shared" si="28"/>
        <v>RC IP Ride</v>
      </c>
      <c r="D163" t="s">
        <v>17</v>
      </c>
      <c r="E163" t="s">
        <v>18</v>
      </c>
      <c r="F163">
        <v>0</v>
      </c>
      <c r="H163" t="s">
        <v>19</v>
      </c>
      <c r="J163" t="s">
        <v>461</v>
      </c>
      <c r="K163" t="str" cm="1">
        <f t="array" ref="K163">_xlfn.IFS(L163="Bus P+R Bus Leg", "Bus", L163="Bus P+R Car Leg", "Car",L163="Rail P+R Rail Leg", "Rail", L163="Rail P+R Car Leg", "Car",L163="Logsum","",TRUE(),L163)</f>
        <v>RC</v>
      </c>
      <c r="L163" t="s">
        <v>150</v>
      </c>
      <c r="M163" t="s">
        <v>27</v>
      </c>
      <c r="N163" t="s">
        <v>33</v>
      </c>
    </row>
    <row r="164" spans="1:14" x14ac:dyDescent="0.35">
      <c r="A164">
        <f t="shared" si="22"/>
        <v>227</v>
      </c>
      <c r="B164" t="str">
        <f t="shared" si="27"/>
        <v>RC PM Ride</v>
      </c>
      <c r="C164" t="str">
        <f t="shared" si="28"/>
        <v>RC PM Ride</v>
      </c>
      <c r="D164" t="s">
        <v>17</v>
      </c>
      <c r="E164" t="s">
        <v>18</v>
      </c>
      <c r="F164">
        <v>0</v>
      </c>
      <c r="H164" t="s">
        <v>19</v>
      </c>
      <c r="J164" t="s">
        <v>461</v>
      </c>
      <c r="K164" t="str" cm="1">
        <f t="array" ref="K164">_xlfn.IFS(L164="Bus P+R Bus Leg", "Bus", L164="Bus P+R Car Leg", "Car",L164="Rail P+R Rail Leg", "Rail", L164="Rail P+R Car Leg", "Car",L164="Logsum","",TRUE(),L164)</f>
        <v>RC</v>
      </c>
      <c r="L164" t="s">
        <v>150</v>
      </c>
      <c r="M164" t="s">
        <v>28</v>
      </c>
      <c r="N164" t="s">
        <v>33</v>
      </c>
    </row>
    <row r="165" spans="1:14" x14ac:dyDescent="0.35">
      <c r="A165">
        <f t="shared" si="22"/>
        <v>228</v>
      </c>
      <c r="B165" t="str">
        <f t="shared" si="27"/>
        <v>RC OP Ride</v>
      </c>
      <c r="C165" t="str">
        <f t="shared" si="28"/>
        <v>RC OP Ride</v>
      </c>
      <c r="D165" t="s">
        <v>17</v>
      </c>
      <c r="E165" t="s">
        <v>18</v>
      </c>
      <c r="F165">
        <v>0</v>
      </c>
      <c r="H165" t="s">
        <v>19</v>
      </c>
      <c r="J165" t="s">
        <v>461</v>
      </c>
      <c r="K165" t="str" cm="1">
        <f t="array" ref="K165">_xlfn.IFS(L165="Bus P+R Bus Leg", "Bus", L165="Bus P+R Car Leg", "Car",L165="Rail P+R Rail Leg", "Rail", L165="Rail P+R Car Leg", "Car",L165="Logsum","",TRUE(),L165)</f>
        <v>RC</v>
      </c>
      <c r="L165" t="s">
        <v>150</v>
      </c>
      <c r="M165" t="s">
        <v>44</v>
      </c>
      <c r="N165" t="s">
        <v>33</v>
      </c>
    </row>
    <row r="166" spans="1:14" x14ac:dyDescent="0.35">
      <c r="A166">
        <f t="shared" si="22"/>
        <v>229</v>
      </c>
      <c r="B166" t="str">
        <f t="shared" si="27"/>
        <v>RB AM Ride</v>
      </c>
      <c r="C166" t="str">
        <f t="shared" si="28"/>
        <v>RB AM Ride</v>
      </c>
      <c r="D166" t="s">
        <v>17</v>
      </c>
      <c r="E166" t="s">
        <v>18</v>
      </c>
      <c r="F166">
        <v>0</v>
      </c>
      <c r="H166" t="s">
        <v>19</v>
      </c>
      <c r="J166" t="s">
        <v>461</v>
      </c>
      <c r="K166" t="str" cm="1">
        <f t="array" ref="K166">_xlfn.IFS(L166="Bus P+R Bus Leg", "Bus", L166="Bus P+R Car Leg", "Car",L166="Rail P+R Rail Leg", "Rail", L166="Rail P+R Car Leg", "Car",L166="Logsum","",TRUE(),L166)</f>
        <v>RB</v>
      </c>
      <c r="L166" t="s">
        <v>152</v>
      </c>
      <c r="M166" t="s">
        <v>26</v>
      </c>
      <c r="N166" t="s">
        <v>33</v>
      </c>
    </row>
    <row r="167" spans="1:14" x14ac:dyDescent="0.35">
      <c r="A167">
        <f t="shared" si="22"/>
        <v>230</v>
      </c>
      <c r="B167" t="str">
        <f t="shared" si="27"/>
        <v>RB IP Ride</v>
      </c>
      <c r="C167" t="str">
        <f t="shared" si="28"/>
        <v>RB IP Ride</v>
      </c>
      <c r="D167" t="s">
        <v>17</v>
      </c>
      <c r="E167" t="s">
        <v>18</v>
      </c>
      <c r="F167">
        <v>0</v>
      </c>
      <c r="H167" t="s">
        <v>19</v>
      </c>
      <c r="J167" t="s">
        <v>461</v>
      </c>
      <c r="K167" t="str" cm="1">
        <f t="array" ref="K167">_xlfn.IFS(L167="Bus P+R Bus Leg", "Bus", L167="Bus P+R Car Leg", "Car",L167="Rail P+R Rail Leg", "Rail", L167="Rail P+R Car Leg", "Car",L167="Logsum","",TRUE(),L167)</f>
        <v>RB</v>
      </c>
      <c r="L167" t="s">
        <v>152</v>
      </c>
      <c r="M167" t="s">
        <v>27</v>
      </c>
      <c r="N167" t="s">
        <v>33</v>
      </c>
    </row>
    <row r="168" spans="1:14" x14ac:dyDescent="0.35">
      <c r="A168">
        <f t="shared" si="22"/>
        <v>231</v>
      </c>
      <c r="B168" t="str">
        <f t="shared" si="27"/>
        <v>RB PM Ride</v>
      </c>
      <c r="C168" t="str">
        <f t="shared" si="28"/>
        <v>RB PM Ride</v>
      </c>
      <c r="D168" t="s">
        <v>17</v>
      </c>
      <c r="E168" t="s">
        <v>18</v>
      </c>
      <c r="F168">
        <v>0</v>
      </c>
      <c r="H168" t="s">
        <v>19</v>
      </c>
      <c r="J168" t="s">
        <v>461</v>
      </c>
      <c r="K168" t="str" cm="1">
        <f t="array" ref="K168">_xlfn.IFS(L168="Bus P+R Bus Leg", "Bus", L168="Bus P+R Car Leg", "Car",L168="Rail P+R Rail Leg", "Rail", L168="Rail P+R Car Leg", "Car",L168="Logsum","",TRUE(),L168)</f>
        <v>RB</v>
      </c>
      <c r="L168" t="s">
        <v>152</v>
      </c>
      <c r="M168" t="s">
        <v>28</v>
      </c>
      <c r="N168" t="s">
        <v>33</v>
      </c>
    </row>
    <row r="169" spans="1:14" x14ac:dyDescent="0.35">
      <c r="A169">
        <f t="shared" si="22"/>
        <v>232</v>
      </c>
      <c r="B169" t="str">
        <f t="shared" si="27"/>
        <v>RB OP Ride</v>
      </c>
      <c r="C169" t="str">
        <f t="shared" si="28"/>
        <v>RB OP Ride</v>
      </c>
      <c r="D169" t="s">
        <v>17</v>
      </c>
      <c r="E169" t="s">
        <v>18</v>
      </c>
      <c r="F169">
        <v>0</v>
      </c>
      <c r="H169" t="s">
        <v>19</v>
      </c>
      <c r="J169" t="s">
        <v>461</v>
      </c>
      <c r="K169" t="str" cm="1">
        <f t="array" ref="K169">_xlfn.IFS(L169="Bus P+R Bus Leg", "Bus", L169="Bus P+R Car Leg", "Car",L169="Rail P+R Rail Leg", "Rail", L169="Rail P+R Car Leg", "Car",L169="Logsum","",TRUE(),L169)</f>
        <v>RB</v>
      </c>
      <c r="L169" t="s">
        <v>152</v>
      </c>
      <c r="M169" t="s">
        <v>44</v>
      </c>
      <c r="N169" t="s">
        <v>33</v>
      </c>
    </row>
    <row r="170" spans="1:14" x14ac:dyDescent="0.35">
      <c r="A170">
        <f t="shared" si="22"/>
        <v>233</v>
      </c>
      <c r="B170" t="str">
        <f t="shared" si="27"/>
        <v>RO AM Ride</v>
      </c>
      <c r="C170" t="str">
        <f t="shared" si="28"/>
        <v>RO AM Ride</v>
      </c>
      <c r="D170" t="s">
        <v>17</v>
      </c>
      <c r="E170" t="s">
        <v>18</v>
      </c>
      <c r="F170">
        <v>0</v>
      </c>
      <c r="H170" t="s">
        <v>19</v>
      </c>
      <c r="J170" t="s">
        <v>461</v>
      </c>
      <c r="K170" t="str" cm="1">
        <f t="array" ref="K170">_xlfn.IFS(L170="Bus P+R Bus Leg", "Bus", L170="Bus P+R Car Leg", "Car",L170="Rail P+R Rail Leg", "Rail", L170="Rail P+R Car Leg", "Car",L170="Logsum","",TRUE(),L170)</f>
        <v>RO</v>
      </c>
      <c r="L170" t="s">
        <v>154</v>
      </c>
      <c r="M170" t="s">
        <v>26</v>
      </c>
      <c r="N170" t="s">
        <v>33</v>
      </c>
    </row>
    <row r="171" spans="1:14" x14ac:dyDescent="0.35">
      <c r="A171">
        <f t="shared" si="22"/>
        <v>234</v>
      </c>
      <c r="B171" t="str">
        <f t="shared" si="27"/>
        <v>RO IP Ride</v>
      </c>
      <c r="C171" t="str">
        <f t="shared" si="28"/>
        <v>RO IP Ride</v>
      </c>
      <c r="D171" t="s">
        <v>17</v>
      </c>
      <c r="E171" t="s">
        <v>18</v>
      </c>
      <c r="F171">
        <v>0</v>
      </c>
      <c r="H171" t="s">
        <v>19</v>
      </c>
      <c r="J171" t="s">
        <v>461</v>
      </c>
      <c r="K171" t="str" cm="1">
        <f t="array" ref="K171">_xlfn.IFS(L171="Bus P+R Bus Leg", "Bus", L171="Bus P+R Car Leg", "Car",L171="Rail P+R Rail Leg", "Rail", L171="Rail P+R Car Leg", "Car",L171="Logsum","",TRUE(),L171)</f>
        <v>RO</v>
      </c>
      <c r="L171" t="s">
        <v>154</v>
      </c>
      <c r="M171" t="s">
        <v>27</v>
      </c>
      <c r="N171" t="s">
        <v>33</v>
      </c>
    </row>
    <row r="172" spans="1:14" x14ac:dyDescent="0.35">
      <c r="A172">
        <f t="shared" si="22"/>
        <v>235</v>
      </c>
      <c r="B172" t="str">
        <f t="shared" si="27"/>
        <v>RO PM Ride</v>
      </c>
      <c r="C172" t="str">
        <f t="shared" si="28"/>
        <v>RO PM Ride</v>
      </c>
      <c r="D172" t="s">
        <v>17</v>
      </c>
      <c r="E172" t="s">
        <v>18</v>
      </c>
      <c r="F172">
        <v>0</v>
      </c>
      <c r="H172" t="s">
        <v>19</v>
      </c>
      <c r="J172" t="s">
        <v>461</v>
      </c>
      <c r="K172" t="str" cm="1">
        <f t="array" ref="K172">_xlfn.IFS(L172="Bus P+R Bus Leg", "Bus", L172="Bus P+R Car Leg", "Car",L172="Rail P+R Rail Leg", "Rail", L172="Rail P+R Car Leg", "Car",L172="Logsum","",TRUE(),L172)</f>
        <v>RO</v>
      </c>
      <c r="L172" t="s">
        <v>154</v>
      </c>
      <c r="M172" t="s">
        <v>28</v>
      </c>
      <c r="N172" t="s">
        <v>33</v>
      </c>
    </row>
    <row r="173" spans="1:14" x14ac:dyDescent="0.35">
      <c r="A173">
        <f t="shared" si="22"/>
        <v>236</v>
      </c>
      <c r="B173" t="str">
        <f t="shared" si="27"/>
        <v>RO OP Ride</v>
      </c>
      <c r="C173" t="str">
        <f t="shared" si="28"/>
        <v>RO OP Ride</v>
      </c>
      <c r="D173" t="s">
        <v>17</v>
      </c>
      <c r="E173" t="s">
        <v>18</v>
      </c>
      <c r="F173">
        <v>0</v>
      </c>
      <c r="H173" t="s">
        <v>19</v>
      </c>
      <c r="J173" t="s">
        <v>461</v>
      </c>
      <c r="K173" t="str" cm="1">
        <f t="array" ref="K173">_xlfn.IFS(L173="Bus P+R Bus Leg", "Bus", L173="Bus P+R Car Leg", "Car",L173="Rail P+R Rail Leg", "Rail", L173="Rail P+R Car Leg", "Car",L173="Logsum","",TRUE(),L173)</f>
        <v>RO</v>
      </c>
      <c r="L173" t="s">
        <v>154</v>
      </c>
      <c r="M173" t="s">
        <v>44</v>
      </c>
      <c r="N173" t="s">
        <v>33</v>
      </c>
    </row>
    <row r="174" spans="1:14" x14ac:dyDescent="0.35">
      <c r="A174">
        <f t="shared" ref="A174:A186" si="29">IF(J174=J173,A173+1,ROUNDUP(A173,-2)+1)</f>
        <v>237</v>
      </c>
      <c r="B174" t="str">
        <f t="shared" ref="B174:B185" si="30">_xlfn.TEXTJOIN(" ",TRUE,L174:N174)</f>
        <v>RC AM Walk</v>
      </c>
      <c r="C174" t="str">
        <f t="shared" ref="C174:C185" si="31">_xlfn.TEXTJOIN(" ",TRUE,L174:N174)</f>
        <v>RC AM Walk</v>
      </c>
      <c r="D174" t="s">
        <v>17</v>
      </c>
      <c r="E174" t="s">
        <v>18</v>
      </c>
      <c r="F174">
        <v>0</v>
      </c>
      <c r="H174" t="s">
        <v>19</v>
      </c>
      <c r="J174" t="s">
        <v>461</v>
      </c>
      <c r="K174" t="str" cm="1">
        <f t="array" ref="K174">_xlfn.IFS(L174="Bus P+R Bus Leg", "Bus", L174="Bus P+R Car Leg", "Car",L174="Rail P+R Rail Leg", "Rail", L174="Rail P+R Car Leg", "Car",L174="Logsum","",TRUE(),L174)</f>
        <v>RC</v>
      </c>
      <c r="L174" t="s">
        <v>150</v>
      </c>
      <c r="M174" t="s">
        <v>26</v>
      </c>
      <c r="N174" t="s">
        <v>35</v>
      </c>
    </row>
    <row r="175" spans="1:14" x14ac:dyDescent="0.35">
      <c r="A175">
        <f t="shared" si="29"/>
        <v>238</v>
      </c>
      <c r="B175" t="str">
        <f t="shared" si="30"/>
        <v>RC IP Walk</v>
      </c>
      <c r="C175" t="str">
        <f t="shared" si="31"/>
        <v>RC IP Walk</v>
      </c>
      <c r="D175" t="s">
        <v>17</v>
      </c>
      <c r="E175" t="s">
        <v>18</v>
      </c>
      <c r="F175">
        <v>0</v>
      </c>
      <c r="H175" t="s">
        <v>19</v>
      </c>
      <c r="J175" t="s">
        <v>461</v>
      </c>
      <c r="K175" t="str" cm="1">
        <f t="array" ref="K175">_xlfn.IFS(L175="Bus P+R Bus Leg", "Bus", L175="Bus P+R Car Leg", "Car",L175="Rail P+R Rail Leg", "Rail", L175="Rail P+R Car Leg", "Car",L175="Logsum","",TRUE(),L175)</f>
        <v>RC</v>
      </c>
      <c r="L175" t="s">
        <v>150</v>
      </c>
      <c r="M175" t="s">
        <v>27</v>
      </c>
      <c r="N175" t="s">
        <v>35</v>
      </c>
    </row>
    <row r="176" spans="1:14" x14ac:dyDescent="0.35">
      <c r="A176">
        <f t="shared" si="29"/>
        <v>239</v>
      </c>
      <c r="B176" t="str">
        <f t="shared" si="30"/>
        <v>RC PM Walk</v>
      </c>
      <c r="C176" t="str">
        <f t="shared" si="31"/>
        <v>RC PM Walk</v>
      </c>
      <c r="D176" t="s">
        <v>17</v>
      </c>
      <c r="E176" t="s">
        <v>18</v>
      </c>
      <c r="F176">
        <v>0</v>
      </c>
      <c r="H176" t="s">
        <v>19</v>
      </c>
      <c r="J176" t="s">
        <v>461</v>
      </c>
      <c r="K176" t="str" cm="1">
        <f t="array" ref="K176">_xlfn.IFS(L176="Bus P+R Bus Leg", "Bus", L176="Bus P+R Car Leg", "Car",L176="Rail P+R Rail Leg", "Rail", L176="Rail P+R Car Leg", "Car",L176="Logsum","",TRUE(),L176)</f>
        <v>RC</v>
      </c>
      <c r="L176" t="s">
        <v>150</v>
      </c>
      <c r="M176" t="s">
        <v>28</v>
      </c>
      <c r="N176" t="s">
        <v>35</v>
      </c>
    </row>
    <row r="177" spans="1:14" x14ac:dyDescent="0.35">
      <c r="A177">
        <f t="shared" si="29"/>
        <v>240</v>
      </c>
      <c r="B177" t="str">
        <f t="shared" si="30"/>
        <v>RC OP Walk</v>
      </c>
      <c r="C177" t="str">
        <f t="shared" si="31"/>
        <v>RC OP Walk</v>
      </c>
      <c r="D177" t="s">
        <v>17</v>
      </c>
      <c r="E177" t="s">
        <v>18</v>
      </c>
      <c r="F177">
        <v>0</v>
      </c>
      <c r="H177" t="s">
        <v>19</v>
      </c>
      <c r="J177" t="s">
        <v>461</v>
      </c>
      <c r="K177" t="str" cm="1">
        <f t="array" ref="K177">_xlfn.IFS(L177="Bus P+R Bus Leg", "Bus", L177="Bus P+R Car Leg", "Car",L177="Rail P+R Rail Leg", "Rail", L177="Rail P+R Car Leg", "Car",L177="Logsum","",TRUE(),L177)</f>
        <v>RC</v>
      </c>
      <c r="L177" t="s">
        <v>150</v>
      </c>
      <c r="M177" t="s">
        <v>44</v>
      </c>
      <c r="N177" t="s">
        <v>35</v>
      </c>
    </row>
    <row r="178" spans="1:14" x14ac:dyDescent="0.35">
      <c r="A178">
        <f t="shared" si="29"/>
        <v>241</v>
      </c>
      <c r="B178" t="str">
        <f t="shared" si="30"/>
        <v>RB AM Walk</v>
      </c>
      <c r="C178" t="str">
        <f t="shared" si="31"/>
        <v>RB AM Walk</v>
      </c>
      <c r="D178" t="s">
        <v>17</v>
      </c>
      <c r="E178" t="s">
        <v>18</v>
      </c>
      <c r="F178">
        <v>0</v>
      </c>
      <c r="H178" t="s">
        <v>19</v>
      </c>
      <c r="J178" t="s">
        <v>461</v>
      </c>
      <c r="K178" t="str" cm="1">
        <f t="array" ref="K178">_xlfn.IFS(L178="Bus P+R Bus Leg", "Bus", L178="Bus P+R Car Leg", "Car",L178="Rail P+R Rail Leg", "Rail", L178="Rail P+R Car Leg", "Car",L178="Logsum","",TRUE(),L178)</f>
        <v>RB</v>
      </c>
      <c r="L178" t="s">
        <v>152</v>
      </c>
      <c r="M178" t="s">
        <v>26</v>
      </c>
      <c r="N178" t="s">
        <v>35</v>
      </c>
    </row>
    <row r="179" spans="1:14" x14ac:dyDescent="0.35">
      <c r="A179">
        <f t="shared" si="29"/>
        <v>242</v>
      </c>
      <c r="B179" t="str">
        <f t="shared" si="30"/>
        <v>RB IP Walk</v>
      </c>
      <c r="C179" t="str">
        <f t="shared" si="31"/>
        <v>RB IP Walk</v>
      </c>
      <c r="D179" t="s">
        <v>17</v>
      </c>
      <c r="E179" t="s">
        <v>18</v>
      </c>
      <c r="F179">
        <v>0</v>
      </c>
      <c r="H179" t="s">
        <v>19</v>
      </c>
      <c r="J179" t="s">
        <v>461</v>
      </c>
      <c r="K179" t="str" cm="1">
        <f t="array" ref="K179">_xlfn.IFS(L179="Bus P+R Bus Leg", "Bus", L179="Bus P+R Car Leg", "Car",L179="Rail P+R Rail Leg", "Rail", L179="Rail P+R Car Leg", "Car",L179="Logsum","",TRUE(),L179)</f>
        <v>RB</v>
      </c>
      <c r="L179" t="s">
        <v>152</v>
      </c>
      <c r="M179" t="s">
        <v>27</v>
      </c>
      <c r="N179" t="s">
        <v>35</v>
      </c>
    </row>
    <row r="180" spans="1:14" x14ac:dyDescent="0.35">
      <c r="A180">
        <f t="shared" si="29"/>
        <v>243</v>
      </c>
      <c r="B180" t="str">
        <f t="shared" si="30"/>
        <v>RB PM Walk</v>
      </c>
      <c r="C180" t="str">
        <f t="shared" si="31"/>
        <v>RB PM Walk</v>
      </c>
      <c r="D180" t="s">
        <v>17</v>
      </c>
      <c r="E180" t="s">
        <v>18</v>
      </c>
      <c r="F180">
        <v>0</v>
      </c>
      <c r="H180" t="s">
        <v>19</v>
      </c>
      <c r="J180" t="s">
        <v>461</v>
      </c>
      <c r="K180" t="str" cm="1">
        <f t="array" ref="K180">_xlfn.IFS(L180="Bus P+R Bus Leg", "Bus", L180="Bus P+R Car Leg", "Car",L180="Rail P+R Rail Leg", "Rail", L180="Rail P+R Car Leg", "Car",L180="Logsum","",TRUE(),L180)</f>
        <v>RB</v>
      </c>
      <c r="L180" t="s">
        <v>152</v>
      </c>
      <c r="M180" t="s">
        <v>28</v>
      </c>
      <c r="N180" t="s">
        <v>35</v>
      </c>
    </row>
    <row r="181" spans="1:14" x14ac:dyDescent="0.35">
      <c r="A181">
        <f t="shared" si="29"/>
        <v>244</v>
      </c>
      <c r="B181" t="str">
        <f t="shared" si="30"/>
        <v>RB OP Walk</v>
      </c>
      <c r="C181" t="str">
        <f t="shared" si="31"/>
        <v>RB OP Walk</v>
      </c>
      <c r="D181" t="s">
        <v>17</v>
      </c>
      <c r="E181" t="s">
        <v>18</v>
      </c>
      <c r="F181">
        <v>0</v>
      </c>
      <c r="H181" t="s">
        <v>19</v>
      </c>
      <c r="J181" t="s">
        <v>461</v>
      </c>
      <c r="K181" t="str" cm="1">
        <f t="array" ref="K181">_xlfn.IFS(L181="Bus P+R Bus Leg", "Bus", L181="Bus P+R Car Leg", "Car",L181="Rail P+R Rail Leg", "Rail", L181="Rail P+R Car Leg", "Car",L181="Logsum","",TRUE(),L181)</f>
        <v>RB</v>
      </c>
      <c r="L181" t="s">
        <v>152</v>
      </c>
      <c r="M181" t="s">
        <v>44</v>
      </c>
      <c r="N181" t="s">
        <v>35</v>
      </c>
    </row>
    <row r="182" spans="1:14" x14ac:dyDescent="0.35">
      <c r="A182">
        <f t="shared" si="29"/>
        <v>245</v>
      </c>
      <c r="B182" t="str">
        <f t="shared" si="30"/>
        <v>RO AM Walk</v>
      </c>
      <c r="C182" t="str">
        <f t="shared" si="31"/>
        <v>RO AM Walk</v>
      </c>
      <c r="D182" t="s">
        <v>17</v>
      </c>
      <c r="E182" t="s">
        <v>18</v>
      </c>
      <c r="F182">
        <v>0</v>
      </c>
      <c r="H182" t="s">
        <v>19</v>
      </c>
      <c r="J182" t="s">
        <v>461</v>
      </c>
      <c r="K182" t="str" cm="1">
        <f t="array" ref="K182">_xlfn.IFS(L182="Bus P+R Bus Leg", "Bus", L182="Bus P+R Car Leg", "Car",L182="Rail P+R Rail Leg", "Rail", L182="Rail P+R Car Leg", "Car",L182="Logsum","",TRUE(),L182)</f>
        <v>RO</v>
      </c>
      <c r="L182" t="s">
        <v>154</v>
      </c>
      <c r="M182" t="s">
        <v>26</v>
      </c>
      <c r="N182" t="s">
        <v>35</v>
      </c>
    </row>
    <row r="183" spans="1:14" x14ac:dyDescent="0.35">
      <c r="A183">
        <f t="shared" si="29"/>
        <v>246</v>
      </c>
      <c r="B183" t="str">
        <f t="shared" si="30"/>
        <v>RO IP Walk</v>
      </c>
      <c r="C183" t="str">
        <f t="shared" si="31"/>
        <v>RO IP Walk</v>
      </c>
      <c r="D183" t="s">
        <v>17</v>
      </c>
      <c r="E183" t="s">
        <v>18</v>
      </c>
      <c r="F183">
        <v>0</v>
      </c>
      <c r="H183" t="s">
        <v>19</v>
      </c>
      <c r="J183" t="s">
        <v>461</v>
      </c>
      <c r="K183" t="str" cm="1">
        <f t="array" ref="K183">_xlfn.IFS(L183="Bus P+R Bus Leg", "Bus", L183="Bus P+R Car Leg", "Car",L183="Rail P+R Rail Leg", "Rail", L183="Rail P+R Car Leg", "Car",L183="Logsum","",TRUE(),L183)</f>
        <v>RO</v>
      </c>
      <c r="L183" t="s">
        <v>154</v>
      </c>
      <c r="M183" t="s">
        <v>27</v>
      </c>
      <c r="N183" t="s">
        <v>35</v>
      </c>
    </row>
    <row r="184" spans="1:14" x14ac:dyDescent="0.35">
      <c r="A184">
        <f t="shared" si="29"/>
        <v>247</v>
      </c>
      <c r="B184" t="str">
        <f t="shared" si="30"/>
        <v>RO PM Walk</v>
      </c>
      <c r="C184" t="str">
        <f t="shared" si="31"/>
        <v>RO PM Walk</v>
      </c>
      <c r="D184" t="s">
        <v>17</v>
      </c>
      <c r="E184" t="s">
        <v>18</v>
      </c>
      <c r="F184">
        <v>0</v>
      </c>
      <c r="H184" t="s">
        <v>19</v>
      </c>
      <c r="J184" t="s">
        <v>461</v>
      </c>
      <c r="K184" t="str" cm="1">
        <f t="array" ref="K184">_xlfn.IFS(L184="Bus P+R Bus Leg", "Bus", L184="Bus P+R Car Leg", "Car",L184="Rail P+R Rail Leg", "Rail", L184="Rail P+R Car Leg", "Car",L184="Logsum","",TRUE(),L184)</f>
        <v>RO</v>
      </c>
      <c r="L184" t="s">
        <v>154</v>
      </c>
      <c r="M184" t="s">
        <v>28</v>
      </c>
      <c r="N184" t="s">
        <v>35</v>
      </c>
    </row>
    <row r="185" spans="1:14" x14ac:dyDescent="0.35">
      <c r="A185">
        <f t="shared" si="29"/>
        <v>248</v>
      </c>
      <c r="B185" t="str">
        <f t="shared" si="30"/>
        <v>RO OP Walk</v>
      </c>
      <c r="C185" t="str">
        <f t="shared" si="31"/>
        <v>RO OP Walk</v>
      </c>
      <c r="D185" t="s">
        <v>17</v>
      </c>
      <c r="E185" t="s">
        <v>18</v>
      </c>
      <c r="F185">
        <v>0</v>
      </c>
      <c r="H185" t="s">
        <v>19</v>
      </c>
      <c r="J185" t="s">
        <v>461</v>
      </c>
      <c r="K185" t="str" cm="1">
        <f t="array" ref="K185">_xlfn.IFS(L185="Bus P+R Bus Leg", "Bus", L185="Bus P+R Car Leg", "Car",L185="Rail P+R Rail Leg", "Rail", L185="Rail P+R Car Leg", "Car",L185="Logsum","",TRUE(),L185)</f>
        <v>RO</v>
      </c>
      <c r="L185" t="s">
        <v>154</v>
      </c>
      <c r="M185" t="s">
        <v>44</v>
      </c>
      <c r="N185" t="s">
        <v>35</v>
      </c>
    </row>
    <row r="186" spans="1:14" x14ac:dyDescent="0.35">
      <c r="A186">
        <f t="shared" si="29"/>
        <v>249</v>
      </c>
      <c r="B186" t="str">
        <f t="shared" si="27"/>
        <v>RC AM Transfer</v>
      </c>
      <c r="C186" t="str">
        <f t="shared" si="28"/>
        <v>RC AM Transfer</v>
      </c>
      <c r="D186" t="s">
        <v>17</v>
      </c>
      <c r="E186" t="s">
        <v>18</v>
      </c>
      <c r="F186">
        <v>0</v>
      </c>
      <c r="H186" t="s">
        <v>19</v>
      </c>
      <c r="J186" t="s">
        <v>461</v>
      </c>
      <c r="K186" t="str" cm="1">
        <f t="array" ref="K186">_xlfn.IFS(L186="Bus P+R Bus Leg", "Bus", L186="Bus P+R Car Leg", "Car",L186="Rail P+R Rail Leg", "Rail", L186="Rail P+R Car Leg", "Car",L186="Logsum","",TRUE(),L186)</f>
        <v>RC</v>
      </c>
      <c r="L186" t="s">
        <v>150</v>
      </c>
      <c r="M186" t="s">
        <v>26</v>
      </c>
      <c r="N186" t="s">
        <v>148</v>
      </c>
    </row>
    <row r="187" spans="1:14" x14ac:dyDescent="0.35">
      <c r="A187">
        <f t="shared" si="22"/>
        <v>250</v>
      </c>
      <c r="B187" t="str">
        <f t="shared" si="27"/>
        <v>RC IP Transfer</v>
      </c>
      <c r="C187" t="str">
        <f t="shared" si="28"/>
        <v>RC IP Transfer</v>
      </c>
      <c r="D187" t="s">
        <v>17</v>
      </c>
      <c r="E187" t="s">
        <v>18</v>
      </c>
      <c r="F187">
        <v>0</v>
      </c>
      <c r="H187" t="s">
        <v>19</v>
      </c>
      <c r="J187" t="s">
        <v>461</v>
      </c>
      <c r="K187" t="str" cm="1">
        <f t="array" ref="K187">_xlfn.IFS(L187="Bus P+R Bus Leg", "Bus", L187="Bus P+R Car Leg", "Car",L187="Rail P+R Rail Leg", "Rail", L187="Rail P+R Car Leg", "Car",L187="Logsum","",TRUE(),L187)</f>
        <v>RC</v>
      </c>
      <c r="L187" t="s">
        <v>150</v>
      </c>
      <c r="M187" t="s">
        <v>27</v>
      </c>
      <c r="N187" t="s">
        <v>148</v>
      </c>
    </row>
    <row r="188" spans="1:14" x14ac:dyDescent="0.35">
      <c r="A188">
        <f t="shared" si="22"/>
        <v>251</v>
      </c>
      <c r="B188" t="str">
        <f t="shared" si="27"/>
        <v>RC PM Transfer</v>
      </c>
      <c r="C188" t="str">
        <f t="shared" si="28"/>
        <v>RC PM Transfer</v>
      </c>
      <c r="D188" t="s">
        <v>17</v>
      </c>
      <c r="E188" t="s">
        <v>18</v>
      </c>
      <c r="F188">
        <v>0</v>
      </c>
      <c r="H188" t="s">
        <v>19</v>
      </c>
      <c r="J188" t="s">
        <v>461</v>
      </c>
      <c r="K188" t="str" cm="1">
        <f t="array" ref="K188">_xlfn.IFS(L188="Bus P+R Bus Leg", "Bus", L188="Bus P+R Car Leg", "Car",L188="Rail P+R Rail Leg", "Rail", L188="Rail P+R Car Leg", "Car",L188="Logsum","",TRUE(),L188)</f>
        <v>RC</v>
      </c>
      <c r="L188" t="s">
        <v>150</v>
      </c>
      <c r="M188" t="s">
        <v>28</v>
      </c>
      <c r="N188" t="s">
        <v>148</v>
      </c>
    </row>
    <row r="189" spans="1:14" x14ac:dyDescent="0.35">
      <c r="A189">
        <f t="shared" si="22"/>
        <v>252</v>
      </c>
      <c r="B189" t="str">
        <f t="shared" si="27"/>
        <v>RC OP Transfer</v>
      </c>
      <c r="C189" t="str">
        <f t="shared" si="28"/>
        <v>RC OP Transfer</v>
      </c>
      <c r="D189" t="s">
        <v>17</v>
      </c>
      <c r="E189" t="s">
        <v>18</v>
      </c>
      <c r="F189">
        <v>0</v>
      </c>
      <c r="H189" t="s">
        <v>19</v>
      </c>
      <c r="J189" t="s">
        <v>461</v>
      </c>
      <c r="K189" t="str" cm="1">
        <f t="array" ref="K189">_xlfn.IFS(L189="Bus P+R Bus Leg", "Bus", L189="Bus P+R Car Leg", "Car",L189="Rail P+R Rail Leg", "Rail", L189="Rail P+R Car Leg", "Car",L189="Logsum","",TRUE(),L189)</f>
        <v>RC</v>
      </c>
      <c r="L189" t="s">
        <v>150</v>
      </c>
      <c r="M189" t="s">
        <v>44</v>
      </c>
      <c r="N189" t="s">
        <v>148</v>
      </c>
    </row>
    <row r="190" spans="1:14" x14ac:dyDescent="0.35">
      <c r="A190">
        <f t="shared" si="22"/>
        <v>253</v>
      </c>
      <c r="B190" t="str">
        <f t="shared" si="27"/>
        <v>RB AM Transfer</v>
      </c>
      <c r="C190" t="str">
        <f t="shared" si="28"/>
        <v>RB AM Transfer</v>
      </c>
      <c r="D190" t="s">
        <v>17</v>
      </c>
      <c r="E190" t="s">
        <v>18</v>
      </c>
      <c r="F190">
        <v>0</v>
      </c>
      <c r="H190" t="s">
        <v>19</v>
      </c>
      <c r="J190" t="s">
        <v>461</v>
      </c>
      <c r="K190" t="str" cm="1">
        <f t="array" ref="K190">_xlfn.IFS(L190="Bus P+R Bus Leg", "Bus", L190="Bus P+R Car Leg", "Car",L190="Rail P+R Rail Leg", "Rail", L190="Rail P+R Car Leg", "Car",L190="Logsum","",TRUE(),L190)</f>
        <v>RB</v>
      </c>
      <c r="L190" t="s">
        <v>152</v>
      </c>
      <c r="M190" t="s">
        <v>26</v>
      </c>
      <c r="N190" t="s">
        <v>148</v>
      </c>
    </row>
    <row r="191" spans="1:14" x14ac:dyDescent="0.35">
      <c r="A191">
        <f t="shared" si="22"/>
        <v>254</v>
      </c>
      <c r="B191" t="str">
        <f t="shared" si="27"/>
        <v>RB IP Transfer</v>
      </c>
      <c r="C191" t="str">
        <f t="shared" si="28"/>
        <v>RB IP Transfer</v>
      </c>
      <c r="D191" t="s">
        <v>17</v>
      </c>
      <c r="E191" t="s">
        <v>18</v>
      </c>
      <c r="F191">
        <v>0</v>
      </c>
      <c r="H191" t="s">
        <v>19</v>
      </c>
      <c r="J191" t="s">
        <v>461</v>
      </c>
      <c r="K191" t="str" cm="1">
        <f t="array" ref="K191">_xlfn.IFS(L191="Bus P+R Bus Leg", "Bus", L191="Bus P+R Car Leg", "Car",L191="Rail P+R Rail Leg", "Rail", L191="Rail P+R Car Leg", "Car",L191="Logsum","",TRUE(),L191)</f>
        <v>RB</v>
      </c>
      <c r="L191" t="s">
        <v>152</v>
      </c>
      <c r="M191" t="s">
        <v>27</v>
      </c>
      <c r="N191" t="s">
        <v>148</v>
      </c>
    </row>
    <row r="192" spans="1:14" x14ac:dyDescent="0.35">
      <c r="A192">
        <f t="shared" si="22"/>
        <v>255</v>
      </c>
      <c r="B192" t="str">
        <f t="shared" si="27"/>
        <v>RB PM Transfer</v>
      </c>
      <c r="C192" t="str">
        <f t="shared" si="28"/>
        <v>RB PM Transfer</v>
      </c>
      <c r="D192" t="s">
        <v>17</v>
      </c>
      <c r="E192" t="s">
        <v>18</v>
      </c>
      <c r="F192">
        <v>0</v>
      </c>
      <c r="H192" t="s">
        <v>19</v>
      </c>
      <c r="J192" t="s">
        <v>461</v>
      </c>
      <c r="K192" t="str" cm="1">
        <f t="array" ref="K192">_xlfn.IFS(L192="Bus P+R Bus Leg", "Bus", L192="Bus P+R Car Leg", "Car",L192="Rail P+R Rail Leg", "Rail", L192="Rail P+R Car Leg", "Car",L192="Logsum","",TRUE(),L192)</f>
        <v>RB</v>
      </c>
      <c r="L192" t="s">
        <v>152</v>
      </c>
      <c r="M192" t="s">
        <v>28</v>
      </c>
      <c r="N192" t="s">
        <v>148</v>
      </c>
    </row>
    <row r="193" spans="1:14" x14ac:dyDescent="0.35">
      <c r="A193">
        <f t="shared" si="22"/>
        <v>256</v>
      </c>
      <c r="B193" t="str">
        <f t="shared" si="27"/>
        <v>RB OP Transfer</v>
      </c>
      <c r="C193" t="str">
        <f t="shared" si="28"/>
        <v>RB OP Transfer</v>
      </c>
      <c r="D193" t="s">
        <v>17</v>
      </c>
      <c r="E193" t="s">
        <v>18</v>
      </c>
      <c r="F193">
        <v>0</v>
      </c>
      <c r="H193" t="s">
        <v>19</v>
      </c>
      <c r="J193" t="s">
        <v>461</v>
      </c>
      <c r="K193" t="str" cm="1">
        <f t="array" ref="K193">_xlfn.IFS(L193="Bus P+R Bus Leg", "Bus", L193="Bus P+R Car Leg", "Car",L193="Rail P+R Rail Leg", "Rail", L193="Rail P+R Car Leg", "Car",L193="Logsum","",TRUE(),L193)</f>
        <v>RB</v>
      </c>
      <c r="L193" t="s">
        <v>152</v>
      </c>
      <c r="M193" t="s">
        <v>44</v>
      </c>
      <c r="N193" t="s">
        <v>148</v>
      </c>
    </row>
    <row r="194" spans="1:14" x14ac:dyDescent="0.35">
      <c r="A194">
        <f t="shared" si="22"/>
        <v>257</v>
      </c>
      <c r="B194" t="str">
        <f t="shared" ref="B194:B213" si="32">_xlfn.TEXTJOIN(" ",TRUE,L194:N194)</f>
        <v>RO AM Transfer</v>
      </c>
      <c r="C194" t="str">
        <f t="shared" ref="C194:C213" si="33">_xlfn.TEXTJOIN(" ",TRUE,L194:N194)</f>
        <v>RO AM Transfer</v>
      </c>
      <c r="D194" t="s">
        <v>17</v>
      </c>
      <c r="E194" t="s">
        <v>18</v>
      </c>
      <c r="F194">
        <v>0</v>
      </c>
      <c r="H194" t="s">
        <v>19</v>
      </c>
      <c r="J194" t="s">
        <v>461</v>
      </c>
      <c r="K194" t="str" cm="1">
        <f t="array" ref="K194">_xlfn.IFS(L194="Bus P+R Bus Leg", "Bus", L194="Bus P+R Car Leg", "Car",L194="Rail P+R Rail Leg", "Rail", L194="Rail P+R Car Leg", "Car",L194="Logsum","",TRUE(),L194)</f>
        <v>RO</v>
      </c>
      <c r="L194" t="s">
        <v>154</v>
      </c>
      <c r="M194" t="s">
        <v>26</v>
      </c>
      <c r="N194" t="s">
        <v>148</v>
      </c>
    </row>
    <row r="195" spans="1:14" x14ac:dyDescent="0.35">
      <c r="A195">
        <f t="shared" si="22"/>
        <v>258</v>
      </c>
      <c r="B195" t="str">
        <f t="shared" si="32"/>
        <v>RO IP Transfer</v>
      </c>
      <c r="C195" t="str">
        <f t="shared" si="33"/>
        <v>RO IP Transfer</v>
      </c>
      <c r="D195" t="s">
        <v>17</v>
      </c>
      <c r="E195" t="s">
        <v>18</v>
      </c>
      <c r="F195">
        <v>0</v>
      </c>
      <c r="H195" t="s">
        <v>19</v>
      </c>
      <c r="J195" t="s">
        <v>461</v>
      </c>
      <c r="K195" t="str" cm="1">
        <f t="array" ref="K195">_xlfn.IFS(L195="Bus P+R Bus Leg", "Bus", L195="Bus P+R Car Leg", "Car",L195="Rail P+R Rail Leg", "Rail", L195="Rail P+R Car Leg", "Car",L195="Logsum","",TRUE(),L195)</f>
        <v>RO</v>
      </c>
      <c r="L195" t="s">
        <v>154</v>
      </c>
      <c r="M195" t="s">
        <v>27</v>
      </c>
      <c r="N195" t="s">
        <v>148</v>
      </c>
    </row>
    <row r="196" spans="1:14" x14ac:dyDescent="0.35">
      <c r="A196">
        <f t="shared" si="22"/>
        <v>259</v>
      </c>
      <c r="B196" t="str">
        <f t="shared" si="32"/>
        <v>RO PM Transfer</v>
      </c>
      <c r="C196" t="str">
        <f t="shared" si="33"/>
        <v>RO PM Transfer</v>
      </c>
      <c r="D196" t="s">
        <v>17</v>
      </c>
      <c r="E196" t="s">
        <v>18</v>
      </c>
      <c r="F196">
        <v>0</v>
      </c>
      <c r="H196" t="s">
        <v>19</v>
      </c>
      <c r="J196" t="s">
        <v>461</v>
      </c>
      <c r="K196" t="str" cm="1">
        <f t="array" ref="K196">_xlfn.IFS(L196="Bus P+R Bus Leg", "Bus", L196="Bus P+R Car Leg", "Car",L196="Rail P+R Rail Leg", "Rail", L196="Rail P+R Car Leg", "Car",L196="Logsum","",TRUE(),L196)</f>
        <v>RO</v>
      </c>
      <c r="L196" t="s">
        <v>154</v>
      </c>
      <c r="M196" t="s">
        <v>28</v>
      </c>
      <c r="N196" t="s">
        <v>148</v>
      </c>
    </row>
    <row r="197" spans="1:14" x14ac:dyDescent="0.35">
      <c r="A197">
        <f t="shared" si="22"/>
        <v>260</v>
      </c>
      <c r="B197" t="str">
        <f t="shared" si="32"/>
        <v>RO OP Transfer</v>
      </c>
      <c r="C197" t="str">
        <f t="shared" si="33"/>
        <v>RO OP Transfer</v>
      </c>
      <c r="D197" t="s">
        <v>17</v>
      </c>
      <c r="E197" t="s">
        <v>18</v>
      </c>
      <c r="F197">
        <v>0</v>
      </c>
      <c r="H197" t="s">
        <v>19</v>
      </c>
      <c r="J197" t="s">
        <v>461</v>
      </c>
      <c r="K197" t="str" cm="1">
        <f t="array" ref="K197">_xlfn.IFS(L197="Bus P+R Bus Leg", "Bus", L197="Bus P+R Car Leg", "Car",L197="Rail P+R Rail Leg", "Rail", L197="Rail P+R Car Leg", "Car",L197="Logsum","",TRUE(),L197)</f>
        <v>RO</v>
      </c>
      <c r="L197" t="s">
        <v>154</v>
      </c>
      <c r="M197" t="s">
        <v>44</v>
      </c>
      <c r="N197" t="s">
        <v>148</v>
      </c>
    </row>
    <row r="198" spans="1:14" x14ac:dyDescent="0.35">
      <c r="A198">
        <f t="shared" si="22"/>
        <v>261</v>
      </c>
      <c r="B198" t="str">
        <f t="shared" si="32"/>
        <v>RC AM Dist</v>
      </c>
      <c r="C198" t="str">
        <f t="shared" si="33"/>
        <v>RC AM Dist</v>
      </c>
      <c r="D198" t="s">
        <v>17</v>
      </c>
      <c r="E198" t="s">
        <v>18</v>
      </c>
      <c r="F198">
        <v>0</v>
      </c>
      <c r="H198" t="s">
        <v>19</v>
      </c>
      <c r="J198" t="s">
        <v>461</v>
      </c>
      <c r="K198" t="str" cm="1">
        <f t="array" ref="K198">_xlfn.IFS(L198="Bus P+R Bus Leg", "Bus", L198="Bus P+R Car Leg", "Car",L198="Rail P+R Rail Leg", "Rail", L198="Rail P+R Car Leg", "Car",L198="Logsum","",TRUE(),L198)</f>
        <v>RC</v>
      </c>
      <c r="L198" t="s">
        <v>150</v>
      </c>
      <c r="M198" t="s">
        <v>26</v>
      </c>
      <c r="N198" t="s">
        <v>24</v>
      </c>
    </row>
    <row r="199" spans="1:14" x14ac:dyDescent="0.35">
      <c r="A199">
        <f t="shared" si="22"/>
        <v>262</v>
      </c>
      <c r="B199" t="str">
        <f t="shared" si="32"/>
        <v>RC IP Dist</v>
      </c>
      <c r="C199" t="str">
        <f t="shared" si="33"/>
        <v>RC IP Dist</v>
      </c>
      <c r="D199" t="s">
        <v>17</v>
      </c>
      <c r="E199" t="s">
        <v>18</v>
      </c>
      <c r="F199">
        <v>0</v>
      </c>
      <c r="H199" t="s">
        <v>19</v>
      </c>
      <c r="J199" t="s">
        <v>461</v>
      </c>
      <c r="K199" t="str" cm="1">
        <f t="array" ref="K199">_xlfn.IFS(L199="Bus P+R Bus Leg", "Bus", L199="Bus P+R Car Leg", "Car",L199="Rail P+R Rail Leg", "Rail", L199="Rail P+R Car Leg", "Car",L199="Logsum","",TRUE(),L199)</f>
        <v>RC</v>
      </c>
      <c r="L199" t="s">
        <v>150</v>
      </c>
      <c r="M199" t="s">
        <v>27</v>
      </c>
      <c r="N199" t="s">
        <v>24</v>
      </c>
    </row>
    <row r="200" spans="1:14" x14ac:dyDescent="0.35">
      <c r="A200">
        <f t="shared" si="22"/>
        <v>263</v>
      </c>
      <c r="B200" t="str">
        <f t="shared" si="32"/>
        <v>RC PM Dist</v>
      </c>
      <c r="C200" t="str">
        <f t="shared" si="33"/>
        <v>RC PM Dist</v>
      </c>
      <c r="D200" t="s">
        <v>17</v>
      </c>
      <c r="E200" t="s">
        <v>18</v>
      </c>
      <c r="F200">
        <v>0</v>
      </c>
      <c r="H200" t="s">
        <v>19</v>
      </c>
      <c r="J200" t="s">
        <v>461</v>
      </c>
      <c r="K200" t="str" cm="1">
        <f t="array" ref="K200">_xlfn.IFS(L200="Bus P+R Bus Leg", "Bus", L200="Bus P+R Car Leg", "Car",L200="Rail P+R Rail Leg", "Rail", L200="Rail P+R Car Leg", "Car",L200="Logsum","",TRUE(),L200)</f>
        <v>RC</v>
      </c>
      <c r="L200" t="s">
        <v>150</v>
      </c>
      <c r="M200" t="s">
        <v>28</v>
      </c>
      <c r="N200" t="s">
        <v>24</v>
      </c>
    </row>
    <row r="201" spans="1:14" x14ac:dyDescent="0.35">
      <c r="A201">
        <f t="shared" si="22"/>
        <v>264</v>
      </c>
      <c r="B201" t="str">
        <f t="shared" si="32"/>
        <v>RC OP Dist</v>
      </c>
      <c r="C201" t="str">
        <f t="shared" si="33"/>
        <v>RC OP Dist</v>
      </c>
      <c r="D201" t="s">
        <v>17</v>
      </c>
      <c r="E201" t="s">
        <v>18</v>
      </c>
      <c r="F201">
        <v>0</v>
      </c>
      <c r="H201" t="s">
        <v>19</v>
      </c>
      <c r="J201" t="s">
        <v>461</v>
      </c>
      <c r="K201" t="str" cm="1">
        <f t="array" ref="K201">_xlfn.IFS(L201="Bus P+R Bus Leg", "Bus", L201="Bus P+R Car Leg", "Car",L201="Rail P+R Rail Leg", "Rail", L201="Rail P+R Car Leg", "Car",L201="Logsum","",TRUE(),L201)</f>
        <v>RC</v>
      </c>
      <c r="L201" t="s">
        <v>150</v>
      </c>
      <c r="M201" t="s">
        <v>44</v>
      </c>
      <c r="N201" t="s">
        <v>24</v>
      </c>
    </row>
    <row r="202" spans="1:14" x14ac:dyDescent="0.35">
      <c r="A202">
        <f t="shared" si="22"/>
        <v>265</v>
      </c>
      <c r="B202" t="str">
        <f t="shared" si="32"/>
        <v>RB AM Dist</v>
      </c>
      <c r="C202" t="str">
        <f t="shared" si="33"/>
        <v>RB AM Dist</v>
      </c>
      <c r="D202" t="s">
        <v>17</v>
      </c>
      <c r="E202" t="s">
        <v>18</v>
      </c>
      <c r="F202">
        <v>0</v>
      </c>
      <c r="H202" t="s">
        <v>19</v>
      </c>
      <c r="J202" t="s">
        <v>461</v>
      </c>
      <c r="K202" t="str" cm="1">
        <f t="array" ref="K202">_xlfn.IFS(L202="Bus P+R Bus Leg", "Bus", L202="Bus P+R Car Leg", "Car",L202="Rail P+R Rail Leg", "Rail", L202="Rail P+R Car Leg", "Car",L202="Logsum","",TRUE(),L202)</f>
        <v>RB</v>
      </c>
      <c r="L202" t="s">
        <v>152</v>
      </c>
      <c r="M202" t="s">
        <v>26</v>
      </c>
      <c r="N202" t="s">
        <v>24</v>
      </c>
    </row>
    <row r="203" spans="1:14" x14ac:dyDescent="0.35">
      <c r="A203">
        <f t="shared" si="22"/>
        <v>266</v>
      </c>
      <c r="B203" t="str">
        <f t="shared" si="32"/>
        <v>RB IP Dist</v>
      </c>
      <c r="C203" t="str">
        <f t="shared" si="33"/>
        <v>RB IP Dist</v>
      </c>
      <c r="D203" t="s">
        <v>17</v>
      </c>
      <c r="E203" t="s">
        <v>18</v>
      </c>
      <c r="F203">
        <v>0</v>
      </c>
      <c r="H203" t="s">
        <v>19</v>
      </c>
      <c r="J203" t="s">
        <v>461</v>
      </c>
      <c r="K203" t="str" cm="1">
        <f t="array" ref="K203">_xlfn.IFS(L203="Bus P+R Bus Leg", "Bus", L203="Bus P+R Car Leg", "Car",L203="Rail P+R Rail Leg", "Rail", L203="Rail P+R Car Leg", "Car",L203="Logsum","",TRUE(),L203)</f>
        <v>RB</v>
      </c>
      <c r="L203" t="s">
        <v>152</v>
      </c>
      <c r="M203" t="s">
        <v>27</v>
      </c>
      <c r="N203" t="s">
        <v>24</v>
      </c>
    </row>
    <row r="204" spans="1:14" x14ac:dyDescent="0.35">
      <c r="A204">
        <f t="shared" si="22"/>
        <v>267</v>
      </c>
      <c r="B204" t="str">
        <f t="shared" si="32"/>
        <v>RB PM Dist</v>
      </c>
      <c r="C204" t="str">
        <f t="shared" si="33"/>
        <v>RB PM Dist</v>
      </c>
      <c r="D204" t="s">
        <v>17</v>
      </c>
      <c r="E204" t="s">
        <v>18</v>
      </c>
      <c r="F204">
        <v>0</v>
      </c>
      <c r="H204" t="s">
        <v>19</v>
      </c>
      <c r="J204" t="s">
        <v>461</v>
      </c>
      <c r="K204" t="str" cm="1">
        <f t="array" ref="K204">_xlfn.IFS(L204="Bus P+R Bus Leg", "Bus", L204="Bus P+R Car Leg", "Car",L204="Rail P+R Rail Leg", "Rail", L204="Rail P+R Car Leg", "Car",L204="Logsum","",TRUE(),L204)</f>
        <v>RB</v>
      </c>
      <c r="L204" t="s">
        <v>152</v>
      </c>
      <c r="M204" t="s">
        <v>28</v>
      </c>
      <c r="N204" t="s">
        <v>24</v>
      </c>
    </row>
    <row r="205" spans="1:14" x14ac:dyDescent="0.35">
      <c r="A205">
        <f t="shared" si="22"/>
        <v>268</v>
      </c>
      <c r="B205" t="str">
        <f t="shared" si="32"/>
        <v>RB OP Dist</v>
      </c>
      <c r="C205" t="str">
        <f t="shared" si="33"/>
        <v>RB OP Dist</v>
      </c>
      <c r="D205" t="s">
        <v>17</v>
      </c>
      <c r="E205" t="s">
        <v>18</v>
      </c>
      <c r="F205">
        <v>0</v>
      </c>
      <c r="H205" t="s">
        <v>19</v>
      </c>
      <c r="J205" t="s">
        <v>461</v>
      </c>
      <c r="K205" t="str" cm="1">
        <f t="array" ref="K205">_xlfn.IFS(L205="Bus P+R Bus Leg", "Bus", L205="Bus P+R Car Leg", "Car",L205="Rail P+R Rail Leg", "Rail", L205="Rail P+R Car Leg", "Car",L205="Logsum","",TRUE(),L205)</f>
        <v>RB</v>
      </c>
      <c r="L205" t="s">
        <v>152</v>
      </c>
      <c r="M205" t="s">
        <v>44</v>
      </c>
      <c r="N205" t="s">
        <v>24</v>
      </c>
    </row>
    <row r="206" spans="1:14" x14ac:dyDescent="0.35">
      <c r="A206">
        <f t="shared" si="22"/>
        <v>269</v>
      </c>
      <c r="B206" t="str">
        <f t="shared" si="32"/>
        <v>RO AM Dist</v>
      </c>
      <c r="C206" t="str">
        <f t="shared" si="33"/>
        <v>RO AM Dist</v>
      </c>
      <c r="D206" t="s">
        <v>17</v>
      </c>
      <c r="E206" t="s">
        <v>18</v>
      </c>
      <c r="F206">
        <v>0</v>
      </c>
      <c r="H206" t="s">
        <v>19</v>
      </c>
      <c r="J206" t="s">
        <v>461</v>
      </c>
      <c r="K206" t="str" cm="1">
        <f t="array" ref="K206">_xlfn.IFS(L206="Bus P+R Bus Leg", "Bus", L206="Bus P+R Car Leg", "Car",L206="Rail P+R Rail Leg", "Rail", L206="Rail P+R Car Leg", "Car",L206="Logsum","",TRUE(),L206)</f>
        <v>RO</v>
      </c>
      <c r="L206" t="s">
        <v>154</v>
      </c>
      <c r="M206" t="s">
        <v>26</v>
      </c>
      <c r="N206" t="s">
        <v>24</v>
      </c>
    </row>
    <row r="207" spans="1:14" x14ac:dyDescent="0.35">
      <c r="A207">
        <f t="shared" ref="A207:A270" si="34">IF(J207=J206,A206+1,ROUNDUP(A206,-2)+1)</f>
        <v>270</v>
      </c>
      <c r="B207" t="str">
        <f t="shared" si="32"/>
        <v>RO IP Dist</v>
      </c>
      <c r="C207" t="str">
        <f t="shared" si="33"/>
        <v>RO IP Dist</v>
      </c>
      <c r="D207" t="s">
        <v>17</v>
      </c>
      <c r="E207" t="s">
        <v>18</v>
      </c>
      <c r="F207">
        <v>0</v>
      </c>
      <c r="H207" t="s">
        <v>19</v>
      </c>
      <c r="J207" t="s">
        <v>461</v>
      </c>
      <c r="K207" t="str" cm="1">
        <f t="array" ref="K207">_xlfn.IFS(L207="Bus P+R Bus Leg", "Bus", L207="Bus P+R Car Leg", "Car",L207="Rail P+R Rail Leg", "Rail", L207="Rail P+R Car Leg", "Car",L207="Logsum","",TRUE(),L207)</f>
        <v>RO</v>
      </c>
      <c r="L207" t="s">
        <v>154</v>
      </c>
      <c r="M207" t="s">
        <v>27</v>
      </c>
      <c r="N207" t="s">
        <v>24</v>
      </c>
    </row>
    <row r="208" spans="1:14" x14ac:dyDescent="0.35">
      <c r="A208">
        <f t="shared" si="34"/>
        <v>271</v>
      </c>
      <c r="B208" t="str">
        <f t="shared" si="32"/>
        <v>RO PM Dist</v>
      </c>
      <c r="C208" t="str">
        <f t="shared" si="33"/>
        <v>RO PM Dist</v>
      </c>
      <c r="D208" t="s">
        <v>17</v>
      </c>
      <c r="E208" t="s">
        <v>18</v>
      </c>
      <c r="F208">
        <v>0</v>
      </c>
      <c r="H208" t="s">
        <v>19</v>
      </c>
      <c r="J208" t="s">
        <v>461</v>
      </c>
      <c r="K208" t="str" cm="1">
        <f t="array" ref="K208">_xlfn.IFS(L208="Bus P+R Bus Leg", "Bus", L208="Bus P+R Car Leg", "Car",L208="Rail P+R Rail Leg", "Rail", L208="Rail P+R Car Leg", "Car",L208="Logsum","",TRUE(),L208)</f>
        <v>RO</v>
      </c>
      <c r="L208" t="s">
        <v>154</v>
      </c>
      <c r="M208" t="s">
        <v>28</v>
      </c>
      <c r="N208" t="s">
        <v>24</v>
      </c>
    </row>
    <row r="209" spans="1:14" x14ac:dyDescent="0.35">
      <c r="A209">
        <f t="shared" si="34"/>
        <v>272</v>
      </c>
      <c r="B209" t="str">
        <f t="shared" si="32"/>
        <v>RO OP Dist</v>
      </c>
      <c r="C209" t="str">
        <f t="shared" si="33"/>
        <v>RO OP Dist</v>
      </c>
      <c r="D209" t="s">
        <v>17</v>
      </c>
      <c r="E209" t="s">
        <v>18</v>
      </c>
      <c r="F209">
        <v>0</v>
      </c>
      <c r="H209" t="s">
        <v>19</v>
      </c>
      <c r="J209" t="s">
        <v>461</v>
      </c>
      <c r="K209" t="str" cm="1">
        <f t="array" ref="K209">_xlfn.IFS(L209="Bus P+R Bus Leg", "Bus", L209="Bus P+R Car Leg", "Car",L209="Rail P+R Rail Leg", "Rail", L209="Rail P+R Car Leg", "Car",L209="Logsum","",TRUE(),L209)</f>
        <v>RO</v>
      </c>
      <c r="L209" t="s">
        <v>154</v>
      </c>
      <c r="M209" t="s">
        <v>44</v>
      </c>
      <c r="N209" t="s">
        <v>24</v>
      </c>
    </row>
    <row r="210" spans="1:14" x14ac:dyDescent="0.35">
      <c r="A210">
        <f t="shared" si="34"/>
        <v>273</v>
      </c>
      <c r="B210" t="str">
        <f t="shared" si="32"/>
        <v>RC AM Fare</v>
      </c>
      <c r="C210" t="str">
        <f t="shared" si="33"/>
        <v>RC AM Fare</v>
      </c>
      <c r="D210" t="s">
        <v>17</v>
      </c>
      <c r="E210" t="s">
        <v>18</v>
      </c>
      <c r="F210">
        <v>0</v>
      </c>
      <c r="H210" t="s">
        <v>19</v>
      </c>
      <c r="J210" t="s">
        <v>461</v>
      </c>
      <c r="K210" t="str" cm="1">
        <f t="array" ref="K210">_xlfn.IFS(L210="Bus P+R Bus Leg", "Bus", L210="Bus P+R Car Leg", "Car",L210="Rail P+R Rail Leg", "Rail", L210="Rail P+R Car Leg", "Car",L210="Logsum","",TRUE(),L210)</f>
        <v>RC</v>
      </c>
      <c r="L210" t="s">
        <v>150</v>
      </c>
      <c r="M210" t="s">
        <v>26</v>
      </c>
      <c r="N210" t="s">
        <v>32</v>
      </c>
    </row>
    <row r="211" spans="1:14" x14ac:dyDescent="0.35">
      <c r="A211">
        <f t="shared" si="34"/>
        <v>274</v>
      </c>
      <c r="B211" t="str">
        <f t="shared" si="32"/>
        <v>RC IP Fare</v>
      </c>
      <c r="C211" t="str">
        <f t="shared" si="33"/>
        <v>RC IP Fare</v>
      </c>
      <c r="D211" t="s">
        <v>17</v>
      </c>
      <c r="E211" t="s">
        <v>18</v>
      </c>
      <c r="F211">
        <v>0</v>
      </c>
      <c r="H211" t="s">
        <v>19</v>
      </c>
      <c r="J211" t="s">
        <v>461</v>
      </c>
      <c r="K211" t="str" cm="1">
        <f t="array" ref="K211">_xlfn.IFS(L211="Bus P+R Bus Leg", "Bus", L211="Bus P+R Car Leg", "Car",L211="Rail P+R Rail Leg", "Rail", L211="Rail P+R Car Leg", "Car",L211="Logsum","",TRUE(),L211)</f>
        <v>RC</v>
      </c>
      <c r="L211" t="s">
        <v>150</v>
      </c>
      <c r="M211" t="s">
        <v>27</v>
      </c>
      <c r="N211" t="s">
        <v>32</v>
      </c>
    </row>
    <row r="212" spans="1:14" x14ac:dyDescent="0.35">
      <c r="A212">
        <f t="shared" si="34"/>
        <v>275</v>
      </c>
      <c r="B212" t="str">
        <f t="shared" si="32"/>
        <v>RC PM Fare</v>
      </c>
      <c r="C212" t="str">
        <f t="shared" si="33"/>
        <v>RC PM Fare</v>
      </c>
      <c r="D212" t="s">
        <v>17</v>
      </c>
      <c r="E212" t="s">
        <v>18</v>
      </c>
      <c r="F212">
        <v>0</v>
      </c>
      <c r="H212" t="s">
        <v>19</v>
      </c>
      <c r="J212" t="s">
        <v>461</v>
      </c>
      <c r="K212" t="str" cm="1">
        <f t="array" ref="K212">_xlfn.IFS(L212="Bus P+R Bus Leg", "Bus", L212="Bus P+R Car Leg", "Car",L212="Rail P+R Rail Leg", "Rail", L212="Rail P+R Car Leg", "Car",L212="Logsum","",TRUE(),L212)</f>
        <v>RC</v>
      </c>
      <c r="L212" t="s">
        <v>150</v>
      </c>
      <c r="M212" t="s">
        <v>28</v>
      </c>
      <c r="N212" t="s">
        <v>32</v>
      </c>
    </row>
    <row r="213" spans="1:14" x14ac:dyDescent="0.35">
      <c r="A213">
        <f t="shared" si="34"/>
        <v>276</v>
      </c>
      <c r="B213" t="str">
        <f t="shared" si="32"/>
        <v>RC OP Fare</v>
      </c>
      <c r="C213" t="str">
        <f t="shared" si="33"/>
        <v>RC OP Fare</v>
      </c>
      <c r="D213" t="s">
        <v>17</v>
      </c>
      <c r="E213" t="s">
        <v>18</v>
      </c>
      <c r="F213">
        <v>0</v>
      </c>
      <c r="H213" t="s">
        <v>19</v>
      </c>
      <c r="J213" t="s">
        <v>461</v>
      </c>
      <c r="K213" t="str" cm="1">
        <f t="array" ref="K213">_xlfn.IFS(L213="Bus P+R Bus Leg", "Bus", L213="Bus P+R Car Leg", "Car",L213="Rail P+R Rail Leg", "Rail", L213="Rail P+R Car Leg", "Car",L213="Logsum","",TRUE(),L213)</f>
        <v>RC</v>
      </c>
      <c r="L213" t="s">
        <v>150</v>
      </c>
      <c r="M213" t="s">
        <v>44</v>
      </c>
      <c r="N213" t="s">
        <v>32</v>
      </c>
    </row>
    <row r="214" spans="1:14" x14ac:dyDescent="0.35">
      <c r="A214">
        <f t="shared" si="34"/>
        <v>277</v>
      </c>
      <c r="B214" t="str">
        <f t="shared" ref="B214:B217" si="35">_xlfn.TEXTJOIN(" ",TRUE,L214:N214)</f>
        <v>RB AM Fare</v>
      </c>
      <c r="C214" t="str">
        <f t="shared" ref="C214:C217" si="36">_xlfn.TEXTJOIN(" ",TRUE,L214:N214)</f>
        <v>RB AM Fare</v>
      </c>
      <c r="D214" t="s">
        <v>17</v>
      </c>
      <c r="E214" t="s">
        <v>18</v>
      </c>
      <c r="F214">
        <v>0</v>
      </c>
      <c r="H214" t="s">
        <v>19</v>
      </c>
      <c r="J214" t="s">
        <v>461</v>
      </c>
      <c r="K214" t="str" cm="1">
        <f t="array" ref="K214">_xlfn.IFS(L214="Bus P+R Bus Leg", "Bus", L214="Bus P+R Car Leg", "Car",L214="Rail P+R Rail Leg", "Rail", L214="Rail P+R Car Leg", "Car",L214="Logsum","",TRUE(),L214)</f>
        <v>RB</v>
      </c>
      <c r="L214" t="s">
        <v>152</v>
      </c>
      <c r="M214" t="s">
        <v>26</v>
      </c>
      <c r="N214" t="s">
        <v>32</v>
      </c>
    </row>
    <row r="215" spans="1:14" x14ac:dyDescent="0.35">
      <c r="A215">
        <f t="shared" si="34"/>
        <v>278</v>
      </c>
      <c r="B215" t="str">
        <f t="shared" si="35"/>
        <v>RB IP Fare</v>
      </c>
      <c r="C215" t="str">
        <f t="shared" si="36"/>
        <v>RB IP Fare</v>
      </c>
      <c r="D215" t="s">
        <v>17</v>
      </c>
      <c r="E215" t="s">
        <v>18</v>
      </c>
      <c r="F215">
        <v>0</v>
      </c>
      <c r="H215" t="s">
        <v>19</v>
      </c>
      <c r="J215" t="s">
        <v>461</v>
      </c>
      <c r="K215" t="str" cm="1">
        <f t="array" ref="K215">_xlfn.IFS(L215="Bus P+R Bus Leg", "Bus", L215="Bus P+R Car Leg", "Car",L215="Rail P+R Rail Leg", "Rail", L215="Rail P+R Car Leg", "Car",L215="Logsum","",TRUE(),L215)</f>
        <v>RB</v>
      </c>
      <c r="L215" t="s">
        <v>152</v>
      </c>
      <c r="M215" t="s">
        <v>27</v>
      </c>
      <c r="N215" t="s">
        <v>32</v>
      </c>
    </row>
    <row r="216" spans="1:14" x14ac:dyDescent="0.35">
      <c r="A216">
        <f t="shared" si="34"/>
        <v>279</v>
      </c>
      <c r="B216" t="str">
        <f t="shared" si="35"/>
        <v>RB PM Fare</v>
      </c>
      <c r="C216" t="str">
        <f t="shared" si="36"/>
        <v>RB PM Fare</v>
      </c>
      <c r="D216" t="s">
        <v>17</v>
      </c>
      <c r="E216" t="s">
        <v>18</v>
      </c>
      <c r="F216">
        <v>0</v>
      </c>
      <c r="H216" t="s">
        <v>19</v>
      </c>
      <c r="J216" t="s">
        <v>461</v>
      </c>
      <c r="K216" t="str" cm="1">
        <f t="array" ref="K216">_xlfn.IFS(L216="Bus P+R Bus Leg", "Bus", L216="Bus P+R Car Leg", "Car",L216="Rail P+R Rail Leg", "Rail", L216="Rail P+R Car Leg", "Car",L216="Logsum","",TRUE(),L216)</f>
        <v>RB</v>
      </c>
      <c r="L216" t="s">
        <v>152</v>
      </c>
      <c r="M216" t="s">
        <v>28</v>
      </c>
      <c r="N216" t="s">
        <v>32</v>
      </c>
    </row>
    <row r="217" spans="1:14" x14ac:dyDescent="0.35">
      <c r="A217">
        <f t="shared" si="34"/>
        <v>280</v>
      </c>
      <c r="B217" t="str">
        <f t="shared" si="35"/>
        <v>RB OP Fare</v>
      </c>
      <c r="C217" t="str">
        <f t="shared" si="36"/>
        <v>RB OP Fare</v>
      </c>
      <c r="D217" t="s">
        <v>17</v>
      </c>
      <c r="E217" t="s">
        <v>18</v>
      </c>
      <c r="F217">
        <v>0</v>
      </c>
      <c r="H217" t="s">
        <v>19</v>
      </c>
      <c r="J217" t="s">
        <v>461</v>
      </c>
      <c r="K217" t="str" cm="1">
        <f t="array" ref="K217">_xlfn.IFS(L217="Bus P+R Bus Leg", "Bus", L217="Bus P+R Car Leg", "Car",L217="Rail P+R Rail Leg", "Rail", L217="Rail P+R Car Leg", "Car",L217="Logsum","",TRUE(),L217)</f>
        <v>RB</v>
      </c>
      <c r="L217" t="s">
        <v>152</v>
      </c>
      <c r="M217" t="s">
        <v>44</v>
      </c>
      <c r="N217" t="s">
        <v>32</v>
      </c>
    </row>
    <row r="218" spans="1:14" x14ac:dyDescent="0.35">
      <c r="A218">
        <f t="shared" si="34"/>
        <v>281</v>
      </c>
      <c r="B218" t="str">
        <f t="shared" ref="B218" si="37">_xlfn.TEXTJOIN(" ",TRUE,L218:N218)</f>
        <v>RO AM Fare</v>
      </c>
      <c r="C218" t="str">
        <f t="shared" ref="C218" si="38">_xlfn.TEXTJOIN(" ",TRUE,L218:N218)</f>
        <v>RO AM Fare</v>
      </c>
      <c r="D218" t="s">
        <v>17</v>
      </c>
      <c r="E218" t="s">
        <v>18</v>
      </c>
      <c r="F218">
        <v>0</v>
      </c>
      <c r="H218" t="s">
        <v>19</v>
      </c>
      <c r="J218" t="s">
        <v>461</v>
      </c>
      <c r="K218" t="str" cm="1">
        <f t="array" ref="K218">_xlfn.IFS(L218="Bus P+R Bus Leg", "Bus", L218="Bus P+R Car Leg", "Car",L218="Rail P+R Rail Leg", "Rail", L218="Rail P+R Car Leg", "Car",L218="Logsum","",TRUE(),L218)</f>
        <v>RO</v>
      </c>
      <c r="L218" t="s">
        <v>154</v>
      </c>
      <c r="M218" t="s">
        <v>26</v>
      </c>
      <c r="N218" t="s">
        <v>32</v>
      </c>
    </row>
    <row r="219" spans="1:14" x14ac:dyDescent="0.35">
      <c r="A219">
        <f t="shared" si="34"/>
        <v>282</v>
      </c>
      <c r="B219" t="str">
        <f t="shared" ref="B219:B221" si="39">_xlfn.TEXTJOIN(" ",TRUE,L219:N219)</f>
        <v>RO IP Fare</v>
      </c>
      <c r="C219" t="str">
        <f t="shared" ref="C219:C221" si="40">_xlfn.TEXTJOIN(" ",TRUE,L219:N219)</f>
        <v>RO IP Fare</v>
      </c>
      <c r="D219" t="s">
        <v>17</v>
      </c>
      <c r="E219" t="s">
        <v>18</v>
      </c>
      <c r="F219">
        <v>0</v>
      </c>
      <c r="H219" t="s">
        <v>19</v>
      </c>
      <c r="J219" t="s">
        <v>461</v>
      </c>
      <c r="K219" t="str" cm="1">
        <f t="array" ref="K219">_xlfn.IFS(L219="Bus P+R Bus Leg", "Bus", L219="Bus P+R Car Leg", "Car",L219="Rail P+R Rail Leg", "Rail", L219="Rail P+R Car Leg", "Car",L219="Logsum","",TRUE(),L219)</f>
        <v>RO</v>
      </c>
      <c r="L219" t="s">
        <v>154</v>
      </c>
      <c r="M219" t="s">
        <v>27</v>
      </c>
      <c r="N219" t="s">
        <v>32</v>
      </c>
    </row>
    <row r="220" spans="1:14" x14ac:dyDescent="0.35">
      <c r="A220">
        <f t="shared" si="34"/>
        <v>283</v>
      </c>
      <c r="B220" t="str">
        <f t="shared" si="39"/>
        <v>RO PM Fare</v>
      </c>
      <c r="C220" t="str">
        <f t="shared" si="40"/>
        <v>RO PM Fare</v>
      </c>
      <c r="D220" t="s">
        <v>17</v>
      </c>
      <c r="E220" t="s">
        <v>18</v>
      </c>
      <c r="F220">
        <v>0</v>
      </c>
      <c r="H220" t="s">
        <v>19</v>
      </c>
      <c r="J220" t="s">
        <v>461</v>
      </c>
      <c r="K220" t="str" cm="1">
        <f t="array" ref="K220">_xlfn.IFS(L220="Bus P+R Bus Leg", "Bus", L220="Bus P+R Car Leg", "Car",L220="Rail P+R Rail Leg", "Rail", L220="Rail P+R Car Leg", "Car",L220="Logsum","",TRUE(),L220)</f>
        <v>RO</v>
      </c>
      <c r="L220" t="s">
        <v>154</v>
      </c>
      <c r="M220" t="s">
        <v>28</v>
      </c>
      <c r="N220" t="s">
        <v>32</v>
      </c>
    </row>
    <row r="221" spans="1:14" x14ac:dyDescent="0.35">
      <c r="A221">
        <f t="shared" si="34"/>
        <v>284</v>
      </c>
      <c r="B221" t="str">
        <f t="shared" si="39"/>
        <v>RO OP Fare</v>
      </c>
      <c r="C221" t="str">
        <f t="shared" si="40"/>
        <v>RO OP Fare</v>
      </c>
      <c r="D221" t="s">
        <v>17</v>
      </c>
      <c r="E221" t="s">
        <v>18</v>
      </c>
      <c r="F221">
        <v>0</v>
      </c>
      <c r="H221" t="s">
        <v>19</v>
      </c>
      <c r="J221" t="s">
        <v>461</v>
      </c>
      <c r="K221" t="str" cm="1">
        <f t="array" ref="K221">_xlfn.IFS(L221="Bus P+R Bus Leg", "Bus", L221="Bus P+R Car Leg", "Car",L221="Rail P+R Rail Leg", "Rail", L221="Rail P+R Car Leg", "Car",L221="Logsum","",TRUE(),L221)</f>
        <v>RO</v>
      </c>
      <c r="L221" t="s">
        <v>154</v>
      </c>
      <c r="M221" t="s">
        <v>44</v>
      </c>
      <c r="N221" t="s">
        <v>32</v>
      </c>
    </row>
    <row r="222" spans="1:14" x14ac:dyDescent="0.35">
      <c r="A222">
        <f t="shared" si="34"/>
        <v>301</v>
      </c>
      <c r="B222" t="str">
        <f t="shared" ref="B222:B234" si="41">_xlfn.TEXTJOIN(" ",TRUE,L222:N222)</f>
        <v>Cycle Dist</v>
      </c>
      <c r="C222" t="str">
        <f t="shared" ref="C222:C234" si="42">_xlfn.TEXTJOIN(" ",TRUE,L222:N222)</f>
        <v>Cycle Dist</v>
      </c>
      <c r="D222" t="s">
        <v>17</v>
      </c>
      <c r="E222" t="s">
        <v>18</v>
      </c>
      <c r="F222">
        <v>0</v>
      </c>
      <c r="H222" t="s">
        <v>19</v>
      </c>
      <c r="J222" t="s">
        <v>417</v>
      </c>
      <c r="K222" t="str" cm="1">
        <f t="array" ref="K222">_xlfn.IFS(L222="Bus P+R Bus Leg", "Bus", L222="Bus P+R Car Leg", "Car",L222="Rail P+R Rail Leg", "Rail", L222="Rail P+R Car Leg", "Car",L222="Logsum","",TRUE(),L222)</f>
        <v>Cycle</v>
      </c>
      <c r="L222" t="s">
        <v>36</v>
      </c>
      <c r="N222" t="s">
        <v>24</v>
      </c>
    </row>
    <row r="223" spans="1:14" x14ac:dyDescent="0.35">
      <c r="A223">
        <f t="shared" si="34"/>
        <v>302</v>
      </c>
      <c r="B223" t="str">
        <f t="shared" si="41"/>
        <v>Cycle Time</v>
      </c>
      <c r="C223" t="str">
        <f t="shared" si="42"/>
        <v>Cycle Time</v>
      </c>
      <c r="D223" t="s">
        <v>17</v>
      </c>
      <c r="E223" t="s">
        <v>18</v>
      </c>
      <c r="F223">
        <v>0</v>
      </c>
      <c r="H223" t="s">
        <v>19</v>
      </c>
      <c r="J223" t="s">
        <v>417</v>
      </c>
      <c r="K223" t="str" cm="1">
        <f t="array" ref="K223">_xlfn.IFS(L223="Bus P+R Bus Leg", "Bus", L223="Bus P+R Car Leg", "Car",L223="Rail P+R Rail Leg", "Rail", L223="Rail P+R Car Leg", "Car",L223="Logsum","",TRUE(),L223)</f>
        <v>Cycle</v>
      </c>
      <c r="L223" t="s">
        <v>36</v>
      </c>
      <c r="N223" t="s">
        <v>20</v>
      </c>
    </row>
    <row r="224" spans="1:14" x14ac:dyDescent="0.35">
      <c r="A224">
        <f t="shared" si="34"/>
        <v>303</v>
      </c>
      <c r="B224" t="str">
        <f t="shared" si="41"/>
        <v>Walk Dist</v>
      </c>
      <c r="C224" t="str">
        <f t="shared" si="42"/>
        <v>Walk Dist</v>
      </c>
      <c r="D224" t="s">
        <v>17</v>
      </c>
      <c r="E224" t="s">
        <v>18</v>
      </c>
      <c r="F224">
        <v>0</v>
      </c>
      <c r="H224" t="s">
        <v>19</v>
      </c>
      <c r="J224" t="s">
        <v>417</v>
      </c>
      <c r="K224" t="str" cm="1">
        <f t="array" ref="K224">_xlfn.IFS(L224="Bus P+R Bus Leg", "Bus", L224="Bus P+R Car Leg", "Car",L224="Rail P+R Rail Leg", "Rail", L224="Rail P+R Car Leg", "Car",L224="Logsum","",TRUE(),L224)</f>
        <v>Walk</v>
      </c>
      <c r="L224" t="s">
        <v>35</v>
      </c>
      <c r="N224" t="s">
        <v>24</v>
      </c>
    </row>
    <row r="225" spans="1:14" x14ac:dyDescent="0.35">
      <c r="A225">
        <f t="shared" si="34"/>
        <v>304</v>
      </c>
      <c r="B225" t="str">
        <f t="shared" si="41"/>
        <v>Walk Time</v>
      </c>
      <c r="C225" t="str">
        <f t="shared" si="42"/>
        <v>Walk Time</v>
      </c>
      <c r="D225" t="s">
        <v>17</v>
      </c>
      <c r="E225" t="s">
        <v>18</v>
      </c>
      <c r="F225">
        <v>0</v>
      </c>
      <c r="H225" t="s">
        <v>19</v>
      </c>
      <c r="J225" t="s">
        <v>417</v>
      </c>
      <c r="K225" t="str" cm="1">
        <f t="array" ref="K225">_xlfn.IFS(L225="Bus P+R Bus Leg", "Bus", L225="Bus P+R Car Leg", "Car",L225="Rail P+R Rail Leg", "Rail", L225="Rail P+R Car Leg", "Car",L225="Logsum","",TRUE(),L225)</f>
        <v>Walk</v>
      </c>
      <c r="L225" t="s">
        <v>35</v>
      </c>
      <c r="N225" t="s">
        <v>20</v>
      </c>
    </row>
    <row r="226" spans="1:14" x14ac:dyDescent="0.35">
      <c r="A226">
        <f t="shared" si="34"/>
        <v>401</v>
      </c>
      <c r="B226" t="str">
        <f t="shared" si="41"/>
        <v>CB AM VOC</v>
      </c>
      <c r="C226" t="str">
        <f t="shared" si="42"/>
        <v>CB AM VOC</v>
      </c>
      <c r="D226" t="s">
        <v>17</v>
      </c>
      <c r="E226" t="s">
        <v>18</v>
      </c>
      <c r="F226">
        <v>0</v>
      </c>
      <c r="H226" t="s">
        <v>19</v>
      </c>
      <c r="J226" t="s">
        <v>138</v>
      </c>
      <c r="K226" t="str" cm="1">
        <f t="array" ref="K226">_xlfn.IFS(L226="Bus P+R Bus Leg", "Bus", L226="Bus P+R Car Leg", "Car",L226="Rail P+R Rail Leg", "Rail", L226="Rail P+R Car Leg", "Car",L226="Logsum","",TRUE(),L226)</f>
        <v>CB</v>
      </c>
      <c r="L226" t="s">
        <v>21</v>
      </c>
      <c r="M226" t="s">
        <v>26</v>
      </c>
      <c r="N226" t="s">
        <v>138</v>
      </c>
    </row>
    <row r="227" spans="1:14" x14ac:dyDescent="0.35">
      <c r="A227">
        <f t="shared" si="34"/>
        <v>402</v>
      </c>
      <c r="B227" t="str">
        <f t="shared" si="41"/>
        <v>CB IP VOC</v>
      </c>
      <c r="C227" t="str">
        <f t="shared" si="42"/>
        <v>CB IP VOC</v>
      </c>
      <c r="D227" t="s">
        <v>17</v>
      </c>
      <c r="E227" t="s">
        <v>18</v>
      </c>
      <c r="F227">
        <v>0</v>
      </c>
      <c r="H227" t="s">
        <v>19</v>
      </c>
      <c r="J227" t="s">
        <v>138</v>
      </c>
      <c r="K227" t="str" cm="1">
        <f t="array" ref="K227">_xlfn.IFS(L227="Bus P+R Bus Leg", "Bus", L227="Bus P+R Car Leg", "Car",L227="Rail P+R Rail Leg", "Rail", L227="Rail P+R Car Leg", "Car",L227="Logsum","",TRUE(),L227)</f>
        <v>CB</v>
      </c>
      <c r="L227" t="s">
        <v>21</v>
      </c>
      <c r="M227" t="s">
        <v>27</v>
      </c>
      <c r="N227" t="s">
        <v>138</v>
      </c>
    </row>
    <row r="228" spans="1:14" x14ac:dyDescent="0.35">
      <c r="A228">
        <f t="shared" si="34"/>
        <v>403</v>
      </c>
      <c r="B228" t="str">
        <f t="shared" si="41"/>
        <v>CB PM VOC</v>
      </c>
      <c r="C228" t="str">
        <f t="shared" si="42"/>
        <v>CB PM VOC</v>
      </c>
      <c r="D228" t="s">
        <v>17</v>
      </c>
      <c r="E228" t="s">
        <v>18</v>
      </c>
      <c r="F228">
        <v>0</v>
      </c>
      <c r="H228" t="s">
        <v>19</v>
      </c>
      <c r="J228" t="s">
        <v>138</v>
      </c>
      <c r="K228" t="str" cm="1">
        <f t="array" ref="K228">_xlfn.IFS(L228="Bus P+R Bus Leg", "Bus", L228="Bus P+R Car Leg", "Car",L228="Rail P+R Rail Leg", "Rail", L228="Rail P+R Car Leg", "Car",L228="Logsum","",TRUE(),L228)</f>
        <v>CB</v>
      </c>
      <c r="L228" t="s">
        <v>21</v>
      </c>
      <c r="M228" t="s">
        <v>28</v>
      </c>
      <c r="N228" t="s">
        <v>138</v>
      </c>
    </row>
    <row r="229" spans="1:14" x14ac:dyDescent="0.35">
      <c r="A229">
        <f t="shared" si="34"/>
        <v>404</v>
      </c>
      <c r="B229" t="str">
        <f t="shared" si="41"/>
        <v>CB OP VOC</v>
      </c>
      <c r="C229" t="str">
        <f t="shared" si="42"/>
        <v>CB OP VOC</v>
      </c>
      <c r="D229" t="s">
        <v>17</v>
      </c>
      <c r="E229" t="s">
        <v>18</v>
      </c>
      <c r="F229">
        <v>0</v>
      </c>
      <c r="H229" t="s">
        <v>19</v>
      </c>
      <c r="J229" t="s">
        <v>138</v>
      </c>
      <c r="K229" t="str" cm="1">
        <f t="array" ref="K229">_xlfn.IFS(L229="Bus P+R Bus Leg", "Bus", L229="Bus P+R Car Leg", "Car",L229="Rail P+R Rail Leg", "Rail", L229="Rail P+R Car Leg", "Car",L229="Logsum","",TRUE(),L229)</f>
        <v>CB</v>
      </c>
      <c r="L229" t="s">
        <v>21</v>
      </c>
      <c r="M229" t="s">
        <v>44</v>
      </c>
      <c r="N229" t="s">
        <v>138</v>
      </c>
    </row>
    <row r="230" spans="1:14" x14ac:dyDescent="0.35">
      <c r="A230">
        <f t="shared" si="34"/>
        <v>405</v>
      </c>
      <c r="B230" t="str">
        <f t="shared" si="41"/>
        <v>CC AM VOC</v>
      </c>
      <c r="C230" t="str">
        <f t="shared" si="42"/>
        <v>CC AM VOC</v>
      </c>
      <c r="D230" t="s">
        <v>17</v>
      </c>
      <c r="E230" t="s">
        <v>18</v>
      </c>
      <c r="F230">
        <v>0</v>
      </c>
      <c r="H230" t="s">
        <v>19</v>
      </c>
      <c r="J230" t="s">
        <v>138</v>
      </c>
      <c r="K230" t="str" cm="1">
        <f t="array" ref="K230">_xlfn.IFS(L230="Bus P+R Bus Leg", "Bus", L230="Bus P+R Car Leg", "Car",L230="Rail P+R Rail Leg", "Rail", L230="Rail P+R Car Leg", "Car",L230="Logsum","",TRUE(),L230)</f>
        <v>CC</v>
      </c>
      <c r="L230" t="s">
        <v>22</v>
      </c>
      <c r="M230" t="s">
        <v>26</v>
      </c>
      <c r="N230" t="s">
        <v>138</v>
      </c>
    </row>
    <row r="231" spans="1:14" x14ac:dyDescent="0.35">
      <c r="A231">
        <f t="shared" si="34"/>
        <v>406</v>
      </c>
      <c r="B231" t="str">
        <f t="shared" si="41"/>
        <v>CC IP VOC</v>
      </c>
      <c r="C231" t="str">
        <f t="shared" si="42"/>
        <v>CC IP VOC</v>
      </c>
      <c r="D231" t="s">
        <v>17</v>
      </c>
      <c r="E231" t="s">
        <v>18</v>
      </c>
      <c r="F231">
        <v>0</v>
      </c>
      <c r="H231" t="s">
        <v>19</v>
      </c>
      <c r="J231" t="s">
        <v>138</v>
      </c>
      <c r="K231" t="str" cm="1">
        <f t="array" ref="K231">_xlfn.IFS(L231="Bus P+R Bus Leg", "Bus", L231="Bus P+R Car Leg", "Car",L231="Rail P+R Rail Leg", "Rail", L231="Rail P+R Car Leg", "Car",L231="Logsum","",TRUE(),L231)</f>
        <v>CC</v>
      </c>
      <c r="L231" t="s">
        <v>22</v>
      </c>
      <c r="M231" t="s">
        <v>27</v>
      </c>
      <c r="N231" t="s">
        <v>138</v>
      </c>
    </row>
    <row r="232" spans="1:14" x14ac:dyDescent="0.35">
      <c r="A232">
        <f t="shared" si="34"/>
        <v>407</v>
      </c>
      <c r="B232" t="str">
        <f t="shared" si="41"/>
        <v>CC PM VOC</v>
      </c>
      <c r="C232" t="str">
        <f t="shared" si="42"/>
        <v>CC PM VOC</v>
      </c>
      <c r="D232" t="s">
        <v>17</v>
      </c>
      <c r="E232" t="s">
        <v>18</v>
      </c>
      <c r="F232">
        <v>0</v>
      </c>
      <c r="H232" t="s">
        <v>19</v>
      </c>
      <c r="J232" t="s">
        <v>138</v>
      </c>
      <c r="K232" t="str" cm="1">
        <f t="array" ref="K232">_xlfn.IFS(L232="Bus P+R Bus Leg", "Bus", L232="Bus P+R Car Leg", "Car",L232="Rail P+R Rail Leg", "Rail", L232="Rail P+R Car Leg", "Car",L232="Logsum","",TRUE(),L232)</f>
        <v>CC</v>
      </c>
      <c r="L232" t="s">
        <v>22</v>
      </c>
      <c r="M232" t="s">
        <v>28</v>
      </c>
      <c r="N232" t="s">
        <v>138</v>
      </c>
    </row>
    <row r="233" spans="1:14" x14ac:dyDescent="0.35">
      <c r="A233">
        <f t="shared" si="34"/>
        <v>408</v>
      </c>
      <c r="B233" t="str">
        <f t="shared" si="41"/>
        <v>CC OP VOC</v>
      </c>
      <c r="C233" t="str">
        <f t="shared" si="42"/>
        <v>CC OP VOC</v>
      </c>
      <c r="D233" t="s">
        <v>17</v>
      </c>
      <c r="E233" t="s">
        <v>18</v>
      </c>
      <c r="F233">
        <v>0</v>
      </c>
      <c r="H233" t="s">
        <v>19</v>
      </c>
      <c r="J233" t="s">
        <v>138</v>
      </c>
      <c r="K233" t="str" cm="1">
        <f t="array" ref="K233">_xlfn.IFS(L233="Bus P+R Bus Leg", "Bus", L233="Bus P+R Car Leg", "Car",L233="Rail P+R Rail Leg", "Rail", L233="Rail P+R Car Leg", "Car",L233="Logsum","",TRUE(),L233)</f>
        <v>CC</v>
      </c>
      <c r="L233" t="s">
        <v>22</v>
      </c>
      <c r="M233" t="s">
        <v>44</v>
      </c>
      <c r="N233" t="s">
        <v>138</v>
      </c>
    </row>
    <row r="234" spans="1:14" x14ac:dyDescent="0.35">
      <c r="A234">
        <f t="shared" si="34"/>
        <v>409</v>
      </c>
      <c r="B234" t="str">
        <f t="shared" si="41"/>
        <v>CO AM VOC</v>
      </c>
      <c r="C234" t="str">
        <f t="shared" si="42"/>
        <v>CO AM VOC</v>
      </c>
      <c r="D234" t="s">
        <v>17</v>
      </c>
      <c r="E234" t="s">
        <v>18</v>
      </c>
      <c r="F234">
        <v>0</v>
      </c>
      <c r="H234" t="s">
        <v>19</v>
      </c>
      <c r="J234" t="s">
        <v>138</v>
      </c>
      <c r="K234" t="str" cm="1">
        <f t="array" ref="K234">_xlfn.IFS(L234="Bus P+R Bus Leg", "Bus", L234="Bus P+R Car Leg", "Car",L234="Rail P+R Rail Leg", "Rail", L234="Rail P+R Car Leg", "Car",L234="Logsum","",TRUE(),L234)</f>
        <v>CO</v>
      </c>
      <c r="L234" t="s">
        <v>23</v>
      </c>
      <c r="M234" t="s">
        <v>26</v>
      </c>
      <c r="N234" t="s">
        <v>138</v>
      </c>
    </row>
    <row r="235" spans="1:14" x14ac:dyDescent="0.35">
      <c r="A235">
        <f t="shared" si="34"/>
        <v>410</v>
      </c>
      <c r="B235" t="str">
        <f t="shared" ref="B235:B237" si="43">_xlfn.TEXTJOIN(" ",TRUE,L235:N235)</f>
        <v>CO IP VOC</v>
      </c>
      <c r="C235" t="str">
        <f t="shared" ref="C235:C237" si="44">_xlfn.TEXTJOIN(" ",TRUE,L235:N235)</f>
        <v>CO IP VOC</v>
      </c>
      <c r="D235" t="s">
        <v>17</v>
      </c>
      <c r="E235" t="s">
        <v>18</v>
      </c>
      <c r="F235">
        <v>0</v>
      </c>
      <c r="H235" t="s">
        <v>19</v>
      </c>
      <c r="J235" t="s">
        <v>138</v>
      </c>
      <c r="K235" t="str" cm="1">
        <f t="array" ref="K235">_xlfn.IFS(L235="Bus P+R Bus Leg", "Bus", L235="Bus P+R Car Leg", "Car",L235="Rail P+R Rail Leg", "Rail", L235="Rail P+R Car Leg", "Car",L235="Logsum","",TRUE(),L235)</f>
        <v>CO</v>
      </c>
      <c r="L235" t="s">
        <v>23</v>
      </c>
      <c r="M235" t="s">
        <v>27</v>
      </c>
      <c r="N235" t="s">
        <v>138</v>
      </c>
    </row>
    <row r="236" spans="1:14" x14ac:dyDescent="0.35">
      <c r="A236">
        <f t="shared" si="34"/>
        <v>411</v>
      </c>
      <c r="B236" t="str">
        <f t="shared" si="43"/>
        <v>CO PM VOC</v>
      </c>
      <c r="C236" t="str">
        <f t="shared" si="44"/>
        <v>CO PM VOC</v>
      </c>
      <c r="D236" t="s">
        <v>17</v>
      </c>
      <c r="E236" t="s">
        <v>18</v>
      </c>
      <c r="F236">
        <v>0</v>
      </c>
      <c r="H236" t="s">
        <v>19</v>
      </c>
      <c r="J236" t="s">
        <v>138</v>
      </c>
      <c r="K236" t="str" cm="1">
        <f t="array" ref="K236">_xlfn.IFS(L236="Bus P+R Bus Leg", "Bus", L236="Bus P+R Car Leg", "Car",L236="Rail P+R Rail Leg", "Rail", L236="Rail P+R Car Leg", "Car",L236="Logsum","",TRUE(),L236)</f>
        <v>CO</v>
      </c>
      <c r="L236" t="s">
        <v>23</v>
      </c>
      <c r="M236" t="s">
        <v>28</v>
      </c>
      <c r="N236" t="s">
        <v>138</v>
      </c>
    </row>
    <row r="237" spans="1:14" x14ac:dyDescent="0.35">
      <c r="A237">
        <f t="shared" si="34"/>
        <v>412</v>
      </c>
      <c r="B237" t="str">
        <f t="shared" si="43"/>
        <v>CO OP VOC</v>
      </c>
      <c r="C237" t="str">
        <f t="shared" si="44"/>
        <v>CO OP VOC</v>
      </c>
      <c r="D237" t="s">
        <v>17</v>
      </c>
      <c r="E237" t="s">
        <v>18</v>
      </c>
      <c r="F237">
        <v>0</v>
      </c>
      <c r="H237" t="s">
        <v>19</v>
      </c>
      <c r="J237" t="s">
        <v>138</v>
      </c>
      <c r="K237" t="str" cm="1">
        <f t="array" ref="K237">_xlfn.IFS(L237="Bus P+R Bus Leg", "Bus", L237="Bus P+R Car Leg", "Car",L237="Rail P+R Rail Leg", "Rail", L237="Rail P+R Car Leg", "Car",L237="Logsum","",TRUE(),L237)</f>
        <v>CO</v>
      </c>
      <c r="L237" t="s">
        <v>23</v>
      </c>
      <c r="M237" t="s">
        <v>44</v>
      </c>
      <c r="N237" t="s">
        <v>138</v>
      </c>
    </row>
    <row r="238" spans="1:14" x14ac:dyDescent="0.35">
      <c r="A238">
        <f t="shared" si="34"/>
        <v>501</v>
      </c>
      <c r="B238" t="str">
        <f t="shared" ref="B238:B244" si="45">_xlfn.TEXTJOIN(" ",TRUE,L238:N238)</f>
        <v>HBW Car Cost</v>
      </c>
      <c r="C238" t="str">
        <f t="shared" ref="C238:C244" si="46">_xlfn.TEXTJOIN(" ",TRUE,L238:N238)</f>
        <v>HBW Car Cost</v>
      </c>
      <c r="D238" t="s">
        <v>17</v>
      </c>
      <c r="E238" t="s">
        <v>18</v>
      </c>
      <c r="F238">
        <v>0</v>
      </c>
      <c r="H238" t="s">
        <v>19</v>
      </c>
      <c r="J238" t="s">
        <v>141</v>
      </c>
      <c r="K238" t="str" cm="1">
        <f t="array" ref="K238">_xlfn.IFS(L238="Bus P+R Bus Leg", "Bus", L238="Bus P+R Car Leg", "Car",L238="Rail P+R Rail Leg", "Rail", L238="Rail P+R Car Leg", "Car",L238="Logsum","",TRUE(),L238)</f>
        <v>HBW</v>
      </c>
      <c r="L238" t="s">
        <v>140</v>
      </c>
      <c r="N238" t="s">
        <v>141</v>
      </c>
    </row>
    <row r="239" spans="1:14" x14ac:dyDescent="0.35">
      <c r="A239">
        <f t="shared" si="34"/>
        <v>502</v>
      </c>
      <c r="B239" t="str">
        <f t="shared" si="45"/>
        <v>HBEB Car Cost</v>
      </c>
      <c r="C239" t="str">
        <f t="shared" si="46"/>
        <v>HBEB Car Cost</v>
      </c>
      <c r="D239" t="s">
        <v>17</v>
      </c>
      <c r="E239" t="s">
        <v>18</v>
      </c>
      <c r="F239">
        <v>0</v>
      </c>
      <c r="H239" t="s">
        <v>19</v>
      </c>
      <c r="J239" t="s">
        <v>141</v>
      </c>
      <c r="K239" t="str" cm="1">
        <f t="array" ref="K239">_xlfn.IFS(L239="Bus P+R Bus Leg", "Bus", L239="Bus P+R Car Leg", "Car",L239="Rail P+R Rail Leg", "Rail", L239="Rail P+R Car Leg", "Car",L239="Logsum","",TRUE(),L239)</f>
        <v>HBEB</v>
      </c>
      <c r="L239" t="s">
        <v>143</v>
      </c>
      <c r="N239" t="s">
        <v>141</v>
      </c>
    </row>
    <row r="240" spans="1:14" x14ac:dyDescent="0.35">
      <c r="A240">
        <f t="shared" si="34"/>
        <v>503</v>
      </c>
      <c r="B240" t="str">
        <f t="shared" si="45"/>
        <v>HBED Car Cost</v>
      </c>
      <c r="C240" t="str">
        <f t="shared" si="46"/>
        <v>HBED Car Cost</v>
      </c>
      <c r="D240" t="s">
        <v>17</v>
      </c>
      <c r="E240" t="s">
        <v>18</v>
      </c>
      <c r="F240">
        <v>0</v>
      </c>
      <c r="H240" t="s">
        <v>19</v>
      </c>
      <c r="J240" t="s">
        <v>141</v>
      </c>
      <c r="K240" t="str" cm="1">
        <f t="array" ref="K240">_xlfn.IFS(L240="Bus P+R Bus Leg", "Bus", L240="Bus P+R Car Leg", "Car",L240="Rail P+R Rail Leg", "Rail", L240="Rail P+R Car Leg", "Car",L240="Logsum","",TRUE(),L240)</f>
        <v>HBED</v>
      </c>
      <c r="L240" t="s">
        <v>142</v>
      </c>
      <c r="N240" t="s">
        <v>141</v>
      </c>
    </row>
    <row r="241" spans="1:14" x14ac:dyDescent="0.35">
      <c r="A241">
        <f t="shared" si="34"/>
        <v>504</v>
      </c>
      <c r="B241" t="str">
        <f t="shared" si="45"/>
        <v>HBSHOP Car Cost</v>
      </c>
      <c r="C241" t="str">
        <f t="shared" si="46"/>
        <v>HBSHOP Car Cost</v>
      </c>
      <c r="D241" t="s">
        <v>17</v>
      </c>
      <c r="E241" t="s">
        <v>18</v>
      </c>
      <c r="F241">
        <v>0</v>
      </c>
      <c r="H241" t="s">
        <v>19</v>
      </c>
      <c r="J241" t="s">
        <v>141</v>
      </c>
      <c r="K241" t="str" cm="1">
        <f t="array" ref="K241">_xlfn.IFS(L241="Bus P+R Bus Leg", "Bus", L241="Bus P+R Car Leg", "Car",L241="Rail P+R Rail Leg", "Rail", L241="Rail P+R Car Leg", "Car",L241="Logsum","",TRUE(),L241)</f>
        <v>HBSHOP</v>
      </c>
      <c r="L241" t="s">
        <v>144</v>
      </c>
      <c r="N241" t="s">
        <v>141</v>
      </c>
    </row>
    <row r="242" spans="1:14" x14ac:dyDescent="0.35">
      <c r="A242">
        <f t="shared" si="34"/>
        <v>505</v>
      </c>
      <c r="B242" t="str">
        <f t="shared" si="45"/>
        <v>HBO Car Cost</v>
      </c>
      <c r="C242" t="str">
        <f t="shared" si="46"/>
        <v>HBO Car Cost</v>
      </c>
      <c r="D242" t="s">
        <v>17</v>
      </c>
      <c r="E242" t="s">
        <v>18</v>
      </c>
      <c r="F242">
        <v>0</v>
      </c>
      <c r="H242" t="s">
        <v>19</v>
      </c>
      <c r="J242" t="s">
        <v>141</v>
      </c>
      <c r="K242" t="str" cm="1">
        <f t="array" ref="K242">_xlfn.IFS(L242="Bus P+R Bus Leg", "Bus", L242="Bus P+R Car Leg", "Car",L242="Rail P+R Rail Leg", "Rail", L242="Rail P+R Car Leg", "Car",L242="Logsum","",TRUE(),L242)</f>
        <v>HBO</v>
      </c>
      <c r="L242" t="s">
        <v>145</v>
      </c>
      <c r="N242" t="s">
        <v>141</v>
      </c>
    </row>
    <row r="243" spans="1:14" x14ac:dyDescent="0.35">
      <c r="A243">
        <f t="shared" si="34"/>
        <v>506</v>
      </c>
      <c r="B243" t="str">
        <f t="shared" si="45"/>
        <v>NHBEB Car Cost</v>
      </c>
      <c r="C243" t="str">
        <f t="shared" si="46"/>
        <v>NHBEB Car Cost</v>
      </c>
      <c r="D243" t="s">
        <v>17</v>
      </c>
      <c r="E243" t="s">
        <v>18</v>
      </c>
      <c r="F243">
        <v>0</v>
      </c>
      <c r="H243" t="s">
        <v>19</v>
      </c>
      <c r="J243" t="s">
        <v>141</v>
      </c>
      <c r="K243" t="str" cm="1">
        <f t="array" ref="K243">_xlfn.IFS(L243="Bus P+R Bus Leg", "Bus", L243="Bus P+R Car Leg", "Car",L243="Rail P+R Rail Leg", "Rail", L243="Rail P+R Car Leg", "Car",L243="Logsum","",TRUE(),L243)</f>
        <v>NHBEB</v>
      </c>
      <c r="L243" t="s">
        <v>146</v>
      </c>
      <c r="N243" t="s">
        <v>141</v>
      </c>
    </row>
    <row r="244" spans="1:14" x14ac:dyDescent="0.35">
      <c r="A244">
        <f t="shared" si="34"/>
        <v>507</v>
      </c>
      <c r="B244" t="str">
        <f t="shared" si="45"/>
        <v>NHBO Car Cost</v>
      </c>
      <c r="C244" t="str">
        <f t="shared" si="46"/>
        <v>NHBO Car Cost</v>
      </c>
      <c r="D244" t="s">
        <v>17</v>
      </c>
      <c r="E244" t="s">
        <v>18</v>
      </c>
      <c r="F244">
        <v>0</v>
      </c>
      <c r="H244" t="s">
        <v>19</v>
      </c>
      <c r="J244" t="s">
        <v>141</v>
      </c>
      <c r="K244" t="str" cm="1">
        <f t="array" ref="K244">_xlfn.IFS(L244="Bus P+R Bus Leg", "Bus", L244="Bus P+R Car Leg", "Car",L244="Rail P+R Rail Leg", "Rail", L244="Rail P+R Car Leg", "Car",L244="Logsum","",TRUE(),L244)</f>
        <v>NHBO</v>
      </c>
      <c r="L244" t="s">
        <v>147</v>
      </c>
      <c r="N244" t="s">
        <v>141</v>
      </c>
    </row>
    <row r="245" spans="1:14" x14ac:dyDescent="0.35">
      <c r="A245">
        <f t="shared" si="34"/>
        <v>601</v>
      </c>
      <c r="B245" t="str">
        <f>_xlfn.TEXTJOIN(" ",TRUE,L245:N245)</f>
        <v>CB AM Base</v>
      </c>
      <c r="C245" t="str">
        <f>_xlfn.TEXTJOIN(" ",TRUE,L245:N245)</f>
        <v>CB AM Base</v>
      </c>
      <c r="D245" t="s">
        <v>37</v>
      </c>
      <c r="E245" t="s">
        <v>18</v>
      </c>
      <c r="F245">
        <v>0</v>
      </c>
      <c r="H245" t="s">
        <v>19</v>
      </c>
      <c r="J245" t="s">
        <v>418</v>
      </c>
      <c r="K245" t="str" cm="1">
        <f t="array" ref="K245">_xlfn.IFS(L245="Bus P+R Bus Leg", "Bus", L245="Bus P+R Car Leg", "Car",L245="Rail P+R Rail Leg", "Rail", L245="Rail P+R Car Leg", "Car",L245="Logsum","",TRUE(),L245)</f>
        <v>CB</v>
      </c>
      <c r="L245" t="s">
        <v>21</v>
      </c>
      <c r="M245" t="s">
        <v>26</v>
      </c>
      <c r="N245" t="s">
        <v>45</v>
      </c>
    </row>
    <row r="246" spans="1:14" x14ac:dyDescent="0.35">
      <c r="A246">
        <f t="shared" si="34"/>
        <v>602</v>
      </c>
      <c r="B246" t="str">
        <f t="shared" ref="B246:B260" si="47">_xlfn.TEXTJOIN(" ",TRUE,L246:N246)</f>
        <v>CB IP Base</v>
      </c>
      <c r="C246" t="str">
        <f t="shared" ref="C246:C260" si="48">_xlfn.TEXTJOIN(" ",TRUE,L246:N246)</f>
        <v>CB IP Base</v>
      </c>
      <c r="D246" t="s">
        <v>37</v>
      </c>
      <c r="E246" t="s">
        <v>18</v>
      </c>
      <c r="F246">
        <v>0</v>
      </c>
      <c r="H246" t="s">
        <v>19</v>
      </c>
      <c r="J246" t="s">
        <v>418</v>
      </c>
      <c r="K246" t="str" cm="1">
        <f t="array" ref="K246">_xlfn.IFS(L246="Bus P+R Bus Leg", "Bus", L246="Bus P+R Car Leg", "Car",L246="Rail P+R Rail Leg", "Rail", L246="Rail P+R Car Leg", "Car",L246="Logsum","",TRUE(),L246)</f>
        <v>CB</v>
      </c>
      <c r="L246" t="s">
        <v>21</v>
      </c>
      <c r="M246" t="s">
        <v>27</v>
      </c>
      <c r="N246" t="s">
        <v>45</v>
      </c>
    </row>
    <row r="247" spans="1:14" x14ac:dyDescent="0.35">
      <c r="A247">
        <f t="shared" si="34"/>
        <v>603</v>
      </c>
      <c r="B247" t="str">
        <f t="shared" si="47"/>
        <v>CB PM Base</v>
      </c>
      <c r="C247" t="str">
        <f t="shared" si="48"/>
        <v>CB PM Base</v>
      </c>
      <c r="D247" t="s">
        <v>37</v>
      </c>
      <c r="E247" t="s">
        <v>18</v>
      </c>
      <c r="F247">
        <v>0</v>
      </c>
      <c r="H247" t="s">
        <v>19</v>
      </c>
      <c r="J247" t="s">
        <v>418</v>
      </c>
      <c r="K247" t="str" cm="1">
        <f t="array" ref="K247">_xlfn.IFS(L247="Bus P+R Bus Leg", "Bus", L247="Bus P+R Car Leg", "Car",L247="Rail P+R Rail Leg", "Rail", L247="Rail P+R Car Leg", "Car",L247="Logsum","",TRUE(),L247)</f>
        <v>CB</v>
      </c>
      <c r="L247" t="s">
        <v>21</v>
      </c>
      <c r="M247" t="s">
        <v>28</v>
      </c>
      <c r="N247" t="s">
        <v>45</v>
      </c>
    </row>
    <row r="248" spans="1:14" x14ac:dyDescent="0.35">
      <c r="A248">
        <f t="shared" si="34"/>
        <v>604</v>
      </c>
      <c r="B248" t="str">
        <f t="shared" si="47"/>
        <v>CB OP Base</v>
      </c>
      <c r="C248" t="str">
        <f t="shared" si="48"/>
        <v>CB OP Base</v>
      </c>
      <c r="D248" t="s">
        <v>37</v>
      </c>
      <c r="E248" t="s">
        <v>18</v>
      </c>
      <c r="F248">
        <v>0</v>
      </c>
      <c r="H248" t="s">
        <v>19</v>
      </c>
      <c r="J248" t="s">
        <v>418</v>
      </c>
      <c r="K248" t="str" cm="1">
        <f t="array" ref="K248">_xlfn.IFS(L248="Bus P+R Bus Leg", "Bus", L248="Bus P+R Car Leg", "Car",L248="Rail P+R Rail Leg", "Rail", L248="Rail P+R Car Leg", "Car",L248="Logsum","",TRUE(),L248)</f>
        <v>CB</v>
      </c>
      <c r="L248" t="s">
        <v>21</v>
      </c>
      <c r="M248" t="s">
        <v>44</v>
      </c>
      <c r="N248" t="s">
        <v>45</v>
      </c>
    </row>
    <row r="249" spans="1:14" x14ac:dyDescent="0.35">
      <c r="A249">
        <f t="shared" si="34"/>
        <v>605</v>
      </c>
      <c r="B249" t="str">
        <f t="shared" si="47"/>
        <v>CC AM Base</v>
      </c>
      <c r="C249" t="str">
        <f t="shared" si="48"/>
        <v>CC AM Base</v>
      </c>
      <c r="D249" t="s">
        <v>37</v>
      </c>
      <c r="E249" t="s">
        <v>18</v>
      </c>
      <c r="F249">
        <v>0</v>
      </c>
      <c r="H249" t="s">
        <v>19</v>
      </c>
      <c r="J249" t="s">
        <v>418</v>
      </c>
      <c r="K249" t="str" cm="1">
        <f t="array" ref="K249">_xlfn.IFS(L249="Bus P+R Bus Leg", "Bus", L249="Bus P+R Car Leg", "Car",L249="Rail P+R Rail Leg", "Rail", L249="Rail P+R Car Leg", "Car",L249="Logsum","",TRUE(),L249)</f>
        <v>CC</v>
      </c>
      <c r="L249" t="s">
        <v>22</v>
      </c>
      <c r="M249" t="s">
        <v>26</v>
      </c>
      <c r="N249" t="s">
        <v>45</v>
      </c>
    </row>
    <row r="250" spans="1:14" x14ac:dyDescent="0.35">
      <c r="A250">
        <f t="shared" si="34"/>
        <v>606</v>
      </c>
      <c r="B250" t="str">
        <f t="shared" si="47"/>
        <v>CC IP Base</v>
      </c>
      <c r="C250" t="str">
        <f t="shared" si="48"/>
        <v>CC IP Base</v>
      </c>
      <c r="D250" t="s">
        <v>37</v>
      </c>
      <c r="E250" t="s">
        <v>18</v>
      </c>
      <c r="F250">
        <v>0</v>
      </c>
      <c r="H250" t="s">
        <v>19</v>
      </c>
      <c r="J250" t="s">
        <v>418</v>
      </c>
      <c r="K250" t="str" cm="1">
        <f t="array" ref="K250">_xlfn.IFS(L250="Bus P+R Bus Leg", "Bus", L250="Bus P+R Car Leg", "Car",L250="Rail P+R Rail Leg", "Rail", L250="Rail P+R Car Leg", "Car",L250="Logsum","",TRUE(),L250)</f>
        <v>CC</v>
      </c>
      <c r="L250" t="s">
        <v>22</v>
      </c>
      <c r="M250" t="s">
        <v>27</v>
      </c>
      <c r="N250" t="s">
        <v>45</v>
      </c>
    </row>
    <row r="251" spans="1:14" x14ac:dyDescent="0.35">
      <c r="A251">
        <f t="shared" si="34"/>
        <v>607</v>
      </c>
      <c r="B251" t="str">
        <f t="shared" si="47"/>
        <v>CC PM Base</v>
      </c>
      <c r="C251" t="str">
        <f t="shared" si="48"/>
        <v>CC PM Base</v>
      </c>
      <c r="D251" t="s">
        <v>37</v>
      </c>
      <c r="E251" t="s">
        <v>18</v>
      </c>
      <c r="F251">
        <v>0</v>
      </c>
      <c r="H251" t="s">
        <v>19</v>
      </c>
      <c r="J251" t="s">
        <v>418</v>
      </c>
      <c r="K251" t="str" cm="1">
        <f t="array" ref="K251">_xlfn.IFS(L251="Bus P+R Bus Leg", "Bus", L251="Bus P+R Car Leg", "Car",L251="Rail P+R Rail Leg", "Rail", L251="Rail P+R Car Leg", "Car",L251="Logsum","",TRUE(),L251)</f>
        <v>CC</v>
      </c>
      <c r="L251" t="s">
        <v>22</v>
      </c>
      <c r="M251" t="s">
        <v>28</v>
      </c>
      <c r="N251" t="s">
        <v>45</v>
      </c>
    </row>
    <row r="252" spans="1:14" x14ac:dyDescent="0.35">
      <c r="A252">
        <f t="shared" si="34"/>
        <v>608</v>
      </c>
      <c r="B252" t="str">
        <f t="shared" si="47"/>
        <v>CC OP Base</v>
      </c>
      <c r="C252" t="str">
        <f t="shared" si="48"/>
        <v>CC OP Base</v>
      </c>
      <c r="D252" t="s">
        <v>37</v>
      </c>
      <c r="E252" t="s">
        <v>18</v>
      </c>
      <c r="F252">
        <v>0</v>
      </c>
      <c r="H252" t="s">
        <v>19</v>
      </c>
      <c r="J252" t="s">
        <v>418</v>
      </c>
      <c r="K252" t="str" cm="1">
        <f t="array" ref="K252">_xlfn.IFS(L252="Bus P+R Bus Leg", "Bus", L252="Bus P+R Car Leg", "Car",L252="Rail P+R Rail Leg", "Rail", L252="Rail P+R Car Leg", "Car",L252="Logsum","",TRUE(),L252)</f>
        <v>CC</v>
      </c>
      <c r="L252" t="s">
        <v>22</v>
      </c>
      <c r="M252" t="s">
        <v>44</v>
      </c>
      <c r="N252" t="s">
        <v>45</v>
      </c>
    </row>
    <row r="253" spans="1:14" x14ac:dyDescent="0.35">
      <c r="A253">
        <f t="shared" si="34"/>
        <v>609</v>
      </c>
      <c r="B253" t="str">
        <f t="shared" si="47"/>
        <v>CO AM Base</v>
      </c>
      <c r="C253" t="str">
        <f t="shared" si="48"/>
        <v>CO AM Base</v>
      </c>
      <c r="D253" t="s">
        <v>37</v>
      </c>
      <c r="E253" t="s">
        <v>18</v>
      </c>
      <c r="F253">
        <v>0</v>
      </c>
      <c r="H253" t="s">
        <v>19</v>
      </c>
      <c r="J253" t="s">
        <v>418</v>
      </c>
      <c r="K253" t="str" cm="1">
        <f t="array" ref="K253">_xlfn.IFS(L253="Bus P+R Bus Leg", "Bus", L253="Bus P+R Car Leg", "Car",L253="Rail P+R Rail Leg", "Rail", L253="Rail P+R Car Leg", "Car",L253="Logsum","",TRUE(),L253)</f>
        <v>CO</v>
      </c>
      <c r="L253" t="s">
        <v>23</v>
      </c>
      <c r="M253" t="s">
        <v>26</v>
      </c>
      <c r="N253" t="s">
        <v>45</v>
      </c>
    </row>
    <row r="254" spans="1:14" x14ac:dyDescent="0.35">
      <c r="A254">
        <f t="shared" si="34"/>
        <v>610</v>
      </c>
      <c r="B254" t="str">
        <f t="shared" si="47"/>
        <v>CO IP Base</v>
      </c>
      <c r="C254" t="str">
        <f t="shared" si="48"/>
        <v>CO IP Base</v>
      </c>
      <c r="D254" t="s">
        <v>37</v>
      </c>
      <c r="E254" t="s">
        <v>18</v>
      </c>
      <c r="F254">
        <v>0</v>
      </c>
      <c r="H254" t="s">
        <v>19</v>
      </c>
      <c r="J254" t="s">
        <v>418</v>
      </c>
      <c r="K254" t="str" cm="1">
        <f t="array" ref="K254">_xlfn.IFS(L254="Bus P+R Bus Leg", "Bus", L254="Bus P+R Car Leg", "Car",L254="Rail P+R Rail Leg", "Rail", L254="Rail P+R Car Leg", "Car",L254="Logsum","",TRUE(),L254)</f>
        <v>CO</v>
      </c>
      <c r="L254" t="s">
        <v>23</v>
      </c>
      <c r="M254" t="s">
        <v>27</v>
      </c>
      <c r="N254" t="s">
        <v>45</v>
      </c>
    </row>
    <row r="255" spans="1:14" x14ac:dyDescent="0.35">
      <c r="A255">
        <f t="shared" si="34"/>
        <v>611</v>
      </c>
      <c r="B255" t="str">
        <f t="shared" si="47"/>
        <v>CO PM Base</v>
      </c>
      <c r="C255" t="str">
        <f t="shared" si="48"/>
        <v>CO PM Base</v>
      </c>
      <c r="D255" t="s">
        <v>37</v>
      </c>
      <c r="E255" t="s">
        <v>18</v>
      </c>
      <c r="F255">
        <v>0</v>
      </c>
      <c r="H255" t="s">
        <v>19</v>
      </c>
      <c r="J255" t="s">
        <v>418</v>
      </c>
      <c r="K255" t="str" cm="1">
        <f t="array" ref="K255">_xlfn.IFS(L255="Bus P+R Bus Leg", "Bus", L255="Bus P+R Car Leg", "Car",L255="Rail P+R Rail Leg", "Rail", L255="Rail P+R Car Leg", "Car",L255="Logsum","",TRUE(),L255)</f>
        <v>CO</v>
      </c>
      <c r="L255" t="s">
        <v>23</v>
      </c>
      <c r="M255" t="s">
        <v>28</v>
      </c>
      <c r="N255" t="s">
        <v>45</v>
      </c>
    </row>
    <row r="256" spans="1:14" x14ac:dyDescent="0.35">
      <c r="A256">
        <f t="shared" si="34"/>
        <v>612</v>
      </c>
      <c r="B256" t="str">
        <f t="shared" si="47"/>
        <v>CO OP Base</v>
      </c>
      <c r="C256" t="str">
        <f t="shared" si="48"/>
        <v>CO OP Base</v>
      </c>
      <c r="D256" t="s">
        <v>37</v>
      </c>
      <c r="E256" t="s">
        <v>18</v>
      </c>
      <c r="F256">
        <v>0</v>
      </c>
      <c r="H256" t="s">
        <v>19</v>
      </c>
      <c r="J256" t="s">
        <v>418</v>
      </c>
      <c r="K256" t="str" cm="1">
        <f t="array" ref="K256">_xlfn.IFS(L256="Bus P+R Bus Leg", "Bus", L256="Bus P+R Car Leg", "Car",L256="Rail P+R Rail Leg", "Rail", L256="Rail P+R Car Leg", "Car",L256="Logsum","",TRUE(),L256)</f>
        <v>CO</v>
      </c>
      <c r="L256" t="s">
        <v>23</v>
      </c>
      <c r="M256" t="s">
        <v>44</v>
      </c>
      <c r="N256" t="s">
        <v>45</v>
      </c>
    </row>
    <row r="257" spans="1:14" x14ac:dyDescent="0.35">
      <c r="A257">
        <f t="shared" si="34"/>
        <v>613</v>
      </c>
      <c r="B257" t="str">
        <f t="shared" si="47"/>
        <v>LGV AM Base</v>
      </c>
      <c r="C257" t="str">
        <f t="shared" si="48"/>
        <v>LGV AM Base</v>
      </c>
      <c r="D257" t="s">
        <v>37</v>
      </c>
      <c r="E257" t="s">
        <v>18</v>
      </c>
      <c r="F257">
        <v>0</v>
      </c>
      <c r="H257" t="s">
        <v>19</v>
      </c>
      <c r="J257" t="s">
        <v>418</v>
      </c>
      <c r="K257" t="str" cm="1">
        <f t="array" ref="K257">_xlfn.IFS(L257="Bus P+R Bus Leg", "Bus", L257="Bus P+R Car Leg", "Car",L257="Rail P+R Rail Leg", "Rail", L257="Rail P+R Car Leg", "Car",L257="Logsum","",TRUE(),L257)</f>
        <v>LGV</v>
      </c>
      <c r="L257" t="s">
        <v>38</v>
      </c>
      <c r="M257" t="s">
        <v>26</v>
      </c>
      <c r="N257" t="s">
        <v>45</v>
      </c>
    </row>
    <row r="258" spans="1:14" x14ac:dyDescent="0.35">
      <c r="A258">
        <f t="shared" si="34"/>
        <v>614</v>
      </c>
      <c r="B258" t="str">
        <f t="shared" si="47"/>
        <v>LGV IP Base</v>
      </c>
      <c r="C258" t="str">
        <f t="shared" si="48"/>
        <v>LGV IP Base</v>
      </c>
      <c r="D258" t="s">
        <v>37</v>
      </c>
      <c r="E258" t="s">
        <v>18</v>
      </c>
      <c r="F258">
        <v>0</v>
      </c>
      <c r="H258" t="s">
        <v>19</v>
      </c>
      <c r="J258" t="s">
        <v>418</v>
      </c>
      <c r="K258" t="str" cm="1">
        <f t="array" ref="K258">_xlfn.IFS(L258="Bus P+R Bus Leg", "Bus", L258="Bus P+R Car Leg", "Car",L258="Rail P+R Rail Leg", "Rail", L258="Rail P+R Car Leg", "Car",L258="Logsum","",TRUE(),L258)</f>
        <v>LGV</v>
      </c>
      <c r="L258" t="s">
        <v>38</v>
      </c>
      <c r="M258" t="s">
        <v>27</v>
      </c>
      <c r="N258" t="s">
        <v>45</v>
      </c>
    </row>
    <row r="259" spans="1:14" x14ac:dyDescent="0.35">
      <c r="A259">
        <f t="shared" si="34"/>
        <v>615</v>
      </c>
      <c r="B259" t="str">
        <f t="shared" si="47"/>
        <v>LGV PM Base</v>
      </c>
      <c r="C259" t="str">
        <f t="shared" si="48"/>
        <v>LGV PM Base</v>
      </c>
      <c r="D259" t="s">
        <v>37</v>
      </c>
      <c r="E259" t="s">
        <v>18</v>
      </c>
      <c r="F259">
        <v>0</v>
      </c>
      <c r="H259" t="s">
        <v>19</v>
      </c>
      <c r="J259" t="s">
        <v>418</v>
      </c>
      <c r="K259" t="str" cm="1">
        <f t="array" ref="K259">_xlfn.IFS(L259="Bus P+R Bus Leg", "Bus", L259="Bus P+R Car Leg", "Car",L259="Rail P+R Rail Leg", "Rail", L259="Rail P+R Car Leg", "Car",L259="Logsum","",TRUE(),L259)</f>
        <v>LGV</v>
      </c>
      <c r="L259" t="s">
        <v>38</v>
      </c>
      <c r="M259" t="s">
        <v>28</v>
      </c>
      <c r="N259" t="s">
        <v>45</v>
      </c>
    </row>
    <row r="260" spans="1:14" x14ac:dyDescent="0.35">
      <c r="A260">
        <f t="shared" si="34"/>
        <v>616</v>
      </c>
      <c r="B260" t="str">
        <f t="shared" si="47"/>
        <v>LGV OP Base</v>
      </c>
      <c r="C260" t="str">
        <f t="shared" si="48"/>
        <v>LGV OP Base</v>
      </c>
      <c r="D260" t="s">
        <v>37</v>
      </c>
      <c r="E260" t="s">
        <v>18</v>
      </c>
      <c r="F260">
        <v>0</v>
      </c>
      <c r="H260" t="s">
        <v>19</v>
      </c>
      <c r="J260" t="s">
        <v>418</v>
      </c>
      <c r="K260" t="str" cm="1">
        <f t="array" ref="K260">_xlfn.IFS(L260="Bus P+R Bus Leg", "Bus", L260="Bus P+R Car Leg", "Car",L260="Rail P+R Rail Leg", "Rail", L260="Rail P+R Car Leg", "Car",L260="Logsum","",TRUE(),L260)</f>
        <v>LGV</v>
      </c>
      <c r="L260" t="s">
        <v>38</v>
      </c>
      <c r="M260" t="s">
        <v>44</v>
      </c>
      <c r="N260" t="s">
        <v>45</v>
      </c>
    </row>
    <row r="261" spans="1:14" x14ac:dyDescent="0.35">
      <c r="A261">
        <f t="shared" si="34"/>
        <v>701</v>
      </c>
      <c r="B261" t="str">
        <f t="shared" ref="B261:B274" si="49">_xlfn.TEXTJOIN(" ",TRUE,L261:N261)</f>
        <v>BB AM Base</v>
      </c>
      <c r="C261" t="str">
        <f t="shared" ref="C261:C274" si="50">_xlfn.TEXTJOIN(" ",TRUE,L261:N261)</f>
        <v>BB AM Base</v>
      </c>
      <c r="D261" t="s">
        <v>37</v>
      </c>
      <c r="E261" t="s">
        <v>18</v>
      </c>
      <c r="F261">
        <v>0</v>
      </c>
      <c r="H261" t="s">
        <v>19</v>
      </c>
      <c r="J261" t="s">
        <v>419</v>
      </c>
      <c r="K261" t="str" cm="1">
        <f t="array" ref="K261">_xlfn.IFS(L261="Bus P+R Bus Leg", "Bus", L261="Bus P+R Car Leg", "Car",L261="Rail P+R Rail Leg", "Rail", L261="Rail P+R Car Leg", "Car",L261="Logsum","",TRUE(),L261)</f>
        <v>BB</v>
      </c>
      <c r="L261" t="s">
        <v>151</v>
      </c>
      <c r="M261" t="s">
        <v>26</v>
      </c>
      <c r="N261" t="s">
        <v>45</v>
      </c>
    </row>
    <row r="262" spans="1:14" x14ac:dyDescent="0.35">
      <c r="A262">
        <f t="shared" si="34"/>
        <v>702</v>
      </c>
      <c r="B262" t="str">
        <f t="shared" si="49"/>
        <v>BB IP Base</v>
      </c>
      <c r="C262" t="str">
        <f t="shared" si="50"/>
        <v>BB IP Base</v>
      </c>
      <c r="D262" t="s">
        <v>37</v>
      </c>
      <c r="E262" t="s">
        <v>18</v>
      </c>
      <c r="F262">
        <v>0</v>
      </c>
      <c r="H262" t="s">
        <v>19</v>
      </c>
      <c r="J262" t="s">
        <v>419</v>
      </c>
      <c r="K262" t="str" cm="1">
        <f t="array" ref="K262">_xlfn.IFS(L262="Bus P+R Bus Leg", "Bus", L262="Bus P+R Car Leg", "Car",L262="Rail P+R Rail Leg", "Rail", L262="Rail P+R Car Leg", "Car",L262="Logsum","",TRUE(),L262)</f>
        <v>BB</v>
      </c>
      <c r="L262" t="s">
        <v>151</v>
      </c>
      <c r="M262" t="s">
        <v>27</v>
      </c>
      <c r="N262" t="s">
        <v>45</v>
      </c>
    </row>
    <row r="263" spans="1:14" x14ac:dyDescent="0.35">
      <c r="A263">
        <f t="shared" si="34"/>
        <v>703</v>
      </c>
      <c r="B263" t="str">
        <f t="shared" si="49"/>
        <v>BB PM Base</v>
      </c>
      <c r="C263" t="str">
        <f t="shared" si="50"/>
        <v>BB PM Base</v>
      </c>
      <c r="D263" t="s">
        <v>37</v>
      </c>
      <c r="E263" t="s">
        <v>18</v>
      </c>
      <c r="F263">
        <v>0</v>
      </c>
      <c r="H263" t="s">
        <v>19</v>
      </c>
      <c r="J263" t="s">
        <v>419</v>
      </c>
      <c r="K263" t="str" cm="1">
        <f t="array" ref="K263">_xlfn.IFS(L263="Bus P+R Bus Leg", "Bus", L263="Bus P+R Car Leg", "Car",L263="Rail P+R Rail Leg", "Rail", L263="Rail P+R Car Leg", "Car",L263="Logsum","",TRUE(),L263)</f>
        <v>BB</v>
      </c>
      <c r="L263" t="s">
        <v>151</v>
      </c>
      <c r="M263" t="s">
        <v>28</v>
      </c>
      <c r="N263" t="s">
        <v>45</v>
      </c>
    </row>
    <row r="264" spans="1:14" x14ac:dyDescent="0.35">
      <c r="A264">
        <f t="shared" si="34"/>
        <v>704</v>
      </c>
      <c r="B264" t="str">
        <f t="shared" si="49"/>
        <v>BB OP Base</v>
      </c>
      <c r="C264" t="str">
        <f t="shared" si="50"/>
        <v>BB OP Base</v>
      </c>
      <c r="D264" t="s">
        <v>37</v>
      </c>
      <c r="E264" t="s">
        <v>18</v>
      </c>
      <c r="F264">
        <v>0</v>
      </c>
      <c r="H264" t="s">
        <v>19</v>
      </c>
      <c r="J264" t="s">
        <v>419</v>
      </c>
      <c r="K264" t="str" cm="1">
        <f t="array" ref="K264">_xlfn.IFS(L264="Bus P+R Bus Leg", "Bus", L264="Bus P+R Car Leg", "Car",L264="Rail P+R Rail Leg", "Rail", L264="Rail P+R Car Leg", "Car",L264="Logsum","",TRUE(),L264)</f>
        <v>BB</v>
      </c>
      <c r="L264" t="s">
        <v>151</v>
      </c>
      <c r="M264" t="s">
        <v>44</v>
      </c>
      <c r="N264" t="s">
        <v>45</v>
      </c>
    </row>
    <row r="265" spans="1:14" x14ac:dyDescent="0.35">
      <c r="A265">
        <f t="shared" si="34"/>
        <v>705</v>
      </c>
      <c r="B265" t="str">
        <f t="shared" si="49"/>
        <v>BC AM Base</v>
      </c>
      <c r="C265" t="str">
        <f t="shared" si="50"/>
        <v>BC AM Base</v>
      </c>
      <c r="D265" t="s">
        <v>37</v>
      </c>
      <c r="E265" t="s">
        <v>18</v>
      </c>
      <c r="F265">
        <v>0</v>
      </c>
      <c r="H265" t="s">
        <v>19</v>
      </c>
      <c r="J265" t="s">
        <v>419</v>
      </c>
      <c r="K265" t="str" cm="1">
        <f t="array" ref="K265">_xlfn.IFS(L265="Bus P+R Bus Leg", "Bus", L265="Bus P+R Car Leg", "Car",L265="Rail P+R Rail Leg", "Rail", L265="Rail P+R Car Leg", "Car",L265="Logsum","",TRUE(),L265)</f>
        <v>BC</v>
      </c>
      <c r="L265" t="s">
        <v>149</v>
      </c>
      <c r="M265" t="s">
        <v>26</v>
      </c>
      <c r="N265" t="s">
        <v>45</v>
      </c>
    </row>
    <row r="266" spans="1:14" x14ac:dyDescent="0.35">
      <c r="A266">
        <f t="shared" si="34"/>
        <v>706</v>
      </c>
      <c r="B266" t="str">
        <f t="shared" si="49"/>
        <v>BC IP Base</v>
      </c>
      <c r="C266" t="str">
        <f t="shared" si="50"/>
        <v>BC IP Base</v>
      </c>
      <c r="D266" t="s">
        <v>37</v>
      </c>
      <c r="E266" t="s">
        <v>18</v>
      </c>
      <c r="F266">
        <v>0</v>
      </c>
      <c r="H266" t="s">
        <v>19</v>
      </c>
      <c r="J266" t="s">
        <v>419</v>
      </c>
      <c r="K266" t="str" cm="1">
        <f t="array" ref="K266">_xlfn.IFS(L266="Bus P+R Bus Leg", "Bus", L266="Bus P+R Car Leg", "Car",L266="Rail P+R Rail Leg", "Rail", L266="Rail P+R Car Leg", "Car",L266="Logsum","",TRUE(),L266)</f>
        <v>BC</v>
      </c>
      <c r="L266" t="s">
        <v>149</v>
      </c>
      <c r="M266" t="s">
        <v>27</v>
      </c>
      <c r="N266" t="s">
        <v>45</v>
      </c>
    </row>
    <row r="267" spans="1:14" x14ac:dyDescent="0.35">
      <c r="A267">
        <f t="shared" si="34"/>
        <v>707</v>
      </c>
      <c r="B267" t="str">
        <f t="shared" si="49"/>
        <v>BC PM Base</v>
      </c>
      <c r="C267" t="str">
        <f t="shared" si="50"/>
        <v>BC PM Base</v>
      </c>
      <c r="D267" t="s">
        <v>37</v>
      </c>
      <c r="E267" t="s">
        <v>18</v>
      </c>
      <c r="F267">
        <v>0</v>
      </c>
      <c r="H267" t="s">
        <v>19</v>
      </c>
      <c r="J267" t="s">
        <v>419</v>
      </c>
      <c r="K267" t="str" cm="1">
        <f t="array" ref="K267">_xlfn.IFS(L267="Bus P+R Bus Leg", "Bus", L267="Bus P+R Car Leg", "Car",L267="Rail P+R Rail Leg", "Rail", L267="Rail P+R Car Leg", "Car",L267="Logsum","",TRUE(),L267)</f>
        <v>BC</v>
      </c>
      <c r="L267" t="s">
        <v>149</v>
      </c>
      <c r="M267" t="s">
        <v>28</v>
      </c>
      <c r="N267" t="s">
        <v>45</v>
      </c>
    </row>
    <row r="268" spans="1:14" x14ac:dyDescent="0.35">
      <c r="A268">
        <f t="shared" si="34"/>
        <v>708</v>
      </c>
      <c r="B268" t="str">
        <f t="shared" si="49"/>
        <v>BC OP Base</v>
      </c>
      <c r="C268" t="str">
        <f t="shared" si="50"/>
        <v>BC OP Base</v>
      </c>
      <c r="D268" t="s">
        <v>37</v>
      </c>
      <c r="E268" t="s">
        <v>18</v>
      </c>
      <c r="F268">
        <v>0</v>
      </c>
      <c r="H268" t="s">
        <v>19</v>
      </c>
      <c r="J268" t="s">
        <v>419</v>
      </c>
      <c r="K268" t="str" cm="1">
        <f t="array" ref="K268">_xlfn.IFS(L268="Bus P+R Bus Leg", "Bus", L268="Bus P+R Car Leg", "Car",L268="Rail P+R Rail Leg", "Rail", L268="Rail P+R Car Leg", "Car",L268="Logsum","",TRUE(),L268)</f>
        <v>BC</v>
      </c>
      <c r="L268" t="s">
        <v>149</v>
      </c>
      <c r="M268" t="s">
        <v>44</v>
      </c>
      <c r="N268" t="s">
        <v>45</v>
      </c>
    </row>
    <row r="269" spans="1:14" x14ac:dyDescent="0.35">
      <c r="A269">
        <f t="shared" si="34"/>
        <v>709</v>
      </c>
      <c r="B269" t="str">
        <f t="shared" si="49"/>
        <v>BO AM Base</v>
      </c>
      <c r="C269" t="str">
        <f t="shared" si="50"/>
        <v>BO AM Base</v>
      </c>
      <c r="D269" t="s">
        <v>37</v>
      </c>
      <c r="E269" t="s">
        <v>18</v>
      </c>
      <c r="F269">
        <v>0</v>
      </c>
      <c r="H269" t="s">
        <v>19</v>
      </c>
      <c r="J269" t="s">
        <v>419</v>
      </c>
      <c r="K269" t="str" cm="1">
        <f t="array" ref="K269">_xlfn.IFS(L269="Bus P+R Bus Leg", "Bus", L269="Bus P+R Car Leg", "Car",L269="Rail P+R Rail Leg", "Rail", L269="Rail P+R Car Leg", "Car",L269="Logsum","",TRUE(),L269)</f>
        <v>BO</v>
      </c>
      <c r="L269" t="s">
        <v>153</v>
      </c>
      <c r="M269" t="s">
        <v>26</v>
      </c>
      <c r="N269" t="s">
        <v>45</v>
      </c>
    </row>
    <row r="270" spans="1:14" x14ac:dyDescent="0.35">
      <c r="A270">
        <f t="shared" si="34"/>
        <v>710</v>
      </c>
      <c r="B270" t="str">
        <f t="shared" si="49"/>
        <v>BO IP Base</v>
      </c>
      <c r="C270" t="str">
        <f t="shared" si="50"/>
        <v>BO IP Base</v>
      </c>
      <c r="D270" t="s">
        <v>37</v>
      </c>
      <c r="E270" t="s">
        <v>18</v>
      </c>
      <c r="F270">
        <v>0</v>
      </c>
      <c r="H270" t="s">
        <v>19</v>
      </c>
      <c r="J270" t="s">
        <v>419</v>
      </c>
      <c r="K270" t="str" cm="1">
        <f t="array" ref="K270">_xlfn.IFS(L270="Bus P+R Bus Leg", "Bus", L270="Bus P+R Car Leg", "Car",L270="Rail P+R Rail Leg", "Rail", L270="Rail P+R Car Leg", "Car",L270="Logsum","",TRUE(),L270)</f>
        <v>BO</v>
      </c>
      <c r="L270" t="s">
        <v>153</v>
      </c>
      <c r="M270" t="s">
        <v>27</v>
      </c>
      <c r="N270" t="s">
        <v>45</v>
      </c>
    </row>
    <row r="271" spans="1:14" x14ac:dyDescent="0.35">
      <c r="A271">
        <f t="shared" ref="A271:A334" si="51">IF(J271=J270,A270+1,ROUNDUP(A270,-2)+1)</f>
        <v>711</v>
      </c>
      <c r="B271" t="str">
        <f t="shared" si="49"/>
        <v>BO PM Base</v>
      </c>
      <c r="C271" t="str">
        <f t="shared" si="50"/>
        <v>BO PM Base</v>
      </c>
      <c r="D271" t="s">
        <v>37</v>
      </c>
      <c r="E271" t="s">
        <v>18</v>
      </c>
      <c r="F271">
        <v>0</v>
      </c>
      <c r="H271" t="s">
        <v>19</v>
      </c>
      <c r="J271" t="s">
        <v>419</v>
      </c>
      <c r="K271" t="str" cm="1">
        <f t="array" ref="K271">_xlfn.IFS(L271="Bus P+R Bus Leg", "Bus", L271="Bus P+R Car Leg", "Car",L271="Rail P+R Rail Leg", "Rail", L271="Rail P+R Car Leg", "Car",L271="Logsum","",TRUE(),L271)</f>
        <v>BO</v>
      </c>
      <c r="L271" t="s">
        <v>153</v>
      </c>
      <c r="M271" t="s">
        <v>28</v>
      </c>
      <c r="N271" t="s">
        <v>45</v>
      </c>
    </row>
    <row r="272" spans="1:14" x14ac:dyDescent="0.35">
      <c r="A272">
        <f t="shared" si="51"/>
        <v>712</v>
      </c>
      <c r="B272" t="str">
        <f t="shared" si="49"/>
        <v>BO OP Base</v>
      </c>
      <c r="C272" t="str">
        <f t="shared" si="50"/>
        <v>BO OP Base</v>
      </c>
      <c r="D272" t="s">
        <v>37</v>
      </c>
      <c r="E272" t="s">
        <v>18</v>
      </c>
      <c r="F272">
        <v>0</v>
      </c>
      <c r="H272" t="s">
        <v>19</v>
      </c>
      <c r="J272" t="s">
        <v>419</v>
      </c>
      <c r="K272" t="str" cm="1">
        <f t="array" ref="K272">_xlfn.IFS(L272="Bus P+R Bus Leg", "Bus", L272="Bus P+R Car Leg", "Car",L272="Rail P+R Rail Leg", "Rail", L272="Rail P+R Car Leg", "Car",L272="Logsum","",TRUE(),L272)</f>
        <v>BO</v>
      </c>
      <c r="L272" t="s">
        <v>153</v>
      </c>
      <c r="M272" t="s">
        <v>44</v>
      </c>
      <c r="N272" t="s">
        <v>45</v>
      </c>
    </row>
    <row r="273" spans="1:19" x14ac:dyDescent="0.35">
      <c r="A273">
        <f t="shared" si="51"/>
        <v>801</v>
      </c>
      <c r="B273" t="str">
        <f t="shared" si="49"/>
        <v>RB AM Base</v>
      </c>
      <c r="C273" t="str">
        <f t="shared" si="50"/>
        <v>RB AM Base</v>
      </c>
      <c r="D273" t="s">
        <v>37</v>
      </c>
      <c r="E273" t="s">
        <v>18</v>
      </c>
      <c r="F273">
        <v>0</v>
      </c>
      <c r="H273" t="s">
        <v>19</v>
      </c>
      <c r="J273" t="s">
        <v>420</v>
      </c>
      <c r="K273" t="str" cm="1">
        <f t="array" ref="K273">_xlfn.IFS(L273="Bus P+R Bus Leg", "Bus", L273="Bus P+R Car Leg", "Car",L273="Rail P+R Rail Leg", "Rail", L273="Rail P+R Car Leg", "Car",L273="Logsum","",TRUE(),L273)</f>
        <v>RB</v>
      </c>
      <c r="L273" t="s">
        <v>152</v>
      </c>
      <c r="M273" t="s">
        <v>26</v>
      </c>
      <c r="N273" t="s">
        <v>45</v>
      </c>
    </row>
    <row r="274" spans="1:19" x14ac:dyDescent="0.35">
      <c r="A274">
        <f t="shared" si="51"/>
        <v>802</v>
      </c>
      <c r="B274" t="str">
        <f t="shared" si="49"/>
        <v>RB IP Base</v>
      </c>
      <c r="C274" t="str">
        <f t="shared" si="50"/>
        <v>RB IP Base</v>
      </c>
      <c r="D274" t="s">
        <v>37</v>
      </c>
      <c r="E274" t="s">
        <v>18</v>
      </c>
      <c r="F274">
        <v>0</v>
      </c>
      <c r="H274" t="s">
        <v>19</v>
      </c>
      <c r="J274" t="s">
        <v>420</v>
      </c>
      <c r="K274" t="str" cm="1">
        <f t="array" ref="K274">_xlfn.IFS(L274="Bus P+R Bus Leg", "Bus", L274="Bus P+R Car Leg", "Car",L274="Rail P+R Rail Leg", "Rail", L274="Rail P+R Car Leg", "Car",L274="Logsum","",TRUE(),L274)</f>
        <v>RB</v>
      </c>
      <c r="L274" t="s">
        <v>152</v>
      </c>
      <c r="M274" t="s">
        <v>27</v>
      </c>
      <c r="N274" t="s">
        <v>45</v>
      </c>
    </row>
    <row r="275" spans="1:19" x14ac:dyDescent="0.35">
      <c r="A275">
        <f t="shared" si="51"/>
        <v>803</v>
      </c>
      <c r="B275" t="str">
        <f t="shared" ref="B275:B279" si="52">_xlfn.TEXTJOIN(" ",TRUE,L275:N275)</f>
        <v>RB PM Base</v>
      </c>
      <c r="C275" t="str">
        <f t="shared" ref="C275:C279" si="53">_xlfn.TEXTJOIN(" ",TRUE,L275:N275)</f>
        <v>RB PM Base</v>
      </c>
      <c r="D275" t="s">
        <v>37</v>
      </c>
      <c r="E275" t="s">
        <v>18</v>
      </c>
      <c r="F275">
        <v>0</v>
      </c>
      <c r="H275" t="s">
        <v>19</v>
      </c>
      <c r="J275" t="s">
        <v>420</v>
      </c>
      <c r="K275" t="str" cm="1">
        <f t="array" ref="K275">_xlfn.IFS(L275="Bus P+R Bus Leg", "Bus", L275="Bus P+R Car Leg", "Car",L275="Rail P+R Rail Leg", "Rail", L275="Rail P+R Car Leg", "Car",L275="Logsum","",TRUE(),L275)</f>
        <v>RB</v>
      </c>
      <c r="L275" t="s">
        <v>152</v>
      </c>
      <c r="M275" t="s">
        <v>28</v>
      </c>
      <c r="N275" t="s">
        <v>45</v>
      </c>
    </row>
    <row r="276" spans="1:19" x14ac:dyDescent="0.35">
      <c r="A276">
        <f t="shared" si="51"/>
        <v>804</v>
      </c>
      <c r="B276" t="str">
        <f t="shared" si="52"/>
        <v>RB OP Base</v>
      </c>
      <c r="C276" t="str">
        <f t="shared" si="53"/>
        <v>RB OP Base</v>
      </c>
      <c r="D276" t="s">
        <v>37</v>
      </c>
      <c r="E276" t="s">
        <v>18</v>
      </c>
      <c r="F276">
        <v>0</v>
      </c>
      <c r="H276" t="s">
        <v>19</v>
      </c>
      <c r="J276" t="s">
        <v>420</v>
      </c>
      <c r="K276" t="str" cm="1">
        <f t="array" ref="K276">_xlfn.IFS(L276="Bus P+R Bus Leg", "Bus", L276="Bus P+R Car Leg", "Car",L276="Rail P+R Rail Leg", "Rail", L276="Rail P+R Car Leg", "Car",L276="Logsum","",TRUE(),L276)</f>
        <v>RB</v>
      </c>
      <c r="L276" t="s">
        <v>152</v>
      </c>
      <c r="M276" t="s">
        <v>44</v>
      </c>
      <c r="N276" t="s">
        <v>45</v>
      </c>
    </row>
    <row r="277" spans="1:19" x14ac:dyDescent="0.35">
      <c r="A277">
        <f t="shared" si="51"/>
        <v>805</v>
      </c>
      <c r="B277" t="str">
        <f t="shared" si="52"/>
        <v>RC AM Base</v>
      </c>
      <c r="C277" t="str">
        <f t="shared" si="53"/>
        <v>RC AM Base</v>
      </c>
      <c r="D277" t="s">
        <v>37</v>
      </c>
      <c r="E277" t="s">
        <v>18</v>
      </c>
      <c r="F277">
        <v>0</v>
      </c>
      <c r="H277" t="s">
        <v>19</v>
      </c>
      <c r="J277" t="s">
        <v>420</v>
      </c>
      <c r="K277" t="str" cm="1">
        <f t="array" ref="K277">_xlfn.IFS(L277="Bus P+R Bus Leg", "Bus", L277="Bus P+R Car Leg", "Car",L277="Rail P+R Rail Leg", "Rail", L277="Rail P+R Car Leg", "Car",L277="Logsum","",TRUE(),L277)</f>
        <v>RC</v>
      </c>
      <c r="L277" t="s">
        <v>150</v>
      </c>
      <c r="M277" t="s">
        <v>26</v>
      </c>
      <c r="N277" t="s">
        <v>45</v>
      </c>
    </row>
    <row r="278" spans="1:19" x14ac:dyDescent="0.35">
      <c r="A278">
        <f t="shared" si="51"/>
        <v>806</v>
      </c>
      <c r="B278" t="str">
        <f t="shared" si="52"/>
        <v>RC IP Base</v>
      </c>
      <c r="C278" t="str">
        <f t="shared" si="53"/>
        <v>RC IP Base</v>
      </c>
      <c r="D278" t="s">
        <v>37</v>
      </c>
      <c r="E278" t="s">
        <v>18</v>
      </c>
      <c r="F278">
        <v>0</v>
      </c>
      <c r="H278" t="s">
        <v>19</v>
      </c>
      <c r="J278" t="s">
        <v>420</v>
      </c>
      <c r="K278" t="str" cm="1">
        <f t="array" ref="K278">_xlfn.IFS(L278="Bus P+R Bus Leg", "Bus", L278="Bus P+R Car Leg", "Car",L278="Rail P+R Rail Leg", "Rail", L278="Rail P+R Car Leg", "Car",L278="Logsum","",TRUE(),L278)</f>
        <v>RC</v>
      </c>
      <c r="L278" t="s">
        <v>150</v>
      </c>
      <c r="M278" t="s">
        <v>27</v>
      </c>
      <c r="N278" t="s">
        <v>45</v>
      </c>
    </row>
    <row r="279" spans="1:19" x14ac:dyDescent="0.35">
      <c r="A279">
        <f t="shared" si="51"/>
        <v>807</v>
      </c>
      <c r="B279" t="str">
        <f t="shared" si="52"/>
        <v>RC PM Base</v>
      </c>
      <c r="C279" t="str">
        <f t="shared" si="53"/>
        <v>RC PM Base</v>
      </c>
      <c r="D279" t="s">
        <v>37</v>
      </c>
      <c r="E279" t="s">
        <v>18</v>
      </c>
      <c r="F279">
        <v>0</v>
      </c>
      <c r="H279" t="s">
        <v>19</v>
      </c>
      <c r="J279" t="s">
        <v>420</v>
      </c>
      <c r="K279" t="str" cm="1">
        <f t="array" ref="K279">_xlfn.IFS(L279="Bus P+R Bus Leg", "Bus", L279="Bus P+R Car Leg", "Car",L279="Rail P+R Rail Leg", "Rail", L279="Rail P+R Car Leg", "Car",L279="Logsum","",TRUE(),L279)</f>
        <v>RC</v>
      </c>
      <c r="L279" t="s">
        <v>150</v>
      </c>
      <c r="M279" t="s">
        <v>28</v>
      </c>
      <c r="N279" t="s">
        <v>45</v>
      </c>
    </row>
    <row r="280" spans="1:19" x14ac:dyDescent="0.35">
      <c r="A280">
        <f t="shared" si="51"/>
        <v>808</v>
      </c>
      <c r="B280" t="str">
        <f t="shared" ref="B280:B284" si="54">_xlfn.TEXTJOIN(" ",TRUE,L280:N280)</f>
        <v>RC OP Base</v>
      </c>
      <c r="C280" t="str">
        <f t="shared" ref="C280:C284" si="55">_xlfn.TEXTJOIN(" ",TRUE,L280:N280)</f>
        <v>RC OP Base</v>
      </c>
      <c r="D280" t="s">
        <v>37</v>
      </c>
      <c r="E280" t="s">
        <v>18</v>
      </c>
      <c r="F280">
        <v>0</v>
      </c>
      <c r="H280" t="s">
        <v>19</v>
      </c>
      <c r="J280" t="s">
        <v>420</v>
      </c>
      <c r="K280" t="str" cm="1">
        <f t="array" ref="K280">_xlfn.IFS(L280="Bus P+R Bus Leg", "Bus", L280="Bus P+R Car Leg", "Car",L280="Rail P+R Rail Leg", "Rail", L280="Rail P+R Car Leg", "Car",L280="Logsum","",TRUE(),L280)</f>
        <v>RC</v>
      </c>
      <c r="L280" t="s">
        <v>150</v>
      </c>
      <c r="M280" t="s">
        <v>44</v>
      </c>
      <c r="N280" t="s">
        <v>45</v>
      </c>
    </row>
    <row r="281" spans="1:19" x14ac:dyDescent="0.35">
      <c r="A281">
        <f t="shared" si="51"/>
        <v>809</v>
      </c>
      <c r="B281" t="str">
        <f t="shared" si="54"/>
        <v>RO AM Base</v>
      </c>
      <c r="C281" t="str">
        <f t="shared" si="55"/>
        <v>RO AM Base</v>
      </c>
      <c r="D281" t="s">
        <v>37</v>
      </c>
      <c r="E281" t="s">
        <v>18</v>
      </c>
      <c r="F281">
        <v>0</v>
      </c>
      <c r="H281" t="s">
        <v>19</v>
      </c>
      <c r="J281" t="s">
        <v>420</v>
      </c>
      <c r="K281" t="str" cm="1">
        <f t="array" ref="K281">_xlfn.IFS(L281="Bus P+R Bus Leg", "Bus", L281="Bus P+R Car Leg", "Car",L281="Rail P+R Rail Leg", "Rail", L281="Rail P+R Car Leg", "Car",L281="Logsum","",TRUE(),L281)</f>
        <v>RO</v>
      </c>
      <c r="L281" t="s">
        <v>154</v>
      </c>
      <c r="M281" t="s">
        <v>26</v>
      </c>
      <c r="N281" t="s">
        <v>45</v>
      </c>
    </row>
    <row r="282" spans="1:19" x14ac:dyDescent="0.35">
      <c r="A282">
        <f t="shared" si="51"/>
        <v>810</v>
      </c>
      <c r="B282" t="str">
        <f t="shared" si="54"/>
        <v>RO IP Base</v>
      </c>
      <c r="C282" t="str">
        <f t="shared" si="55"/>
        <v>RO IP Base</v>
      </c>
      <c r="D282" t="s">
        <v>37</v>
      </c>
      <c r="E282" t="s">
        <v>18</v>
      </c>
      <c r="F282">
        <v>0</v>
      </c>
      <c r="H282" t="s">
        <v>19</v>
      </c>
      <c r="J282" t="s">
        <v>420</v>
      </c>
      <c r="K282" t="str" cm="1">
        <f t="array" ref="K282">_xlfn.IFS(L282="Bus P+R Bus Leg", "Bus", L282="Bus P+R Car Leg", "Car",L282="Rail P+R Rail Leg", "Rail", L282="Rail P+R Car Leg", "Car",L282="Logsum","",TRUE(),L282)</f>
        <v>RO</v>
      </c>
      <c r="L282" t="s">
        <v>154</v>
      </c>
      <c r="M282" t="s">
        <v>27</v>
      </c>
      <c r="N282" t="s">
        <v>45</v>
      </c>
    </row>
    <row r="283" spans="1:19" x14ac:dyDescent="0.35">
      <c r="A283">
        <f t="shared" si="51"/>
        <v>811</v>
      </c>
      <c r="B283" t="str">
        <f t="shared" si="54"/>
        <v>RO PM Base</v>
      </c>
      <c r="C283" t="str">
        <f t="shared" si="55"/>
        <v>RO PM Base</v>
      </c>
      <c r="D283" t="s">
        <v>37</v>
      </c>
      <c r="E283" t="s">
        <v>18</v>
      </c>
      <c r="F283">
        <v>0</v>
      </c>
      <c r="H283" t="s">
        <v>19</v>
      </c>
      <c r="J283" t="s">
        <v>420</v>
      </c>
      <c r="K283" t="str" cm="1">
        <f t="array" ref="K283">_xlfn.IFS(L283="Bus P+R Bus Leg", "Bus", L283="Bus P+R Car Leg", "Car",L283="Rail P+R Rail Leg", "Rail", L283="Rail P+R Car Leg", "Car",L283="Logsum","",TRUE(),L283)</f>
        <v>RO</v>
      </c>
      <c r="L283" t="s">
        <v>154</v>
      </c>
      <c r="M283" t="s">
        <v>28</v>
      </c>
      <c r="N283" t="s">
        <v>45</v>
      </c>
    </row>
    <row r="284" spans="1:19" x14ac:dyDescent="0.35">
      <c r="A284">
        <f t="shared" si="51"/>
        <v>812</v>
      </c>
      <c r="B284" t="str">
        <f t="shared" si="54"/>
        <v>RO OP Base</v>
      </c>
      <c r="C284" t="str">
        <f t="shared" si="55"/>
        <v>RO OP Base</v>
      </c>
      <c r="D284" t="s">
        <v>37</v>
      </c>
      <c r="E284" t="s">
        <v>18</v>
      </c>
      <c r="F284">
        <v>0</v>
      </c>
      <c r="H284" t="s">
        <v>19</v>
      </c>
      <c r="J284" t="s">
        <v>420</v>
      </c>
      <c r="K284" t="str" cm="1">
        <f t="array" ref="K284">_xlfn.IFS(L284="Bus P+R Bus Leg", "Bus", L284="Bus P+R Car Leg", "Car",L284="Rail P+R Rail Leg", "Rail", L284="Rail P+R Car Leg", "Car",L284="Logsum","",TRUE(),L284)</f>
        <v>RO</v>
      </c>
      <c r="L284" t="s">
        <v>154</v>
      </c>
      <c r="M284" t="s">
        <v>44</v>
      </c>
      <c r="N284" t="s">
        <v>45</v>
      </c>
    </row>
    <row r="285" spans="1:19" x14ac:dyDescent="0.35">
      <c r="A285">
        <f t="shared" si="51"/>
        <v>901</v>
      </c>
      <c r="B285" t="str">
        <f t="shared" ref="B285:B316" si="56">_xlfn.TEXTJOIN(" ",TRUE,L285:M285,S285)</f>
        <v>CB AM Sb</v>
      </c>
      <c r="C285" t="str">
        <f t="shared" ref="C285:C300" si="57">_xlfn.TEXTJOIN(" ",TRUE,L285:N285)</f>
        <v>CB AM SyntheticBase</v>
      </c>
      <c r="D285" t="s">
        <v>37</v>
      </c>
      <c r="E285" t="s">
        <v>18</v>
      </c>
      <c r="F285">
        <v>0</v>
      </c>
      <c r="H285" t="s">
        <v>19</v>
      </c>
      <c r="J285" t="s">
        <v>421</v>
      </c>
      <c r="K285" t="str" cm="1">
        <f t="array" ref="K285">_xlfn.IFS(L285="Bus P+R Bus Leg", "Bus", L285="Bus P+R Car Leg", "Car",L285="Rail P+R Rail Leg", "Rail", L285="Rail P+R Car Leg", "Car",L285="Logsum","",TRUE(),L285)</f>
        <v>CB</v>
      </c>
      <c r="L285" t="s">
        <v>21</v>
      </c>
      <c r="M285" t="s">
        <v>26</v>
      </c>
      <c r="N285" t="s">
        <v>47</v>
      </c>
      <c r="S285" t="s">
        <v>432</v>
      </c>
    </row>
    <row r="286" spans="1:19" x14ac:dyDescent="0.35">
      <c r="A286">
        <f t="shared" si="51"/>
        <v>902</v>
      </c>
      <c r="B286" t="str">
        <f t="shared" si="56"/>
        <v>CB IP Sb</v>
      </c>
      <c r="C286" t="str">
        <f t="shared" si="57"/>
        <v>CB IP SyntheticBase</v>
      </c>
      <c r="D286" t="s">
        <v>37</v>
      </c>
      <c r="E286" t="s">
        <v>18</v>
      </c>
      <c r="F286">
        <v>0</v>
      </c>
      <c r="H286" t="s">
        <v>19</v>
      </c>
      <c r="J286" t="s">
        <v>421</v>
      </c>
      <c r="K286" t="str" cm="1">
        <f t="array" ref="K286">_xlfn.IFS(L286="Bus P+R Bus Leg", "Bus", L286="Bus P+R Car Leg", "Car",L286="Rail P+R Rail Leg", "Rail", L286="Rail P+R Car Leg", "Car",L286="Logsum","",TRUE(),L286)</f>
        <v>CB</v>
      </c>
      <c r="L286" t="s">
        <v>21</v>
      </c>
      <c r="M286" t="s">
        <v>27</v>
      </c>
      <c r="N286" t="s">
        <v>47</v>
      </c>
      <c r="S286" t="s">
        <v>432</v>
      </c>
    </row>
    <row r="287" spans="1:19" x14ac:dyDescent="0.35">
      <c r="A287">
        <f t="shared" si="51"/>
        <v>903</v>
      </c>
      <c r="B287" t="str">
        <f t="shared" si="56"/>
        <v>CB PM Sb</v>
      </c>
      <c r="C287" t="str">
        <f t="shared" si="57"/>
        <v>CB PM SyntheticBase</v>
      </c>
      <c r="D287" t="s">
        <v>37</v>
      </c>
      <c r="E287" t="s">
        <v>18</v>
      </c>
      <c r="F287">
        <v>0</v>
      </c>
      <c r="H287" t="s">
        <v>19</v>
      </c>
      <c r="J287" t="s">
        <v>421</v>
      </c>
      <c r="K287" t="str" cm="1">
        <f t="array" ref="K287">_xlfn.IFS(L287="Bus P+R Bus Leg", "Bus", L287="Bus P+R Car Leg", "Car",L287="Rail P+R Rail Leg", "Rail", L287="Rail P+R Car Leg", "Car",L287="Logsum","",TRUE(),L287)</f>
        <v>CB</v>
      </c>
      <c r="L287" t="s">
        <v>21</v>
      </c>
      <c r="M287" t="s">
        <v>28</v>
      </c>
      <c r="N287" t="s">
        <v>47</v>
      </c>
      <c r="S287" t="s">
        <v>432</v>
      </c>
    </row>
    <row r="288" spans="1:19" x14ac:dyDescent="0.35">
      <c r="A288">
        <f t="shared" si="51"/>
        <v>904</v>
      </c>
      <c r="B288" t="str">
        <f t="shared" si="56"/>
        <v>CB OP Sb</v>
      </c>
      <c r="C288" t="str">
        <f t="shared" si="57"/>
        <v>CB OP SyntheticBase</v>
      </c>
      <c r="D288" t="s">
        <v>37</v>
      </c>
      <c r="E288" t="s">
        <v>18</v>
      </c>
      <c r="F288">
        <v>0</v>
      </c>
      <c r="H288" t="s">
        <v>19</v>
      </c>
      <c r="J288" t="s">
        <v>421</v>
      </c>
      <c r="K288" t="str" cm="1">
        <f t="array" ref="K288">_xlfn.IFS(L288="Bus P+R Bus Leg", "Bus", L288="Bus P+R Car Leg", "Car",L288="Rail P+R Rail Leg", "Rail", L288="Rail P+R Car Leg", "Car",L288="Logsum","",TRUE(),L288)</f>
        <v>CB</v>
      </c>
      <c r="L288" t="s">
        <v>21</v>
      </c>
      <c r="M288" t="s">
        <v>44</v>
      </c>
      <c r="N288" t="s">
        <v>47</v>
      </c>
      <c r="S288" t="s">
        <v>432</v>
      </c>
    </row>
    <row r="289" spans="1:19" x14ac:dyDescent="0.35">
      <c r="A289">
        <f t="shared" si="51"/>
        <v>905</v>
      </c>
      <c r="B289" t="str">
        <f t="shared" si="56"/>
        <v>CC AM Sb</v>
      </c>
      <c r="C289" t="str">
        <f t="shared" si="57"/>
        <v>CC AM SyntheticBase</v>
      </c>
      <c r="D289" t="s">
        <v>37</v>
      </c>
      <c r="E289" t="s">
        <v>18</v>
      </c>
      <c r="F289">
        <v>0</v>
      </c>
      <c r="H289" t="s">
        <v>19</v>
      </c>
      <c r="J289" t="s">
        <v>421</v>
      </c>
      <c r="K289" t="str" cm="1">
        <f t="array" ref="K289">_xlfn.IFS(L289="Bus P+R Bus Leg", "Bus", L289="Bus P+R Car Leg", "Car",L289="Rail P+R Rail Leg", "Rail", L289="Rail P+R Car Leg", "Car",L289="Logsum","",TRUE(),L289)</f>
        <v>CC</v>
      </c>
      <c r="L289" t="s">
        <v>22</v>
      </c>
      <c r="M289" t="s">
        <v>26</v>
      </c>
      <c r="N289" t="s">
        <v>47</v>
      </c>
      <c r="S289" t="s">
        <v>432</v>
      </c>
    </row>
    <row r="290" spans="1:19" x14ac:dyDescent="0.35">
      <c r="A290">
        <f t="shared" si="51"/>
        <v>906</v>
      </c>
      <c r="B290" t="str">
        <f t="shared" si="56"/>
        <v>CC IP Sb</v>
      </c>
      <c r="C290" t="str">
        <f t="shared" si="57"/>
        <v>CC IP SyntheticBase</v>
      </c>
      <c r="D290" t="s">
        <v>37</v>
      </c>
      <c r="E290" t="s">
        <v>18</v>
      </c>
      <c r="F290">
        <v>0</v>
      </c>
      <c r="H290" t="s">
        <v>19</v>
      </c>
      <c r="J290" t="s">
        <v>421</v>
      </c>
      <c r="K290" t="str" cm="1">
        <f t="array" ref="K290">_xlfn.IFS(L290="Bus P+R Bus Leg", "Bus", L290="Bus P+R Car Leg", "Car",L290="Rail P+R Rail Leg", "Rail", L290="Rail P+R Car Leg", "Car",L290="Logsum","",TRUE(),L290)</f>
        <v>CC</v>
      </c>
      <c r="L290" t="s">
        <v>22</v>
      </c>
      <c r="M290" t="s">
        <v>27</v>
      </c>
      <c r="N290" t="s">
        <v>47</v>
      </c>
      <c r="S290" t="s">
        <v>432</v>
      </c>
    </row>
    <row r="291" spans="1:19" x14ac:dyDescent="0.35">
      <c r="A291">
        <f t="shared" si="51"/>
        <v>907</v>
      </c>
      <c r="B291" t="str">
        <f t="shared" si="56"/>
        <v>CC PM Sb</v>
      </c>
      <c r="C291" t="str">
        <f t="shared" si="57"/>
        <v>CC PM SyntheticBase</v>
      </c>
      <c r="D291" t="s">
        <v>37</v>
      </c>
      <c r="E291" t="s">
        <v>18</v>
      </c>
      <c r="F291">
        <v>0</v>
      </c>
      <c r="H291" t="s">
        <v>19</v>
      </c>
      <c r="J291" t="s">
        <v>421</v>
      </c>
      <c r="K291" t="str" cm="1">
        <f t="array" ref="K291">_xlfn.IFS(L291="Bus P+R Bus Leg", "Bus", L291="Bus P+R Car Leg", "Car",L291="Rail P+R Rail Leg", "Rail", L291="Rail P+R Car Leg", "Car",L291="Logsum","",TRUE(),L291)</f>
        <v>CC</v>
      </c>
      <c r="L291" t="s">
        <v>22</v>
      </c>
      <c r="M291" t="s">
        <v>28</v>
      </c>
      <c r="N291" t="s">
        <v>47</v>
      </c>
      <c r="S291" t="s">
        <v>432</v>
      </c>
    </row>
    <row r="292" spans="1:19" x14ac:dyDescent="0.35">
      <c r="A292">
        <f t="shared" si="51"/>
        <v>908</v>
      </c>
      <c r="B292" t="str">
        <f t="shared" si="56"/>
        <v>CC OP Sb</v>
      </c>
      <c r="C292" t="str">
        <f t="shared" si="57"/>
        <v>CC OP SyntheticBase</v>
      </c>
      <c r="D292" t="s">
        <v>37</v>
      </c>
      <c r="E292" t="s">
        <v>18</v>
      </c>
      <c r="F292">
        <v>0</v>
      </c>
      <c r="H292" t="s">
        <v>19</v>
      </c>
      <c r="J292" t="s">
        <v>421</v>
      </c>
      <c r="K292" t="str" cm="1">
        <f t="array" ref="K292">_xlfn.IFS(L292="Bus P+R Bus Leg", "Bus", L292="Bus P+R Car Leg", "Car",L292="Rail P+R Rail Leg", "Rail", L292="Rail P+R Car Leg", "Car",L292="Logsum","",TRUE(),L292)</f>
        <v>CC</v>
      </c>
      <c r="L292" t="s">
        <v>22</v>
      </c>
      <c r="M292" t="s">
        <v>44</v>
      </c>
      <c r="N292" t="s">
        <v>47</v>
      </c>
      <c r="S292" t="s">
        <v>432</v>
      </c>
    </row>
    <row r="293" spans="1:19" x14ac:dyDescent="0.35">
      <c r="A293">
        <f t="shared" si="51"/>
        <v>909</v>
      </c>
      <c r="B293" t="str">
        <f t="shared" si="56"/>
        <v>CO AM Sb</v>
      </c>
      <c r="C293" t="str">
        <f t="shared" si="57"/>
        <v>CO AM SyntheticBase</v>
      </c>
      <c r="D293" t="s">
        <v>37</v>
      </c>
      <c r="E293" t="s">
        <v>18</v>
      </c>
      <c r="F293">
        <v>0</v>
      </c>
      <c r="H293" t="s">
        <v>19</v>
      </c>
      <c r="J293" t="s">
        <v>421</v>
      </c>
      <c r="K293" t="str" cm="1">
        <f t="array" ref="K293">_xlfn.IFS(L293="Bus P+R Bus Leg", "Bus", L293="Bus P+R Car Leg", "Car",L293="Rail P+R Rail Leg", "Rail", L293="Rail P+R Car Leg", "Car",L293="Logsum","",TRUE(),L293)</f>
        <v>CO</v>
      </c>
      <c r="L293" t="s">
        <v>23</v>
      </c>
      <c r="M293" t="s">
        <v>26</v>
      </c>
      <c r="N293" t="s">
        <v>47</v>
      </c>
      <c r="S293" t="s">
        <v>432</v>
      </c>
    </row>
    <row r="294" spans="1:19" x14ac:dyDescent="0.35">
      <c r="A294">
        <f t="shared" si="51"/>
        <v>910</v>
      </c>
      <c r="B294" t="str">
        <f t="shared" si="56"/>
        <v>CO IP Sb</v>
      </c>
      <c r="C294" t="str">
        <f t="shared" si="57"/>
        <v>CO IP SyntheticBase</v>
      </c>
      <c r="D294" t="s">
        <v>37</v>
      </c>
      <c r="E294" t="s">
        <v>18</v>
      </c>
      <c r="F294">
        <v>0</v>
      </c>
      <c r="H294" t="s">
        <v>19</v>
      </c>
      <c r="J294" t="s">
        <v>421</v>
      </c>
      <c r="K294" t="str" cm="1">
        <f t="array" ref="K294">_xlfn.IFS(L294="Bus P+R Bus Leg", "Bus", L294="Bus P+R Car Leg", "Car",L294="Rail P+R Rail Leg", "Rail", L294="Rail P+R Car Leg", "Car",L294="Logsum","",TRUE(),L294)</f>
        <v>CO</v>
      </c>
      <c r="L294" t="s">
        <v>23</v>
      </c>
      <c r="M294" t="s">
        <v>27</v>
      </c>
      <c r="N294" t="s">
        <v>47</v>
      </c>
      <c r="S294" t="s">
        <v>432</v>
      </c>
    </row>
    <row r="295" spans="1:19" x14ac:dyDescent="0.35">
      <c r="A295">
        <f t="shared" si="51"/>
        <v>911</v>
      </c>
      <c r="B295" t="str">
        <f t="shared" si="56"/>
        <v>CO PM Sb</v>
      </c>
      <c r="C295" t="str">
        <f t="shared" si="57"/>
        <v>CO PM SyntheticBase</v>
      </c>
      <c r="D295" t="s">
        <v>37</v>
      </c>
      <c r="E295" t="s">
        <v>18</v>
      </c>
      <c r="F295">
        <v>0</v>
      </c>
      <c r="H295" t="s">
        <v>19</v>
      </c>
      <c r="J295" t="s">
        <v>421</v>
      </c>
      <c r="K295" t="str" cm="1">
        <f t="array" ref="K295">_xlfn.IFS(L295="Bus P+R Bus Leg", "Bus", L295="Bus P+R Car Leg", "Car",L295="Rail P+R Rail Leg", "Rail", L295="Rail P+R Car Leg", "Car",L295="Logsum","",TRUE(),L295)</f>
        <v>CO</v>
      </c>
      <c r="L295" t="s">
        <v>23</v>
      </c>
      <c r="M295" t="s">
        <v>28</v>
      </c>
      <c r="N295" t="s">
        <v>47</v>
      </c>
      <c r="S295" t="s">
        <v>432</v>
      </c>
    </row>
    <row r="296" spans="1:19" x14ac:dyDescent="0.35">
      <c r="A296">
        <f t="shared" si="51"/>
        <v>912</v>
      </c>
      <c r="B296" t="str">
        <f t="shared" si="56"/>
        <v>CO OP Sb</v>
      </c>
      <c r="C296" t="str">
        <f t="shared" si="57"/>
        <v>CO OP SyntheticBase</v>
      </c>
      <c r="D296" t="s">
        <v>37</v>
      </c>
      <c r="E296" t="s">
        <v>18</v>
      </c>
      <c r="F296">
        <v>0</v>
      </c>
      <c r="H296" t="s">
        <v>19</v>
      </c>
      <c r="J296" t="s">
        <v>421</v>
      </c>
      <c r="K296" t="str" cm="1">
        <f t="array" ref="K296">_xlfn.IFS(L296="Bus P+R Bus Leg", "Bus", L296="Bus P+R Car Leg", "Car",L296="Rail P+R Rail Leg", "Rail", L296="Rail P+R Car Leg", "Car",L296="Logsum","",TRUE(),L296)</f>
        <v>CO</v>
      </c>
      <c r="L296" t="s">
        <v>23</v>
      </c>
      <c r="M296" t="s">
        <v>44</v>
      </c>
      <c r="N296" t="s">
        <v>47</v>
      </c>
      <c r="S296" t="s">
        <v>432</v>
      </c>
    </row>
    <row r="297" spans="1:19" x14ac:dyDescent="0.35">
      <c r="A297">
        <f t="shared" si="51"/>
        <v>913</v>
      </c>
      <c r="B297" t="str">
        <f t="shared" si="56"/>
        <v>LGV AM Sb</v>
      </c>
      <c r="C297" t="str">
        <f t="shared" si="57"/>
        <v>LGV AM SyntheticBase</v>
      </c>
      <c r="D297" t="s">
        <v>37</v>
      </c>
      <c r="E297" t="s">
        <v>18</v>
      </c>
      <c r="F297">
        <v>0</v>
      </c>
      <c r="H297" t="s">
        <v>19</v>
      </c>
      <c r="J297" t="s">
        <v>421</v>
      </c>
      <c r="K297" t="str" cm="1">
        <f t="array" ref="K297">_xlfn.IFS(L297="Bus P+R Bus Leg", "Bus", L297="Bus P+R Car Leg", "Car",L297="Rail P+R Rail Leg", "Rail", L297="Rail P+R Car Leg", "Car",L297="Logsum","",TRUE(),L297)</f>
        <v>LGV</v>
      </c>
      <c r="L297" t="s">
        <v>38</v>
      </c>
      <c r="M297" t="s">
        <v>26</v>
      </c>
      <c r="N297" t="s">
        <v>47</v>
      </c>
      <c r="S297" t="s">
        <v>432</v>
      </c>
    </row>
    <row r="298" spans="1:19" x14ac:dyDescent="0.35">
      <c r="A298">
        <f t="shared" si="51"/>
        <v>914</v>
      </c>
      <c r="B298" t="str">
        <f t="shared" si="56"/>
        <v>LGV IP Sb</v>
      </c>
      <c r="C298" t="str">
        <f t="shared" si="57"/>
        <v>LGV IP SyntheticBase</v>
      </c>
      <c r="D298" t="s">
        <v>37</v>
      </c>
      <c r="E298" t="s">
        <v>18</v>
      </c>
      <c r="F298">
        <v>0</v>
      </c>
      <c r="H298" t="s">
        <v>19</v>
      </c>
      <c r="J298" t="s">
        <v>421</v>
      </c>
      <c r="K298" t="str" cm="1">
        <f t="array" ref="K298">_xlfn.IFS(L298="Bus P+R Bus Leg", "Bus", L298="Bus P+R Car Leg", "Car",L298="Rail P+R Rail Leg", "Rail", L298="Rail P+R Car Leg", "Car",L298="Logsum","",TRUE(),L298)</f>
        <v>LGV</v>
      </c>
      <c r="L298" t="s">
        <v>38</v>
      </c>
      <c r="M298" t="s">
        <v>27</v>
      </c>
      <c r="N298" t="s">
        <v>47</v>
      </c>
      <c r="S298" t="s">
        <v>432</v>
      </c>
    </row>
    <row r="299" spans="1:19" x14ac:dyDescent="0.35">
      <c r="A299">
        <f t="shared" si="51"/>
        <v>915</v>
      </c>
      <c r="B299" t="str">
        <f t="shared" si="56"/>
        <v>LGV PM Sb</v>
      </c>
      <c r="C299" t="str">
        <f t="shared" si="57"/>
        <v>LGV PM SyntheticBase</v>
      </c>
      <c r="D299" t="s">
        <v>37</v>
      </c>
      <c r="E299" t="s">
        <v>18</v>
      </c>
      <c r="F299">
        <v>0</v>
      </c>
      <c r="H299" t="s">
        <v>19</v>
      </c>
      <c r="J299" t="s">
        <v>421</v>
      </c>
      <c r="K299" t="str" cm="1">
        <f t="array" ref="K299">_xlfn.IFS(L299="Bus P+R Bus Leg", "Bus", L299="Bus P+R Car Leg", "Car",L299="Rail P+R Rail Leg", "Rail", L299="Rail P+R Car Leg", "Car",L299="Logsum","",TRUE(),L299)</f>
        <v>LGV</v>
      </c>
      <c r="L299" t="s">
        <v>38</v>
      </c>
      <c r="M299" t="s">
        <v>28</v>
      </c>
      <c r="N299" t="s">
        <v>47</v>
      </c>
      <c r="S299" t="s">
        <v>432</v>
      </c>
    </row>
    <row r="300" spans="1:19" x14ac:dyDescent="0.35">
      <c r="A300">
        <f t="shared" si="51"/>
        <v>916</v>
      </c>
      <c r="B300" t="str">
        <f t="shared" si="56"/>
        <v>LGV OP Sb</v>
      </c>
      <c r="C300" t="str">
        <f t="shared" si="57"/>
        <v>LGV OP SyntheticBase</v>
      </c>
      <c r="D300" t="s">
        <v>37</v>
      </c>
      <c r="E300" t="s">
        <v>18</v>
      </c>
      <c r="F300">
        <v>0</v>
      </c>
      <c r="H300" t="s">
        <v>19</v>
      </c>
      <c r="J300" t="s">
        <v>421</v>
      </c>
      <c r="K300" t="str" cm="1">
        <f t="array" ref="K300">_xlfn.IFS(L300="Bus P+R Bus Leg", "Bus", L300="Bus P+R Car Leg", "Car",L300="Rail P+R Rail Leg", "Rail", L300="Rail P+R Car Leg", "Car",L300="Logsum","",TRUE(),L300)</f>
        <v>LGV</v>
      </c>
      <c r="L300" t="s">
        <v>38</v>
      </c>
      <c r="M300" t="s">
        <v>44</v>
      </c>
      <c r="N300" t="s">
        <v>47</v>
      </c>
      <c r="S300" t="s">
        <v>432</v>
      </c>
    </row>
    <row r="301" spans="1:19" x14ac:dyDescent="0.35">
      <c r="A301">
        <f t="shared" si="51"/>
        <v>1001</v>
      </c>
      <c r="B301" t="str">
        <f t="shared" si="56"/>
        <v>BB AM Sb</v>
      </c>
      <c r="C301" t="str">
        <f t="shared" ref="C301:C324" si="58">_xlfn.TEXTJOIN(" ",TRUE,L301:N301)</f>
        <v>BB AM SyntheticBase</v>
      </c>
      <c r="D301" t="s">
        <v>37</v>
      </c>
      <c r="E301" t="s">
        <v>18</v>
      </c>
      <c r="F301">
        <v>0</v>
      </c>
      <c r="H301" t="s">
        <v>19</v>
      </c>
      <c r="J301" t="s">
        <v>422</v>
      </c>
      <c r="K301" t="str" cm="1">
        <f t="array" ref="K301">_xlfn.IFS(L301="Bus P+R Bus Leg", "Bus", L301="Bus P+R Car Leg", "Car",L301="Rail P+R Rail Leg", "Rail", L301="Rail P+R Car Leg", "Car",L301="Logsum","",TRUE(),L301)</f>
        <v>BB</v>
      </c>
      <c r="L301" t="s">
        <v>151</v>
      </c>
      <c r="M301" t="s">
        <v>26</v>
      </c>
      <c r="N301" t="s">
        <v>47</v>
      </c>
      <c r="S301" t="s">
        <v>432</v>
      </c>
    </row>
    <row r="302" spans="1:19" x14ac:dyDescent="0.35">
      <c r="A302">
        <f t="shared" si="51"/>
        <v>1002</v>
      </c>
      <c r="B302" t="str">
        <f t="shared" si="56"/>
        <v>BB IP Sb</v>
      </c>
      <c r="C302" t="str">
        <f t="shared" si="58"/>
        <v>BB IP SyntheticBase</v>
      </c>
      <c r="D302" t="s">
        <v>37</v>
      </c>
      <c r="E302" t="s">
        <v>18</v>
      </c>
      <c r="F302">
        <v>0</v>
      </c>
      <c r="H302" t="s">
        <v>19</v>
      </c>
      <c r="J302" t="s">
        <v>422</v>
      </c>
      <c r="K302" t="str" cm="1">
        <f t="array" ref="K302">_xlfn.IFS(L302="Bus P+R Bus Leg", "Bus", L302="Bus P+R Car Leg", "Car",L302="Rail P+R Rail Leg", "Rail", L302="Rail P+R Car Leg", "Car",L302="Logsum","",TRUE(),L302)</f>
        <v>BB</v>
      </c>
      <c r="L302" t="s">
        <v>151</v>
      </c>
      <c r="M302" t="s">
        <v>27</v>
      </c>
      <c r="N302" t="s">
        <v>47</v>
      </c>
      <c r="S302" t="s">
        <v>432</v>
      </c>
    </row>
    <row r="303" spans="1:19" x14ac:dyDescent="0.35">
      <c r="A303">
        <f t="shared" si="51"/>
        <v>1003</v>
      </c>
      <c r="B303" t="str">
        <f t="shared" si="56"/>
        <v>BB PM Sb</v>
      </c>
      <c r="C303" t="str">
        <f t="shared" si="58"/>
        <v>BB PM SyntheticBase</v>
      </c>
      <c r="D303" t="s">
        <v>37</v>
      </c>
      <c r="E303" t="s">
        <v>18</v>
      </c>
      <c r="F303">
        <v>0</v>
      </c>
      <c r="H303" t="s">
        <v>19</v>
      </c>
      <c r="J303" t="s">
        <v>422</v>
      </c>
      <c r="K303" t="str" cm="1">
        <f t="array" ref="K303">_xlfn.IFS(L303="Bus P+R Bus Leg", "Bus", L303="Bus P+R Car Leg", "Car",L303="Rail P+R Rail Leg", "Rail", L303="Rail P+R Car Leg", "Car",L303="Logsum","",TRUE(),L303)</f>
        <v>BB</v>
      </c>
      <c r="L303" t="s">
        <v>151</v>
      </c>
      <c r="M303" t="s">
        <v>28</v>
      </c>
      <c r="N303" t="s">
        <v>47</v>
      </c>
      <c r="S303" t="s">
        <v>432</v>
      </c>
    </row>
    <row r="304" spans="1:19" x14ac:dyDescent="0.35">
      <c r="A304">
        <f t="shared" si="51"/>
        <v>1004</v>
      </c>
      <c r="B304" t="str">
        <f t="shared" si="56"/>
        <v>BB OP Sb</v>
      </c>
      <c r="C304" t="str">
        <f t="shared" si="58"/>
        <v>BB OP SyntheticBase</v>
      </c>
      <c r="D304" t="s">
        <v>37</v>
      </c>
      <c r="E304" t="s">
        <v>18</v>
      </c>
      <c r="F304">
        <v>0</v>
      </c>
      <c r="H304" t="s">
        <v>19</v>
      </c>
      <c r="J304" t="s">
        <v>422</v>
      </c>
      <c r="K304" t="str" cm="1">
        <f t="array" ref="K304">_xlfn.IFS(L304="Bus P+R Bus Leg", "Bus", L304="Bus P+R Car Leg", "Car",L304="Rail P+R Rail Leg", "Rail", L304="Rail P+R Car Leg", "Car",L304="Logsum","",TRUE(),L304)</f>
        <v>BB</v>
      </c>
      <c r="L304" t="s">
        <v>151</v>
      </c>
      <c r="M304" t="s">
        <v>44</v>
      </c>
      <c r="N304" t="s">
        <v>47</v>
      </c>
      <c r="S304" t="s">
        <v>432</v>
      </c>
    </row>
    <row r="305" spans="1:19" x14ac:dyDescent="0.35">
      <c r="A305">
        <f t="shared" si="51"/>
        <v>1005</v>
      </c>
      <c r="B305" t="str">
        <f t="shared" si="56"/>
        <v>BC AM Sb</v>
      </c>
      <c r="C305" t="str">
        <f t="shared" si="58"/>
        <v>BC AM SyntheticBase</v>
      </c>
      <c r="D305" t="s">
        <v>37</v>
      </c>
      <c r="E305" t="s">
        <v>18</v>
      </c>
      <c r="F305">
        <v>0</v>
      </c>
      <c r="H305" t="s">
        <v>19</v>
      </c>
      <c r="J305" t="s">
        <v>422</v>
      </c>
      <c r="K305" t="str" cm="1">
        <f t="array" ref="K305">_xlfn.IFS(L305="Bus P+R Bus Leg", "Bus", L305="Bus P+R Car Leg", "Car",L305="Rail P+R Rail Leg", "Rail", L305="Rail P+R Car Leg", "Car",L305="Logsum","",TRUE(),L305)</f>
        <v>BC</v>
      </c>
      <c r="L305" t="s">
        <v>149</v>
      </c>
      <c r="M305" t="s">
        <v>26</v>
      </c>
      <c r="N305" t="s">
        <v>47</v>
      </c>
      <c r="S305" t="s">
        <v>432</v>
      </c>
    </row>
    <row r="306" spans="1:19" x14ac:dyDescent="0.35">
      <c r="A306">
        <f t="shared" si="51"/>
        <v>1006</v>
      </c>
      <c r="B306" t="str">
        <f t="shared" si="56"/>
        <v>BC IP Sb</v>
      </c>
      <c r="C306" t="str">
        <f t="shared" si="58"/>
        <v>BC IP SyntheticBase</v>
      </c>
      <c r="D306" t="s">
        <v>37</v>
      </c>
      <c r="E306" t="s">
        <v>18</v>
      </c>
      <c r="F306">
        <v>0</v>
      </c>
      <c r="H306" t="s">
        <v>19</v>
      </c>
      <c r="J306" t="s">
        <v>422</v>
      </c>
      <c r="K306" t="str" cm="1">
        <f t="array" ref="K306">_xlfn.IFS(L306="Bus P+R Bus Leg", "Bus", L306="Bus P+R Car Leg", "Car",L306="Rail P+R Rail Leg", "Rail", L306="Rail P+R Car Leg", "Car",L306="Logsum","",TRUE(),L306)</f>
        <v>BC</v>
      </c>
      <c r="L306" t="s">
        <v>149</v>
      </c>
      <c r="M306" t="s">
        <v>27</v>
      </c>
      <c r="N306" t="s">
        <v>47</v>
      </c>
      <c r="S306" t="s">
        <v>432</v>
      </c>
    </row>
    <row r="307" spans="1:19" x14ac:dyDescent="0.35">
      <c r="A307">
        <f t="shared" si="51"/>
        <v>1007</v>
      </c>
      <c r="B307" t="str">
        <f t="shared" si="56"/>
        <v>BC PM Sb</v>
      </c>
      <c r="C307" t="str">
        <f t="shared" si="58"/>
        <v>BC PM SyntheticBase</v>
      </c>
      <c r="D307" t="s">
        <v>37</v>
      </c>
      <c r="E307" t="s">
        <v>18</v>
      </c>
      <c r="F307">
        <v>0</v>
      </c>
      <c r="H307" t="s">
        <v>19</v>
      </c>
      <c r="J307" t="s">
        <v>422</v>
      </c>
      <c r="K307" t="str" cm="1">
        <f t="array" ref="K307">_xlfn.IFS(L307="Bus P+R Bus Leg", "Bus", L307="Bus P+R Car Leg", "Car",L307="Rail P+R Rail Leg", "Rail", L307="Rail P+R Car Leg", "Car",L307="Logsum","",TRUE(),L307)</f>
        <v>BC</v>
      </c>
      <c r="L307" t="s">
        <v>149</v>
      </c>
      <c r="M307" t="s">
        <v>28</v>
      </c>
      <c r="N307" t="s">
        <v>47</v>
      </c>
      <c r="S307" t="s">
        <v>432</v>
      </c>
    </row>
    <row r="308" spans="1:19" x14ac:dyDescent="0.35">
      <c r="A308">
        <f t="shared" si="51"/>
        <v>1008</v>
      </c>
      <c r="B308" t="str">
        <f t="shared" si="56"/>
        <v>BC OP Sb</v>
      </c>
      <c r="C308" t="str">
        <f t="shared" si="58"/>
        <v>BC OP SyntheticBase</v>
      </c>
      <c r="D308" t="s">
        <v>37</v>
      </c>
      <c r="E308" t="s">
        <v>18</v>
      </c>
      <c r="F308">
        <v>0</v>
      </c>
      <c r="H308" t="s">
        <v>19</v>
      </c>
      <c r="J308" t="s">
        <v>422</v>
      </c>
      <c r="K308" t="str" cm="1">
        <f t="array" ref="K308">_xlfn.IFS(L308="Bus P+R Bus Leg", "Bus", L308="Bus P+R Car Leg", "Car",L308="Rail P+R Rail Leg", "Rail", L308="Rail P+R Car Leg", "Car",L308="Logsum","",TRUE(),L308)</f>
        <v>BC</v>
      </c>
      <c r="L308" t="s">
        <v>149</v>
      </c>
      <c r="M308" t="s">
        <v>44</v>
      </c>
      <c r="N308" t="s">
        <v>47</v>
      </c>
      <c r="S308" t="s">
        <v>432</v>
      </c>
    </row>
    <row r="309" spans="1:19" x14ac:dyDescent="0.35">
      <c r="A309">
        <f t="shared" si="51"/>
        <v>1009</v>
      </c>
      <c r="B309" t="str">
        <f t="shared" si="56"/>
        <v>BO AM Sb</v>
      </c>
      <c r="C309" t="str">
        <f t="shared" si="58"/>
        <v>BO AM SyntheticBase</v>
      </c>
      <c r="D309" t="s">
        <v>37</v>
      </c>
      <c r="E309" t="s">
        <v>18</v>
      </c>
      <c r="F309">
        <v>0</v>
      </c>
      <c r="H309" t="s">
        <v>19</v>
      </c>
      <c r="J309" t="s">
        <v>422</v>
      </c>
      <c r="K309" t="str" cm="1">
        <f t="array" ref="K309">_xlfn.IFS(L309="Bus P+R Bus Leg", "Bus", L309="Bus P+R Car Leg", "Car",L309="Rail P+R Rail Leg", "Rail", L309="Rail P+R Car Leg", "Car",L309="Logsum","",TRUE(),L309)</f>
        <v>BO</v>
      </c>
      <c r="L309" t="s">
        <v>153</v>
      </c>
      <c r="M309" t="s">
        <v>26</v>
      </c>
      <c r="N309" t="s">
        <v>47</v>
      </c>
      <c r="S309" t="s">
        <v>432</v>
      </c>
    </row>
    <row r="310" spans="1:19" x14ac:dyDescent="0.35">
      <c r="A310">
        <f t="shared" si="51"/>
        <v>1010</v>
      </c>
      <c r="B310" t="str">
        <f t="shared" si="56"/>
        <v>BO IP Sb</v>
      </c>
      <c r="C310" t="str">
        <f t="shared" si="58"/>
        <v>BO IP SyntheticBase</v>
      </c>
      <c r="D310" t="s">
        <v>37</v>
      </c>
      <c r="E310" t="s">
        <v>18</v>
      </c>
      <c r="F310">
        <v>0</v>
      </c>
      <c r="H310" t="s">
        <v>19</v>
      </c>
      <c r="J310" t="s">
        <v>422</v>
      </c>
      <c r="K310" t="str" cm="1">
        <f t="array" ref="K310">_xlfn.IFS(L310="Bus P+R Bus Leg", "Bus", L310="Bus P+R Car Leg", "Car",L310="Rail P+R Rail Leg", "Rail", L310="Rail P+R Car Leg", "Car",L310="Logsum","",TRUE(),L310)</f>
        <v>BO</v>
      </c>
      <c r="L310" t="s">
        <v>153</v>
      </c>
      <c r="M310" t="s">
        <v>27</v>
      </c>
      <c r="N310" t="s">
        <v>47</v>
      </c>
      <c r="S310" t="s">
        <v>432</v>
      </c>
    </row>
    <row r="311" spans="1:19" x14ac:dyDescent="0.35">
      <c r="A311">
        <f t="shared" si="51"/>
        <v>1011</v>
      </c>
      <c r="B311" t="str">
        <f t="shared" si="56"/>
        <v>BO PM Sb</v>
      </c>
      <c r="C311" t="str">
        <f t="shared" si="58"/>
        <v>BO PM SyntheticBase</v>
      </c>
      <c r="D311" t="s">
        <v>37</v>
      </c>
      <c r="E311" t="s">
        <v>18</v>
      </c>
      <c r="F311">
        <v>0</v>
      </c>
      <c r="H311" t="s">
        <v>19</v>
      </c>
      <c r="J311" t="s">
        <v>422</v>
      </c>
      <c r="K311" t="str" cm="1">
        <f t="array" ref="K311">_xlfn.IFS(L311="Bus P+R Bus Leg", "Bus", L311="Bus P+R Car Leg", "Car",L311="Rail P+R Rail Leg", "Rail", L311="Rail P+R Car Leg", "Car",L311="Logsum","",TRUE(),L311)</f>
        <v>BO</v>
      </c>
      <c r="L311" t="s">
        <v>153</v>
      </c>
      <c r="M311" t="s">
        <v>28</v>
      </c>
      <c r="N311" t="s">
        <v>47</v>
      </c>
      <c r="S311" t="s">
        <v>432</v>
      </c>
    </row>
    <row r="312" spans="1:19" x14ac:dyDescent="0.35">
      <c r="A312">
        <f t="shared" si="51"/>
        <v>1012</v>
      </c>
      <c r="B312" t="str">
        <f t="shared" si="56"/>
        <v>BO OP Sb</v>
      </c>
      <c r="C312" t="str">
        <f t="shared" si="58"/>
        <v>BO OP SyntheticBase</v>
      </c>
      <c r="D312" t="s">
        <v>37</v>
      </c>
      <c r="E312" t="s">
        <v>18</v>
      </c>
      <c r="F312">
        <v>0</v>
      </c>
      <c r="H312" t="s">
        <v>19</v>
      </c>
      <c r="J312" t="s">
        <v>422</v>
      </c>
      <c r="K312" t="str" cm="1">
        <f t="array" ref="K312">_xlfn.IFS(L312="Bus P+R Bus Leg", "Bus", L312="Bus P+R Car Leg", "Car",L312="Rail P+R Rail Leg", "Rail", L312="Rail P+R Car Leg", "Car",L312="Logsum","",TRUE(),L312)</f>
        <v>BO</v>
      </c>
      <c r="L312" t="s">
        <v>153</v>
      </c>
      <c r="M312" t="s">
        <v>44</v>
      </c>
      <c r="N312" t="s">
        <v>47</v>
      </c>
      <c r="S312" t="s">
        <v>432</v>
      </c>
    </row>
    <row r="313" spans="1:19" x14ac:dyDescent="0.35">
      <c r="A313">
        <f t="shared" si="51"/>
        <v>1101</v>
      </c>
      <c r="B313" t="str">
        <f t="shared" si="56"/>
        <v>RB AM Sb</v>
      </c>
      <c r="C313" t="str">
        <f t="shared" si="58"/>
        <v>RB AM SyntheticBase</v>
      </c>
      <c r="D313" t="s">
        <v>37</v>
      </c>
      <c r="E313" t="s">
        <v>18</v>
      </c>
      <c r="F313">
        <v>0</v>
      </c>
      <c r="H313" t="s">
        <v>19</v>
      </c>
      <c r="J313" t="s">
        <v>423</v>
      </c>
      <c r="K313" t="str" cm="1">
        <f t="array" ref="K313">_xlfn.IFS(L313="Bus P+R Bus Leg", "Bus", L313="Bus P+R Car Leg", "Car",L313="Rail P+R Rail Leg", "Rail", L313="Rail P+R Car Leg", "Car",L313="Logsum","",TRUE(),L313)</f>
        <v>RB</v>
      </c>
      <c r="L313" t="s">
        <v>152</v>
      </c>
      <c r="M313" t="s">
        <v>26</v>
      </c>
      <c r="N313" t="s">
        <v>47</v>
      </c>
      <c r="S313" t="s">
        <v>432</v>
      </c>
    </row>
    <row r="314" spans="1:19" x14ac:dyDescent="0.35">
      <c r="A314">
        <f t="shared" si="51"/>
        <v>1102</v>
      </c>
      <c r="B314" t="str">
        <f t="shared" si="56"/>
        <v>RB IP Sb</v>
      </c>
      <c r="C314" t="str">
        <f t="shared" si="58"/>
        <v>RB IP SyntheticBase</v>
      </c>
      <c r="D314" t="s">
        <v>37</v>
      </c>
      <c r="E314" t="s">
        <v>18</v>
      </c>
      <c r="F314">
        <v>0</v>
      </c>
      <c r="H314" t="s">
        <v>19</v>
      </c>
      <c r="J314" t="s">
        <v>423</v>
      </c>
      <c r="K314" t="str" cm="1">
        <f t="array" ref="K314">_xlfn.IFS(L314="Bus P+R Bus Leg", "Bus", L314="Bus P+R Car Leg", "Car",L314="Rail P+R Rail Leg", "Rail", L314="Rail P+R Car Leg", "Car",L314="Logsum","",TRUE(),L314)</f>
        <v>RB</v>
      </c>
      <c r="L314" t="s">
        <v>152</v>
      </c>
      <c r="M314" t="s">
        <v>27</v>
      </c>
      <c r="N314" t="s">
        <v>47</v>
      </c>
      <c r="S314" t="s">
        <v>432</v>
      </c>
    </row>
    <row r="315" spans="1:19" x14ac:dyDescent="0.35">
      <c r="A315">
        <f t="shared" si="51"/>
        <v>1103</v>
      </c>
      <c r="B315" t="str">
        <f t="shared" si="56"/>
        <v>RB PM Sb</v>
      </c>
      <c r="C315" t="str">
        <f t="shared" si="58"/>
        <v>RB PM SyntheticBase</v>
      </c>
      <c r="D315" t="s">
        <v>37</v>
      </c>
      <c r="E315" t="s">
        <v>18</v>
      </c>
      <c r="F315">
        <v>0</v>
      </c>
      <c r="H315" t="s">
        <v>19</v>
      </c>
      <c r="J315" t="s">
        <v>423</v>
      </c>
      <c r="K315" t="str" cm="1">
        <f t="array" ref="K315">_xlfn.IFS(L315="Bus P+R Bus Leg", "Bus", L315="Bus P+R Car Leg", "Car",L315="Rail P+R Rail Leg", "Rail", L315="Rail P+R Car Leg", "Car",L315="Logsum","",TRUE(),L315)</f>
        <v>RB</v>
      </c>
      <c r="L315" t="s">
        <v>152</v>
      </c>
      <c r="M315" t="s">
        <v>28</v>
      </c>
      <c r="N315" t="s">
        <v>47</v>
      </c>
      <c r="S315" t="s">
        <v>432</v>
      </c>
    </row>
    <row r="316" spans="1:19" x14ac:dyDescent="0.35">
      <c r="A316">
        <f t="shared" si="51"/>
        <v>1104</v>
      </c>
      <c r="B316" t="str">
        <f t="shared" si="56"/>
        <v>RB OP Sb</v>
      </c>
      <c r="C316" t="str">
        <f t="shared" si="58"/>
        <v>RB OP SyntheticBase</v>
      </c>
      <c r="D316" t="s">
        <v>37</v>
      </c>
      <c r="E316" t="s">
        <v>18</v>
      </c>
      <c r="F316">
        <v>0</v>
      </c>
      <c r="H316" t="s">
        <v>19</v>
      </c>
      <c r="J316" t="s">
        <v>423</v>
      </c>
      <c r="K316" t="str" cm="1">
        <f t="array" ref="K316">_xlfn.IFS(L316="Bus P+R Bus Leg", "Bus", L316="Bus P+R Car Leg", "Car",L316="Rail P+R Rail Leg", "Rail", L316="Rail P+R Car Leg", "Car",L316="Logsum","",TRUE(),L316)</f>
        <v>RB</v>
      </c>
      <c r="L316" t="s">
        <v>152</v>
      </c>
      <c r="M316" t="s">
        <v>44</v>
      </c>
      <c r="N316" t="s">
        <v>47</v>
      </c>
      <c r="S316" t="s">
        <v>432</v>
      </c>
    </row>
    <row r="317" spans="1:19" x14ac:dyDescent="0.35">
      <c r="A317">
        <f t="shared" si="51"/>
        <v>1105</v>
      </c>
      <c r="B317" t="str">
        <f t="shared" ref="B317:B348" si="59">_xlfn.TEXTJOIN(" ",TRUE,L317:M317,S317)</f>
        <v>RC AM Sb</v>
      </c>
      <c r="C317" t="str">
        <f t="shared" si="58"/>
        <v>RC AM SyntheticBase</v>
      </c>
      <c r="D317" t="s">
        <v>37</v>
      </c>
      <c r="E317" t="s">
        <v>18</v>
      </c>
      <c r="F317">
        <v>0</v>
      </c>
      <c r="H317" t="s">
        <v>19</v>
      </c>
      <c r="J317" t="s">
        <v>423</v>
      </c>
      <c r="K317" t="str" cm="1">
        <f t="array" ref="K317">_xlfn.IFS(L317="Bus P+R Bus Leg", "Bus", L317="Bus P+R Car Leg", "Car",L317="Rail P+R Rail Leg", "Rail", L317="Rail P+R Car Leg", "Car",L317="Logsum","",TRUE(),L317)</f>
        <v>RC</v>
      </c>
      <c r="L317" t="s">
        <v>150</v>
      </c>
      <c r="M317" t="s">
        <v>26</v>
      </c>
      <c r="N317" t="s">
        <v>47</v>
      </c>
      <c r="S317" t="s">
        <v>432</v>
      </c>
    </row>
    <row r="318" spans="1:19" x14ac:dyDescent="0.35">
      <c r="A318">
        <f t="shared" si="51"/>
        <v>1106</v>
      </c>
      <c r="B318" t="str">
        <f t="shared" si="59"/>
        <v>RC IP Sb</v>
      </c>
      <c r="C318" t="str">
        <f t="shared" si="58"/>
        <v>RC IP SyntheticBase</v>
      </c>
      <c r="D318" t="s">
        <v>37</v>
      </c>
      <c r="E318" t="s">
        <v>18</v>
      </c>
      <c r="F318">
        <v>0</v>
      </c>
      <c r="H318" t="s">
        <v>19</v>
      </c>
      <c r="J318" t="s">
        <v>423</v>
      </c>
      <c r="K318" t="str" cm="1">
        <f t="array" ref="K318">_xlfn.IFS(L318="Bus P+R Bus Leg", "Bus", L318="Bus P+R Car Leg", "Car",L318="Rail P+R Rail Leg", "Rail", L318="Rail P+R Car Leg", "Car",L318="Logsum","",TRUE(),L318)</f>
        <v>RC</v>
      </c>
      <c r="L318" t="s">
        <v>150</v>
      </c>
      <c r="M318" t="s">
        <v>27</v>
      </c>
      <c r="N318" t="s">
        <v>47</v>
      </c>
      <c r="S318" t="s">
        <v>432</v>
      </c>
    </row>
    <row r="319" spans="1:19" x14ac:dyDescent="0.35">
      <c r="A319">
        <f t="shared" si="51"/>
        <v>1107</v>
      </c>
      <c r="B319" t="str">
        <f t="shared" si="59"/>
        <v>RC PM Sb</v>
      </c>
      <c r="C319" t="str">
        <f t="shared" si="58"/>
        <v>RC PM SyntheticBase</v>
      </c>
      <c r="D319" t="s">
        <v>37</v>
      </c>
      <c r="E319" t="s">
        <v>18</v>
      </c>
      <c r="F319">
        <v>0</v>
      </c>
      <c r="H319" t="s">
        <v>19</v>
      </c>
      <c r="J319" t="s">
        <v>423</v>
      </c>
      <c r="K319" t="str" cm="1">
        <f t="array" ref="K319">_xlfn.IFS(L319="Bus P+R Bus Leg", "Bus", L319="Bus P+R Car Leg", "Car",L319="Rail P+R Rail Leg", "Rail", L319="Rail P+R Car Leg", "Car",L319="Logsum","",TRUE(),L319)</f>
        <v>RC</v>
      </c>
      <c r="L319" t="s">
        <v>150</v>
      </c>
      <c r="M319" t="s">
        <v>28</v>
      </c>
      <c r="N319" t="s">
        <v>47</v>
      </c>
      <c r="S319" t="s">
        <v>432</v>
      </c>
    </row>
    <row r="320" spans="1:19" x14ac:dyDescent="0.35">
      <c r="A320">
        <f t="shared" si="51"/>
        <v>1108</v>
      </c>
      <c r="B320" t="str">
        <f t="shared" si="59"/>
        <v>RC OP Sb</v>
      </c>
      <c r="C320" t="str">
        <f t="shared" si="58"/>
        <v>RC OP SyntheticBase</v>
      </c>
      <c r="D320" t="s">
        <v>37</v>
      </c>
      <c r="E320" t="s">
        <v>18</v>
      </c>
      <c r="F320">
        <v>0</v>
      </c>
      <c r="H320" t="s">
        <v>19</v>
      </c>
      <c r="J320" t="s">
        <v>423</v>
      </c>
      <c r="K320" t="str" cm="1">
        <f t="array" ref="K320">_xlfn.IFS(L320="Bus P+R Bus Leg", "Bus", L320="Bus P+R Car Leg", "Car",L320="Rail P+R Rail Leg", "Rail", L320="Rail P+R Car Leg", "Car",L320="Logsum","",TRUE(),L320)</f>
        <v>RC</v>
      </c>
      <c r="L320" t="s">
        <v>150</v>
      </c>
      <c r="M320" t="s">
        <v>44</v>
      </c>
      <c r="N320" t="s">
        <v>47</v>
      </c>
      <c r="S320" t="s">
        <v>432</v>
      </c>
    </row>
    <row r="321" spans="1:19" x14ac:dyDescent="0.35">
      <c r="A321">
        <f t="shared" si="51"/>
        <v>1109</v>
      </c>
      <c r="B321" t="str">
        <f t="shared" si="59"/>
        <v>RO AM Sb</v>
      </c>
      <c r="C321" t="str">
        <f t="shared" si="58"/>
        <v>RO AM SyntheticBase</v>
      </c>
      <c r="D321" t="s">
        <v>37</v>
      </c>
      <c r="E321" t="s">
        <v>18</v>
      </c>
      <c r="F321">
        <v>0</v>
      </c>
      <c r="H321" t="s">
        <v>19</v>
      </c>
      <c r="J321" t="s">
        <v>423</v>
      </c>
      <c r="K321" t="str" cm="1">
        <f t="array" ref="K321">_xlfn.IFS(L321="Bus P+R Bus Leg", "Bus", L321="Bus P+R Car Leg", "Car",L321="Rail P+R Rail Leg", "Rail", L321="Rail P+R Car Leg", "Car",L321="Logsum","",TRUE(),L321)</f>
        <v>RO</v>
      </c>
      <c r="L321" t="s">
        <v>154</v>
      </c>
      <c r="M321" t="s">
        <v>26</v>
      </c>
      <c r="N321" t="s">
        <v>47</v>
      </c>
      <c r="S321" t="s">
        <v>432</v>
      </c>
    </row>
    <row r="322" spans="1:19" x14ac:dyDescent="0.35">
      <c r="A322">
        <f t="shared" si="51"/>
        <v>1110</v>
      </c>
      <c r="B322" t="str">
        <f t="shared" si="59"/>
        <v>RO IP Sb</v>
      </c>
      <c r="C322" t="str">
        <f t="shared" si="58"/>
        <v>RO IP SyntheticBase</v>
      </c>
      <c r="D322" t="s">
        <v>37</v>
      </c>
      <c r="E322" t="s">
        <v>18</v>
      </c>
      <c r="F322">
        <v>0</v>
      </c>
      <c r="H322" t="s">
        <v>19</v>
      </c>
      <c r="J322" t="s">
        <v>423</v>
      </c>
      <c r="K322" t="str" cm="1">
        <f t="array" ref="K322">_xlfn.IFS(L322="Bus P+R Bus Leg", "Bus", L322="Bus P+R Car Leg", "Car",L322="Rail P+R Rail Leg", "Rail", L322="Rail P+R Car Leg", "Car",L322="Logsum","",TRUE(),L322)</f>
        <v>RO</v>
      </c>
      <c r="L322" t="s">
        <v>154</v>
      </c>
      <c r="M322" t="s">
        <v>27</v>
      </c>
      <c r="N322" t="s">
        <v>47</v>
      </c>
      <c r="S322" t="s">
        <v>432</v>
      </c>
    </row>
    <row r="323" spans="1:19" x14ac:dyDescent="0.35">
      <c r="A323">
        <f t="shared" si="51"/>
        <v>1111</v>
      </c>
      <c r="B323" t="str">
        <f t="shared" si="59"/>
        <v>RO PM Sb</v>
      </c>
      <c r="C323" t="str">
        <f t="shared" si="58"/>
        <v>RO PM SyntheticBase</v>
      </c>
      <c r="D323" t="s">
        <v>37</v>
      </c>
      <c r="E323" t="s">
        <v>18</v>
      </c>
      <c r="F323">
        <v>0</v>
      </c>
      <c r="H323" t="s">
        <v>19</v>
      </c>
      <c r="J323" t="s">
        <v>423</v>
      </c>
      <c r="K323" t="str" cm="1">
        <f t="array" ref="K323">_xlfn.IFS(L323="Bus P+R Bus Leg", "Bus", L323="Bus P+R Car Leg", "Car",L323="Rail P+R Rail Leg", "Rail", L323="Rail P+R Car Leg", "Car",L323="Logsum","",TRUE(),L323)</f>
        <v>RO</v>
      </c>
      <c r="L323" t="s">
        <v>154</v>
      </c>
      <c r="M323" t="s">
        <v>28</v>
      </c>
      <c r="N323" t="s">
        <v>47</v>
      </c>
      <c r="S323" t="s">
        <v>432</v>
      </c>
    </row>
    <row r="324" spans="1:19" x14ac:dyDescent="0.35">
      <c r="A324">
        <f t="shared" si="51"/>
        <v>1112</v>
      </c>
      <c r="B324" t="str">
        <f t="shared" si="59"/>
        <v>RO OP Sb</v>
      </c>
      <c r="C324" t="str">
        <f t="shared" si="58"/>
        <v>RO OP SyntheticBase</v>
      </c>
      <c r="D324" t="s">
        <v>37</v>
      </c>
      <c r="E324" t="s">
        <v>18</v>
      </c>
      <c r="F324">
        <v>0</v>
      </c>
      <c r="H324" t="s">
        <v>19</v>
      </c>
      <c r="J324" t="s">
        <v>423</v>
      </c>
      <c r="K324" t="str" cm="1">
        <f t="array" ref="K324">_xlfn.IFS(L324="Bus P+R Bus Leg", "Bus", L324="Bus P+R Car Leg", "Car",L324="Rail P+R Rail Leg", "Rail", L324="Rail P+R Car Leg", "Car",L324="Logsum","",TRUE(),L324)</f>
        <v>RO</v>
      </c>
      <c r="L324" t="s">
        <v>154</v>
      </c>
      <c r="M324" t="s">
        <v>44</v>
      </c>
      <c r="N324" t="s">
        <v>47</v>
      </c>
      <c r="S324" t="s">
        <v>432</v>
      </c>
    </row>
    <row r="325" spans="1:19" x14ac:dyDescent="0.35">
      <c r="A325">
        <f t="shared" si="51"/>
        <v>1201</v>
      </c>
      <c r="B325" t="str">
        <f t="shared" si="59"/>
        <v>CB AM Sf</v>
      </c>
      <c r="C325" t="str">
        <f t="shared" ref="C325:C340" si="60">_xlfn.TEXTJOIN(" ",TRUE,L325:N325)</f>
        <v>CB AM SyntheticForecast</v>
      </c>
      <c r="D325" t="s">
        <v>37</v>
      </c>
      <c r="E325" t="s">
        <v>18</v>
      </c>
      <c r="F325">
        <v>0</v>
      </c>
      <c r="H325" t="s">
        <v>19</v>
      </c>
      <c r="J325" t="s">
        <v>424</v>
      </c>
      <c r="K325" t="str" cm="1">
        <f t="array" ref="K325">_xlfn.IFS(L325="Bus P+R Bus Leg", "Bus", L325="Bus P+R Car Leg", "Car",L325="Rail P+R Rail Leg", "Rail", L325="Rail P+R Car Leg", "Car",L325="Logsum","",TRUE(),L325)</f>
        <v>CB</v>
      </c>
      <c r="L325" t="s">
        <v>21</v>
      </c>
      <c r="M325" t="s">
        <v>26</v>
      </c>
      <c r="N325" t="s">
        <v>48</v>
      </c>
      <c r="S325" t="s">
        <v>433</v>
      </c>
    </row>
    <row r="326" spans="1:19" x14ac:dyDescent="0.35">
      <c r="A326">
        <f t="shared" si="51"/>
        <v>1202</v>
      </c>
      <c r="B326" t="str">
        <f t="shared" si="59"/>
        <v>CB IP Sf</v>
      </c>
      <c r="C326" t="str">
        <f t="shared" si="60"/>
        <v>CB IP SyntheticForecast</v>
      </c>
      <c r="D326" t="s">
        <v>37</v>
      </c>
      <c r="E326" t="s">
        <v>18</v>
      </c>
      <c r="F326">
        <v>0</v>
      </c>
      <c r="H326" t="s">
        <v>19</v>
      </c>
      <c r="J326" t="str">
        <f>J325</f>
        <v>Highway Synthetic Forecast</v>
      </c>
      <c r="K326" t="str" cm="1">
        <f t="array" ref="K326">_xlfn.IFS(L326="Bus P+R Bus Leg", "Bus", L326="Bus P+R Car Leg", "Car",L326="Rail P+R Rail Leg", "Rail", L326="Rail P+R Car Leg", "Car",L326="Logsum","",TRUE(),L326)</f>
        <v>CB</v>
      </c>
      <c r="L326" t="s">
        <v>21</v>
      </c>
      <c r="M326" t="s">
        <v>27</v>
      </c>
      <c r="N326" t="s">
        <v>48</v>
      </c>
      <c r="S326" t="s">
        <v>433</v>
      </c>
    </row>
    <row r="327" spans="1:19" x14ac:dyDescent="0.35">
      <c r="A327">
        <f t="shared" si="51"/>
        <v>1203</v>
      </c>
      <c r="B327" t="str">
        <f t="shared" si="59"/>
        <v>CB PM Sf</v>
      </c>
      <c r="C327" t="str">
        <f t="shared" si="60"/>
        <v>CB PM SyntheticForecast</v>
      </c>
      <c r="D327" t="s">
        <v>37</v>
      </c>
      <c r="E327" t="s">
        <v>18</v>
      </c>
      <c r="F327">
        <v>0</v>
      </c>
      <c r="H327" t="s">
        <v>19</v>
      </c>
      <c r="J327" t="str">
        <f t="shared" ref="J327:J352" si="61">J326</f>
        <v>Highway Synthetic Forecast</v>
      </c>
      <c r="K327" t="str" cm="1">
        <f t="array" ref="K327">_xlfn.IFS(L327="Bus P+R Bus Leg", "Bus", L327="Bus P+R Car Leg", "Car",L327="Rail P+R Rail Leg", "Rail", L327="Rail P+R Car Leg", "Car",L327="Logsum","",TRUE(),L327)</f>
        <v>CB</v>
      </c>
      <c r="L327" t="s">
        <v>21</v>
      </c>
      <c r="M327" t="s">
        <v>28</v>
      </c>
      <c r="N327" t="s">
        <v>48</v>
      </c>
      <c r="S327" t="s">
        <v>433</v>
      </c>
    </row>
    <row r="328" spans="1:19" x14ac:dyDescent="0.35">
      <c r="A328">
        <f t="shared" si="51"/>
        <v>1204</v>
      </c>
      <c r="B328" t="str">
        <f t="shared" si="59"/>
        <v>CB OP Sf</v>
      </c>
      <c r="C328" t="str">
        <f t="shared" si="60"/>
        <v>CB OP SyntheticForecast</v>
      </c>
      <c r="D328" t="s">
        <v>37</v>
      </c>
      <c r="E328" t="s">
        <v>18</v>
      </c>
      <c r="F328">
        <v>0</v>
      </c>
      <c r="H328" t="s">
        <v>19</v>
      </c>
      <c r="J328" t="str">
        <f t="shared" si="61"/>
        <v>Highway Synthetic Forecast</v>
      </c>
      <c r="K328" t="str" cm="1">
        <f t="array" ref="K328">_xlfn.IFS(L328="Bus P+R Bus Leg", "Bus", L328="Bus P+R Car Leg", "Car",L328="Rail P+R Rail Leg", "Rail", L328="Rail P+R Car Leg", "Car",L328="Logsum","",TRUE(),L328)</f>
        <v>CB</v>
      </c>
      <c r="L328" t="s">
        <v>21</v>
      </c>
      <c r="M328" t="s">
        <v>44</v>
      </c>
      <c r="N328" t="s">
        <v>48</v>
      </c>
      <c r="S328" t="s">
        <v>433</v>
      </c>
    </row>
    <row r="329" spans="1:19" x14ac:dyDescent="0.35">
      <c r="A329">
        <f t="shared" si="51"/>
        <v>1205</v>
      </c>
      <c r="B329" t="str">
        <f t="shared" si="59"/>
        <v>CC AM Sf</v>
      </c>
      <c r="C329" t="str">
        <f t="shared" si="60"/>
        <v>CC AM SyntheticForecast</v>
      </c>
      <c r="D329" t="s">
        <v>37</v>
      </c>
      <c r="E329" t="s">
        <v>18</v>
      </c>
      <c r="F329">
        <v>0</v>
      </c>
      <c r="H329" t="s">
        <v>19</v>
      </c>
      <c r="J329" t="str">
        <f t="shared" si="61"/>
        <v>Highway Synthetic Forecast</v>
      </c>
      <c r="K329" t="str" cm="1">
        <f t="array" ref="K329">_xlfn.IFS(L329="Bus P+R Bus Leg", "Bus", L329="Bus P+R Car Leg", "Car",L329="Rail P+R Rail Leg", "Rail", L329="Rail P+R Car Leg", "Car",L329="Logsum","",TRUE(),L329)</f>
        <v>CC</v>
      </c>
      <c r="L329" t="s">
        <v>22</v>
      </c>
      <c r="M329" t="s">
        <v>26</v>
      </c>
      <c r="N329" t="s">
        <v>48</v>
      </c>
      <c r="S329" t="s">
        <v>433</v>
      </c>
    </row>
    <row r="330" spans="1:19" x14ac:dyDescent="0.35">
      <c r="A330">
        <f t="shared" si="51"/>
        <v>1206</v>
      </c>
      <c r="B330" t="str">
        <f t="shared" si="59"/>
        <v>CC IP Sf</v>
      </c>
      <c r="C330" t="str">
        <f t="shared" si="60"/>
        <v>CC IP SyntheticForecast</v>
      </c>
      <c r="D330" t="s">
        <v>37</v>
      </c>
      <c r="E330" t="s">
        <v>18</v>
      </c>
      <c r="F330">
        <v>0</v>
      </c>
      <c r="H330" t="s">
        <v>19</v>
      </c>
      <c r="J330" t="str">
        <f t="shared" si="61"/>
        <v>Highway Synthetic Forecast</v>
      </c>
      <c r="K330" t="str" cm="1">
        <f t="array" ref="K330">_xlfn.IFS(L330="Bus P+R Bus Leg", "Bus", L330="Bus P+R Car Leg", "Car",L330="Rail P+R Rail Leg", "Rail", L330="Rail P+R Car Leg", "Car",L330="Logsum","",TRUE(),L330)</f>
        <v>CC</v>
      </c>
      <c r="L330" t="s">
        <v>22</v>
      </c>
      <c r="M330" t="s">
        <v>27</v>
      </c>
      <c r="N330" t="s">
        <v>48</v>
      </c>
      <c r="S330" t="s">
        <v>433</v>
      </c>
    </row>
    <row r="331" spans="1:19" x14ac:dyDescent="0.35">
      <c r="A331">
        <f t="shared" si="51"/>
        <v>1207</v>
      </c>
      <c r="B331" t="str">
        <f t="shared" si="59"/>
        <v>CC PM Sf</v>
      </c>
      <c r="C331" t="str">
        <f t="shared" si="60"/>
        <v>CC PM SyntheticForecast</v>
      </c>
      <c r="D331" t="s">
        <v>37</v>
      </c>
      <c r="E331" t="s">
        <v>18</v>
      </c>
      <c r="F331">
        <v>0</v>
      </c>
      <c r="H331" t="s">
        <v>19</v>
      </c>
      <c r="J331" t="str">
        <f t="shared" si="61"/>
        <v>Highway Synthetic Forecast</v>
      </c>
      <c r="K331" t="str" cm="1">
        <f t="array" ref="K331">_xlfn.IFS(L331="Bus P+R Bus Leg", "Bus", L331="Bus P+R Car Leg", "Car",L331="Rail P+R Rail Leg", "Rail", L331="Rail P+R Car Leg", "Car",L331="Logsum","",TRUE(),L331)</f>
        <v>CC</v>
      </c>
      <c r="L331" t="s">
        <v>22</v>
      </c>
      <c r="M331" t="s">
        <v>28</v>
      </c>
      <c r="N331" t="s">
        <v>48</v>
      </c>
      <c r="S331" t="s">
        <v>433</v>
      </c>
    </row>
    <row r="332" spans="1:19" x14ac:dyDescent="0.35">
      <c r="A332">
        <f t="shared" si="51"/>
        <v>1208</v>
      </c>
      <c r="B332" t="str">
        <f t="shared" si="59"/>
        <v>CC OP Sf</v>
      </c>
      <c r="C332" t="str">
        <f t="shared" si="60"/>
        <v>CC OP SyntheticForecast</v>
      </c>
      <c r="D332" t="s">
        <v>37</v>
      </c>
      <c r="E332" t="s">
        <v>18</v>
      </c>
      <c r="F332">
        <v>0</v>
      </c>
      <c r="H332" t="s">
        <v>19</v>
      </c>
      <c r="J332" t="str">
        <f t="shared" si="61"/>
        <v>Highway Synthetic Forecast</v>
      </c>
      <c r="K332" t="str" cm="1">
        <f t="array" ref="K332">_xlfn.IFS(L332="Bus P+R Bus Leg", "Bus", L332="Bus P+R Car Leg", "Car",L332="Rail P+R Rail Leg", "Rail", L332="Rail P+R Car Leg", "Car",L332="Logsum","",TRUE(),L332)</f>
        <v>CC</v>
      </c>
      <c r="L332" t="s">
        <v>22</v>
      </c>
      <c r="M332" t="s">
        <v>44</v>
      </c>
      <c r="N332" t="s">
        <v>48</v>
      </c>
      <c r="S332" t="s">
        <v>433</v>
      </c>
    </row>
    <row r="333" spans="1:19" x14ac:dyDescent="0.35">
      <c r="A333">
        <f t="shared" si="51"/>
        <v>1209</v>
      </c>
      <c r="B333" t="str">
        <f t="shared" si="59"/>
        <v>CO AM Sf</v>
      </c>
      <c r="C333" t="str">
        <f t="shared" si="60"/>
        <v>CO AM SyntheticForecast</v>
      </c>
      <c r="D333" t="s">
        <v>37</v>
      </c>
      <c r="E333" t="s">
        <v>18</v>
      </c>
      <c r="F333">
        <v>0</v>
      </c>
      <c r="H333" t="s">
        <v>19</v>
      </c>
      <c r="J333" t="str">
        <f t="shared" si="61"/>
        <v>Highway Synthetic Forecast</v>
      </c>
      <c r="K333" t="str" cm="1">
        <f t="array" ref="K333">_xlfn.IFS(L333="Bus P+R Bus Leg", "Bus", L333="Bus P+R Car Leg", "Car",L333="Rail P+R Rail Leg", "Rail", L333="Rail P+R Car Leg", "Car",L333="Logsum","",TRUE(),L333)</f>
        <v>CO</v>
      </c>
      <c r="L333" t="s">
        <v>23</v>
      </c>
      <c r="M333" t="s">
        <v>26</v>
      </c>
      <c r="N333" t="s">
        <v>48</v>
      </c>
      <c r="S333" t="s">
        <v>433</v>
      </c>
    </row>
    <row r="334" spans="1:19" x14ac:dyDescent="0.35">
      <c r="A334">
        <f t="shared" si="51"/>
        <v>1210</v>
      </c>
      <c r="B334" t="str">
        <f t="shared" si="59"/>
        <v>CO IP Sf</v>
      </c>
      <c r="C334" t="str">
        <f t="shared" si="60"/>
        <v>CO IP SyntheticForecast</v>
      </c>
      <c r="D334" t="s">
        <v>37</v>
      </c>
      <c r="E334" t="s">
        <v>18</v>
      </c>
      <c r="F334">
        <v>0</v>
      </c>
      <c r="H334" t="s">
        <v>19</v>
      </c>
      <c r="J334" t="str">
        <f t="shared" si="61"/>
        <v>Highway Synthetic Forecast</v>
      </c>
      <c r="K334" t="str" cm="1">
        <f t="array" ref="K334">_xlfn.IFS(L334="Bus P+R Bus Leg", "Bus", L334="Bus P+R Car Leg", "Car",L334="Rail P+R Rail Leg", "Rail", L334="Rail P+R Car Leg", "Car",L334="Logsum","",TRUE(),L334)</f>
        <v>CO</v>
      </c>
      <c r="L334" t="s">
        <v>23</v>
      </c>
      <c r="M334" t="s">
        <v>27</v>
      </c>
      <c r="N334" t="s">
        <v>48</v>
      </c>
      <c r="S334" t="s">
        <v>433</v>
      </c>
    </row>
    <row r="335" spans="1:19" x14ac:dyDescent="0.35">
      <c r="A335">
        <f t="shared" ref="A335:A398" si="62">IF(J335=J334,A334+1,ROUNDUP(A334,-2)+1)</f>
        <v>1211</v>
      </c>
      <c r="B335" t="str">
        <f t="shared" si="59"/>
        <v>CO PM Sf</v>
      </c>
      <c r="C335" t="str">
        <f t="shared" si="60"/>
        <v>CO PM SyntheticForecast</v>
      </c>
      <c r="D335" t="s">
        <v>37</v>
      </c>
      <c r="E335" t="s">
        <v>18</v>
      </c>
      <c r="F335">
        <v>0</v>
      </c>
      <c r="H335" t="s">
        <v>19</v>
      </c>
      <c r="J335" t="str">
        <f t="shared" si="61"/>
        <v>Highway Synthetic Forecast</v>
      </c>
      <c r="K335" t="str" cm="1">
        <f t="array" ref="K335">_xlfn.IFS(L335="Bus P+R Bus Leg", "Bus", L335="Bus P+R Car Leg", "Car",L335="Rail P+R Rail Leg", "Rail", L335="Rail P+R Car Leg", "Car",L335="Logsum","",TRUE(),L335)</f>
        <v>CO</v>
      </c>
      <c r="L335" t="s">
        <v>23</v>
      </c>
      <c r="M335" t="s">
        <v>28</v>
      </c>
      <c r="N335" t="s">
        <v>48</v>
      </c>
      <c r="S335" t="s">
        <v>433</v>
      </c>
    </row>
    <row r="336" spans="1:19" x14ac:dyDescent="0.35">
      <c r="A336">
        <f t="shared" si="62"/>
        <v>1212</v>
      </c>
      <c r="B336" t="str">
        <f t="shared" si="59"/>
        <v>CO OP Sf</v>
      </c>
      <c r="C336" t="str">
        <f t="shared" si="60"/>
        <v>CO OP SyntheticForecast</v>
      </c>
      <c r="D336" t="s">
        <v>37</v>
      </c>
      <c r="E336" t="s">
        <v>18</v>
      </c>
      <c r="F336">
        <v>0</v>
      </c>
      <c r="H336" t="s">
        <v>19</v>
      </c>
      <c r="J336" t="str">
        <f t="shared" si="61"/>
        <v>Highway Synthetic Forecast</v>
      </c>
      <c r="K336" t="str" cm="1">
        <f t="array" ref="K336">_xlfn.IFS(L336="Bus P+R Bus Leg", "Bus", L336="Bus P+R Car Leg", "Car",L336="Rail P+R Rail Leg", "Rail", L336="Rail P+R Car Leg", "Car",L336="Logsum","",TRUE(),L336)</f>
        <v>CO</v>
      </c>
      <c r="L336" t="s">
        <v>23</v>
      </c>
      <c r="M336" t="s">
        <v>44</v>
      </c>
      <c r="N336" t="s">
        <v>48</v>
      </c>
      <c r="S336" t="s">
        <v>433</v>
      </c>
    </row>
    <row r="337" spans="1:19" x14ac:dyDescent="0.35">
      <c r="A337">
        <f t="shared" si="62"/>
        <v>1213</v>
      </c>
      <c r="B337" t="str">
        <f t="shared" si="59"/>
        <v>LGV AM Sf</v>
      </c>
      <c r="C337" t="str">
        <f t="shared" si="60"/>
        <v>LGV AM SyntheticForecast</v>
      </c>
      <c r="D337" t="s">
        <v>37</v>
      </c>
      <c r="E337" t="s">
        <v>18</v>
      </c>
      <c r="F337">
        <v>0</v>
      </c>
      <c r="H337" t="s">
        <v>19</v>
      </c>
      <c r="J337" t="str">
        <f t="shared" si="61"/>
        <v>Highway Synthetic Forecast</v>
      </c>
      <c r="K337" t="str" cm="1">
        <f t="array" ref="K337">_xlfn.IFS(L337="Bus P+R Bus Leg", "Bus", L337="Bus P+R Car Leg", "Car",L337="Rail P+R Rail Leg", "Rail", L337="Rail P+R Car Leg", "Car",L337="Logsum","",TRUE(),L337)</f>
        <v>LGV</v>
      </c>
      <c r="L337" t="s">
        <v>38</v>
      </c>
      <c r="M337" t="s">
        <v>26</v>
      </c>
      <c r="N337" t="s">
        <v>48</v>
      </c>
      <c r="S337" t="s">
        <v>433</v>
      </c>
    </row>
    <row r="338" spans="1:19" x14ac:dyDescent="0.35">
      <c r="A338">
        <f t="shared" si="62"/>
        <v>1214</v>
      </c>
      <c r="B338" t="str">
        <f t="shared" si="59"/>
        <v>LGV IP Sf</v>
      </c>
      <c r="C338" t="str">
        <f t="shared" si="60"/>
        <v>LGV IP SyntheticForecast</v>
      </c>
      <c r="D338" t="s">
        <v>37</v>
      </c>
      <c r="E338" t="s">
        <v>18</v>
      </c>
      <c r="F338">
        <v>0</v>
      </c>
      <c r="H338" t="s">
        <v>19</v>
      </c>
      <c r="J338" t="str">
        <f t="shared" si="61"/>
        <v>Highway Synthetic Forecast</v>
      </c>
      <c r="K338" t="str" cm="1">
        <f t="array" ref="K338">_xlfn.IFS(L338="Bus P+R Bus Leg", "Bus", L338="Bus P+R Car Leg", "Car",L338="Rail P+R Rail Leg", "Rail", L338="Rail P+R Car Leg", "Car",L338="Logsum","",TRUE(),L338)</f>
        <v>LGV</v>
      </c>
      <c r="L338" t="s">
        <v>38</v>
      </c>
      <c r="M338" t="s">
        <v>27</v>
      </c>
      <c r="N338" t="s">
        <v>48</v>
      </c>
      <c r="S338" t="s">
        <v>433</v>
      </c>
    </row>
    <row r="339" spans="1:19" x14ac:dyDescent="0.35">
      <c r="A339">
        <f t="shared" si="62"/>
        <v>1215</v>
      </c>
      <c r="B339" t="str">
        <f t="shared" si="59"/>
        <v>LGV PM Sf</v>
      </c>
      <c r="C339" t="str">
        <f t="shared" si="60"/>
        <v>LGV PM SyntheticForecast</v>
      </c>
      <c r="D339" t="s">
        <v>37</v>
      </c>
      <c r="E339" t="s">
        <v>18</v>
      </c>
      <c r="F339">
        <v>0</v>
      </c>
      <c r="H339" t="s">
        <v>19</v>
      </c>
      <c r="J339" t="str">
        <f t="shared" si="61"/>
        <v>Highway Synthetic Forecast</v>
      </c>
      <c r="K339" t="str" cm="1">
        <f t="array" ref="K339">_xlfn.IFS(L339="Bus P+R Bus Leg", "Bus", L339="Bus P+R Car Leg", "Car",L339="Rail P+R Rail Leg", "Rail", L339="Rail P+R Car Leg", "Car",L339="Logsum","",TRUE(),L339)</f>
        <v>LGV</v>
      </c>
      <c r="L339" t="s">
        <v>38</v>
      </c>
      <c r="M339" t="s">
        <v>28</v>
      </c>
      <c r="N339" t="s">
        <v>48</v>
      </c>
      <c r="S339" t="s">
        <v>433</v>
      </c>
    </row>
    <row r="340" spans="1:19" x14ac:dyDescent="0.35">
      <c r="A340">
        <f t="shared" si="62"/>
        <v>1216</v>
      </c>
      <c r="B340" t="str">
        <f t="shared" si="59"/>
        <v>LGV OP Sf</v>
      </c>
      <c r="C340" t="str">
        <f t="shared" si="60"/>
        <v>LGV OP SyntheticForecast</v>
      </c>
      <c r="D340" t="s">
        <v>37</v>
      </c>
      <c r="E340" t="s">
        <v>18</v>
      </c>
      <c r="F340">
        <v>0</v>
      </c>
      <c r="H340" t="s">
        <v>19</v>
      </c>
      <c r="J340" t="str">
        <f t="shared" si="61"/>
        <v>Highway Synthetic Forecast</v>
      </c>
      <c r="K340" t="str" cm="1">
        <f t="array" ref="K340">_xlfn.IFS(L340="Bus P+R Bus Leg", "Bus", L340="Bus P+R Car Leg", "Car",L340="Rail P+R Rail Leg", "Rail", L340="Rail P+R Car Leg", "Car",L340="Logsum","",TRUE(),L340)</f>
        <v>LGV</v>
      </c>
      <c r="L340" t="s">
        <v>38</v>
      </c>
      <c r="M340" t="s">
        <v>44</v>
      </c>
      <c r="N340" t="s">
        <v>48</v>
      </c>
      <c r="S340" t="s">
        <v>433</v>
      </c>
    </row>
    <row r="341" spans="1:19" x14ac:dyDescent="0.35">
      <c r="A341">
        <f t="shared" si="62"/>
        <v>1301</v>
      </c>
      <c r="B341" t="str">
        <f t="shared" si="59"/>
        <v>BB AM Sf</v>
      </c>
      <c r="C341" t="str">
        <f t="shared" ref="C341:C364" si="63">_xlfn.TEXTJOIN(" ",TRUE,L341:N341)</f>
        <v>BB AM SyntheticForecast</v>
      </c>
      <c r="D341" t="s">
        <v>37</v>
      </c>
      <c r="E341" t="s">
        <v>18</v>
      </c>
      <c r="F341">
        <v>0</v>
      </c>
      <c r="H341" t="s">
        <v>19</v>
      </c>
      <c r="J341" t="s">
        <v>425</v>
      </c>
      <c r="K341" t="str" cm="1">
        <f t="array" ref="K341">_xlfn.IFS(L341="Bus P+R Bus Leg", "Bus", L341="Bus P+R Car Leg", "Car",L341="Rail P+R Rail Leg", "Rail", L341="Rail P+R Car Leg", "Car",L341="Logsum","",TRUE(),L341)</f>
        <v>BB</v>
      </c>
      <c r="L341" t="s">
        <v>151</v>
      </c>
      <c r="M341" t="s">
        <v>26</v>
      </c>
      <c r="N341" t="s">
        <v>48</v>
      </c>
      <c r="S341" t="s">
        <v>433</v>
      </c>
    </row>
    <row r="342" spans="1:19" x14ac:dyDescent="0.35">
      <c r="A342">
        <f t="shared" si="62"/>
        <v>1302</v>
      </c>
      <c r="B342" t="str">
        <f t="shared" si="59"/>
        <v>BB IP Sf</v>
      </c>
      <c r="C342" t="str">
        <f t="shared" si="63"/>
        <v>BB IP SyntheticForecast</v>
      </c>
      <c r="D342" t="s">
        <v>37</v>
      </c>
      <c r="E342" t="s">
        <v>18</v>
      </c>
      <c r="F342">
        <v>0</v>
      </c>
      <c r="H342" t="s">
        <v>19</v>
      </c>
      <c r="J342" t="str">
        <f t="shared" si="61"/>
        <v>Bus Synthetic Forecast</v>
      </c>
      <c r="K342" t="str" cm="1">
        <f t="array" ref="K342">_xlfn.IFS(L342="Bus P+R Bus Leg", "Bus", L342="Bus P+R Car Leg", "Car",L342="Rail P+R Rail Leg", "Rail", L342="Rail P+R Car Leg", "Car",L342="Logsum","",TRUE(),L342)</f>
        <v>BB</v>
      </c>
      <c r="L342" t="s">
        <v>151</v>
      </c>
      <c r="M342" t="s">
        <v>27</v>
      </c>
      <c r="N342" t="s">
        <v>48</v>
      </c>
      <c r="S342" t="s">
        <v>433</v>
      </c>
    </row>
    <row r="343" spans="1:19" x14ac:dyDescent="0.35">
      <c r="A343">
        <f t="shared" si="62"/>
        <v>1303</v>
      </c>
      <c r="B343" t="str">
        <f t="shared" si="59"/>
        <v>BB PM Sf</v>
      </c>
      <c r="C343" t="str">
        <f t="shared" si="63"/>
        <v>BB PM SyntheticForecast</v>
      </c>
      <c r="D343" t="s">
        <v>37</v>
      </c>
      <c r="E343" t="s">
        <v>18</v>
      </c>
      <c r="F343">
        <v>0</v>
      </c>
      <c r="H343" t="s">
        <v>19</v>
      </c>
      <c r="J343" t="str">
        <f t="shared" si="61"/>
        <v>Bus Synthetic Forecast</v>
      </c>
      <c r="K343" t="str" cm="1">
        <f t="array" ref="K343">_xlfn.IFS(L343="Bus P+R Bus Leg", "Bus", L343="Bus P+R Car Leg", "Car",L343="Rail P+R Rail Leg", "Rail", L343="Rail P+R Car Leg", "Car",L343="Logsum","",TRUE(),L343)</f>
        <v>BB</v>
      </c>
      <c r="L343" t="s">
        <v>151</v>
      </c>
      <c r="M343" t="s">
        <v>28</v>
      </c>
      <c r="N343" t="s">
        <v>48</v>
      </c>
      <c r="S343" t="s">
        <v>433</v>
      </c>
    </row>
    <row r="344" spans="1:19" x14ac:dyDescent="0.35">
      <c r="A344">
        <f t="shared" si="62"/>
        <v>1304</v>
      </c>
      <c r="B344" t="str">
        <f t="shared" si="59"/>
        <v>BB OP Sf</v>
      </c>
      <c r="C344" t="str">
        <f t="shared" si="63"/>
        <v>BB OP SyntheticForecast</v>
      </c>
      <c r="D344" t="s">
        <v>37</v>
      </c>
      <c r="E344" t="s">
        <v>18</v>
      </c>
      <c r="F344">
        <v>0</v>
      </c>
      <c r="H344" t="s">
        <v>19</v>
      </c>
      <c r="J344" t="str">
        <f t="shared" si="61"/>
        <v>Bus Synthetic Forecast</v>
      </c>
      <c r="K344" t="str" cm="1">
        <f t="array" ref="K344">_xlfn.IFS(L344="Bus P+R Bus Leg", "Bus", L344="Bus P+R Car Leg", "Car",L344="Rail P+R Rail Leg", "Rail", L344="Rail P+R Car Leg", "Car",L344="Logsum","",TRUE(),L344)</f>
        <v>BB</v>
      </c>
      <c r="L344" t="s">
        <v>151</v>
      </c>
      <c r="M344" t="s">
        <v>44</v>
      </c>
      <c r="N344" t="s">
        <v>48</v>
      </c>
      <c r="S344" t="s">
        <v>433</v>
      </c>
    </row>
    <row r="345" spans="1:19" x14ac:dyDescent="0.35">
      <c r="A345">
        <f t="shared" si="62"/>
        <v>1305</v>
      </c>
      <c r="B345" t="str">
        <f t="shared" si="59"/>
        <v>BC AM Sf</v>
      </c>
      <c r="C345" t="str">
        <f t="shared" si="63"/>
        <v>BC AM SyntheticForecast</v>
      </c>
      <c r="D345" t="s">
        <v>37</v>
      </c>
      <c r="E345" t="s">
        <v>18</v>
      </c>
      <c r="F345">
        <v>0</v>
      </c>
      <c r="H345" t="s">
        <v>19</v>
      </c>
      <c r="J345" t="str">
        <f t="shared" si="61"/>
        <v>Bus Synthetic Forecast</v>
      </c>
      <c r="K345" t="str" cm="1">
        <f t="array" ref="K345">_xlfn.IFS(L345="Bus P+R Bus Leg", "Bus", L345="Bus P+R Car Leg", "Car",L345="Rail P+R Rail Leg", "Rail", L345="Rail P+R Car Leg", "Car",L345="Logsum","",TRUE(),L345)</f>
        <v>BC</v>
      </c>
      <c r="L345" t="s">
        <v>149</v>
      </c>
      <c r="M345" t="s">
        <v>26</v>
      </c>
      <c r="N345" t="s">
        <v>48</v>
      </c>
      <c r="S345" t="s">
        <v>433</v>
      </c>
    </row>
    <row r="346" spans="1:19" x14ac:dyDescent="0.35">
      <c r="A346">
        <f t="shared" si="62"/>
        <v>1306</v>
      </c>
      <c r="B346" t="str">
        <f t="shared" si="59"/>
        <v>BC IP Sf</v>
      </c>
      <c r="C346" t="str">
        <f t="shared" si="63"/>
        <v>BC IP SyntheticForecast</v>
      </c>
      <c r="D346" t="s">
        <v>37</v>
      </c>
      <c r="E346" t="s">
        <v>18</v>
      </c>
      <c r="F346">
        <v>0</v>
      </c>
      <c r="H346" t="s">
        <v>19</v>
      </c>
      <c r="J346" t="str">
        <f t="shared" si="61"/>
        <v>Bus Synthetic Forecast</v>
      </c>
      <c r="K346" t="str" cm="1">
        <f t="array" ref="K346">_xlfn.IFS(L346="Bus P+R Bus Leg", "Bus", L346="Bus P+R Car Leg", "Car",L346="Rail P+R Rail Leg", "Rail", L346="Rail P+R Car Leg", "Car",L346="Logsum","",TRUE(),L346)</f>
        <v>BC</v>
      </c>
      <c r="L346" t="s">
        <v>149</v>
      </c>
      <c r="M346" t="s">
        <v>27</v>
      </c>
      <c r="N346" t="s">
        <v>48</v>
      </c>
      <c r="S346" t="s">
        <v>433</v>
      </c>
    </row>
    <row r="347" spans="1:19" x14ac:dyDescent="0.35">
      <c r="A347">
        <f t="shared" si="62"/>
        <v>1307</v>
      </c>
      <c r="B347" t="str">
        <f t="shared" si="59"/>
        <v>BC PM Sf</v>
      </c>
      <c r="C347" t="str">
        <f t="shared" si="63"/>
        <v>BC PM SyntheticForecast</v>
      </c>
      <c r="D347" t="s">
        <v>37</v>
      </c>
      <c r="E347" t="s">
        <v>18</v>
      </c>
      <c r="F347">
        <v>0</v>
      </c>
      <c r="H347" t="s">
        <v>19</v>
      </c>
      <c r="J347" t="str">
        <f t="shared" si="61"/>
        <v>Bus Synthetic Forecast</v>
      </c>
      <c r="K347" t="str" cm="1">
        <f t="array" ref="K347">_xlfn.IFS(L347="Bus P+R Bus Leg", "Bus", L347="Bus P+R Car Leg", "Car",L347="Rail P+R Rail Leg", "Rail", L347="Rail P+R Car Leg", "Car",L347="Logsum","",TRUE(),L347)</f>
        <v>BC</v>
      </c>
      <c r="L347" t="s">
        <v>149</v>
      </c>
      <c r="M347" t="s">
        <v>28</v>
      </c>
      <c r="N347" t="s">
        <v>48</v>
      </c>
      <c r="S347" t="s">
        <v>433</v>
      </c>
    </row>
    <row r="348" spans="1:19" x14ac:dyDescent="0.35">
      <c r="A348">
        <f t="shared" si="62"/>
        <v>1308</v>
      </c>
      <c r="B348" t="str">
        <f t="shared" si="59"/>
        <v>BC OP Sf</v>
      </c>
      <c r="C348" t="str">
        <f t="shared" si="63"/>
        <v>BC OP SyntheticForecast</v>
      </c>
      <c r="D348" t="s">
        <v>37</v>
      </c>
      <c r="E348" t="s">
        <v>18</v>
      </c>
      <c r="F348">
        <v>0</v>
      </c>
      <c r="H348" t="s">
        <v>19</v>
      </c>
      <c r="J348" t="str">
        <f t="shared" si="61"/>
        <v>Bus Synthetic Forecast</v>
      </c>
      <c r="K348" t="str" cm="1">
        <f t="array" ref="K348">_xlfn.IFS(L348="Bus P+R Bus Leg", "Bus", L348="Bus P+R Car Leg", "Car",L348="Rail P+R Rail Leg", "Rail", L348="Rail P+R Car Leg", "Car",L348="Logsum","",TRUE(),L348)</f>
        <v>BC</v>
      </c>
      <c r="L348" t="s">
        <v>149</v>
      </c>
      <c r="M348" t="s">
        <v>44</v>
      </c>
      <c r="N348" t="s">
        <v>48</v>
      </c>
      <c r="S348" t="s">
        <v>433</v>
      </c>
    </row>
    <row r="349" spans="1:19" x14ac:dyDescent="0.35">
      <c r="A349">
        <f t="shared" si="62"/>
        <v>1309</v>
      </c>
      <c r="B349" t="str">
        <f t="shared" ref="B349:B380" si="64">_xlfn.TEXTJOIN(" ",TRUE,L349:M349,S349)</f>
        <v>BO AM Sf</v>
      </c>
      <c r="C349" t="str">
        <f t="shared" si="63"/>
        <v>BO AM SyntheticForecast</v>
      </c>
      <c r="D349" t="s">
        <v>37</v>
      </c>
      <c r="E349" t="s">
        <v>18</v>
      </c>
      <c r="F349">
        <v>0</v>
      </c>
      <c r="H349" t="s">
        <v>19</v>
      </c>
      <c r="J349" t="str">
        <f t="shared" si="61"/>
        <v>Bus Synthetic Forecast</v>
      </c>
      <c r="K349" t="str" cm="1">
        <f t="array" ref="K349">_xlfn.IFS(L349="Bus P+R Bus Leg", "Bus", L349="Bus P+R Car Leg", "Car",L349="Rail P+R Rail Leg", "Rail", L349="Rail P+R Car Leg", "Car",L349="Logsum","",TRUE(),L349)</f>
        <v>BO</v>
      </c>
      <c r="L349" t="s">
        <v>153</v>
      </c>
      <c r="M349" t="s">
        <v>26</v>
      </c>
      <c r="N349" t="s">
        <v>48</v>
      </c>
      <c r="S349" t="s">
        <v>433</v>
      </c>
    </row>
    <row r="350" spans="1:19" x14ac:dyDescent="0.35">
      <c r="A350">
        <f t="shared" si="62"/>
        <v>1310</v>
      </c>
      <c r="B350" t="str">
        <f t="shared" si="64"/>
        <v>BO IP Sf</v>
      </c>
      <c r="C350" t="str">
        <f t="shared" si="63"/>
        <v>BO IP SyntheticForecast</v>
      </c>
      <c r="D350" t="s">
        <v>37</v>
      </c>
      <c r="E350" t="s">
        <v>18</v>
      </c>
      <c r="F350">
        <v>0</v>
      </c>
      <c r="H350" t="s">
        <v>19</v>
      </c>
      <c r="J350" t="str">
        <f t="shared" si="61"/>
        <v>Bus Synthetic Forecast</v>
      </c>
      <c r="K350" t="str" cm="1">
        <f t="array" ref="K350">_xlfn.IFS(L350="Bus P+R Bus Leg", "Bus", L350="Bus P+R Car Leg", "Car",L350="Rail P+R Rail Leg", "Rail", L350="Rail P+R Car Leg", "Car",L350="Logsum","",TRUE(),L350)</f>
        <v>BO</v>
      </c>
      <c r="L350" t="s">
        <v>153</v>
      </c>
      <c r="M350" t="s">
        <v>27</v>
      </c>
      <c r="N350" t="s">
        <v>48</v>
      </c>
      <c r="S350" t="s">
        <v>433</v>
      </c>
    </row>
    <row r="351" spans="1:19" x14ac:dyDescent="0.35">
      <c r="A351">
        <f t="shared" si="62"/>
        <v>1311</v>
      </c>
      <c r="B351" t="str">
        <f t="shared" si="64"/>
        <v>BO PM Sf</v>
      </c>
      <c r="C351" t="str">
        <f t="shared" si="63"/>
        <v>BO PM SyntheticForecast</v>
      </c>
      <c r="D351" t="s">
        <v>37</v>
      </c>
      <c r="E351" t="s">
        <v>18</v>
      </c>
      <c r="F351">
        <v>0</v>
      </c>
      <c r="H351" t="s">
        <v>19</v>
      </c>
      <c r="J351" t="str">
        <f t="shared" si="61"/>
        <v>Bus Synthetic Forecast</v>
      </c>
      <c r="K351" t="str" cm="1">
        <f t="array" ref="K351">_xlfn.IFS(L351="Bus P+R Bus Leg", "Bus", L351="Bus P+R Car Leg", "Car",L351="Rail P+R Rail Leg", "Rail", L351="Rail P+R Car Leg", "Car",L351="Logsum","",TRUE(),L351)</f>
        <v>BO</v>
      </c>
      <c r="L351" t="s">
        <v>153</v>
      </c>
      <c r="M351" t="s">
        <v>28</v>
      </c>
      <c r="N351" t="s">
        <v>48</v>
      </c>
      <c r="S351" t="s">
        <v>433</v>
      </c>
    </row>
    <row r="352" spans="1:19" x14ac:dyDescent="0.35">
      <c r="A352">
        <f t="shared" si="62"/>
        <v>1312</v>
      </c>
      <c r="B352" t="str">
        <f t="shared" si="64"/>
        <v>BO OP Sf</v>
      </c>
      <c r="C352" t="str">
        <f t="shared" si="63"/>
        <v>BO OP SyntheticForecast</v>
      </c>
      <c r="D352" t="s">
        <v>37</v>
      </c>
      <c r="E352" t="s">
        <v>18</v>
      </c>
      <c r="F352">
        <v>0</v>
      </c>
      <c r="H352" t="s">
        <v>19</v>
      </c>
      <c r="J352" t="str">
        <f t="shared" si="61"/>
        <v>Bus Synthetic Forecast</v>
      </c>
      <c r="K352" t="str" cm="1">
        <f t="array" ref="K352">_xlfn.IFS(L352="Bus P+R Bus Leg", "Bus", L352="Bus P+R Car Leg", "Car",L352="Rail P+R Rail Leg", "Rail", L352="Rail P+R Car Leg", "Car",L352="Logsum","",TRUE(),L352)</f>
        <v>BO</v>
      </c>
      <c r="L352" t="s">
        <v>153</v>
      </c>
      <c r="M352" t="s">
        <v>44</v>
      </c>
      <c r="N352" t="s">
        <v>48</v>
      </c>
      <c r="S352" t="s">
        <v>433</v>
      </c>
    </row>
    <row r="353" spans="1:19" x14ac:dyDescent="0.35">
      <c r="A353">
        <f t="shared" si="62"/>
        <v>1401</v>
      </c>
      <c r="B353" t="str">
        <f t="shared" si="64"/>
        <v>RB AM Sf</v>
      </c>
      <c r="C353" t="str">
        <f t="shared" si="63"/>
        <v>RB AM SyntheticForecast</v>
      </c>
      <c r="D353" t="s">
        <v>37</v>
      </c>
      <c r="E353" t="s">
        <v>18</v>
      </c>
      <c r="F353">
        <v>0</v>
      </c>
      <c r="H353" t="s">
        <v>19</v>
      </c>
      <c r="J353" t="s">
        <v>426</v>
      </c>
      <c r="K353" t="str" cm="1">
        <f t="array" ref="K353">_xlfn.IFS(L353="Bus P+R Bus Leg", "Bus", L353="Bus P+R Car Leg", "Car",L353="Rail P+R Rail Leg", "Rail", L353="Rail P+R Car Leg", "Car",L353="Logsum","",TRUE(),L353)</f>
        <v>RB</v>
      </c>
      <c r="L353" t="s">
        <v>152</v>
      </c>
      <c r="M353" t="s">
        <v>26</v>
      </c>
      <c r="N353" t="s">
        <v>48</v>
      </c>
      <c r="S353" t="s">
        <v>433</v>
      </c>
    </row>
    <row r="354" spans="1:19" x14ac:dyDescent="0.35">
      <c r="A354">
        <f t="shared" si="62"/>
        <v>1402</v>
      </c>
      <c r="B354" t="str">
        <f t="shared" si="64"/>
        <v>RB IP Sf</v>
      </c>
      <c r="C354" t="str">
        <f t="shared" si="63"/>
        <v>RB IP SyntheticForecast</v>
      </c>
      <c r="D354" t="s">
        <v>37</v>
      </c>
      <c r="E354" t="s">
        <v>18</v>
      </c>
      <c r="F354">
        <v>0</v>
      </c>
      <c r="H354" t="s">
        <v>19</v>
      </c>
      <c r="J354" t="s">
        <v>426</v>
      </c>
      <c r="K354" t="str" cm="1">
        <f t="array" ref="K354">_xlfn.IFS(L354="Bus P+R Bus Leg", "Bus", L354="Bus P+R Car Leg", "Car",L354="Rail P+R Rail Leg", "Rail", L354="Rail P+R Car Leg", "Car",L354="Logsum","",TRUE(),L354)</f>
        <v>RB</v>
      </c>
      <c r="L354" t="s">
        <v>152</v>
      </c>
      <c r="M354" t="s">
        <v>27</v>
      </c>
      <c r="N354" t="s">
        <v>48</v>
      </c>
      <c r="S354" t="s">
        <v>433</v>
      </c>
    </row>
    <row r="355" spans="1:19" x14ac:dyDescent="0.35">
      <c r="A355">
        <f t="shared" si="62"/>
        <v>1403</v>
      </c>
      <c r="B355" t="str">
        <f t="shared" si="64"/>
        <v>RB PM Sf</v>
      </c>
      <c r="C355" t="str">
        <f t="shared" si="63"/>
        <v>RB PM SyntheticForecast</v>
      </c>
      <c r="D355" t="s">
        <v>37</v>
      </c>
      <c r="E355" t="s">
        <v>18</v>
      </c>
      <c r="F355">
        <v>0</v>
      </c>
      <c r="H355" t="s">
        <v>19</v>
      </c>
      <c r="J355" t="s">
        <v>426</v>
      </c>
      <c r="K355" t="str" cm="1">
        <f t="array" ref="K355">_xlfn.IFS(L355="Bus P+R Bus Leg", "Bus", L355="Bus P+R Car Leg", "Car",L355="Rail P+R Rail Leg", "Rail", L355="Rail P+R Car Leg", "Car",L355="Logsum","",TRUE(),L355)</f>
        <v>RB</v>
      </c>
      <c r="L355" t="s">
        <v>152</v>
      </c>
      <c r="M355" t="s">
        <v>28</v>
      </c>
      <c r="N355" t="s">
        <v>48</v>
      </c>
      <c r="S355" t="s">
        <v>433</v>
      </c>
    </row>
    <row r="356" spans="1:19" x14ac:dyDescent="0.35">
      <c r="A356">
        <f t="shared" si="62"/>
        <v>1404</v>
      </c>
      <c r="B356" t="str">
        <f t="shared" si="64"/>
        <v>RB OP Sf</v>
      </c>
      <c r="C356" t="str">
        <f t="shared" si="63"/>
        <v>RB OP SyntheticForecast</v>
      </c>
      <c r="D356" t="s">
        <v>37</v>
      </c>
      <c r="E356" t="s">
        <v>18</v>
      </c>
      <c r="F356">
        <v>0</v>
      </c>
      <c r="H356" t="s">
        <v>19</v>
      </c>
      <c r="J356" t="s">
        <v>426</v>
      </c>
      <c r="K356" t="str" cm="1">
        <f t="array" ref="K356">_xlfn.IFS(L356="Bus P+R Bus Leg", "Bus", L356="Bus P+R Car Leg", "Car",L356="Rail P+R Rail Leg", "Rail", L356="Rail P+R Car Leg", "Car",L356="Logsum","",TRUE(),L356)</f>
        <v>RB</v>
      </c>
      <c r="L356" t="s">
        <v>152</v>
      </c>
      <c r="M356" t="s">
        <v>44</v>
      </c>
      <c r="N356" t="s">
        <v>48</v>
      </c>
      <c r="S356" t="s">
        <v>433</v>
      </c>
    </row>
    <row r="357" spans="1:19" x14ac:dyDescent="0.35">
      <c r="A357">
        <f t="shared" si="62"/>
        <v>1405</v>
      </c>
      <c r="B357" t="str">
        <f t="shared" si="64"/>
        <v>RC AM Sf</v>
      </c>
      <c r="C357" t="str">
        <f t="shared" si="63"/>
        <v>RC AM SyntheticForecast</v>
      </c>
      <c r="D357" t="s">
        <v>37</v>
      </c>
      <c r="E357" t="s">
        <v>18</v>
      </c>
      <c r="F357">
        <v>0</v>
      </c>
      <c r="H357" t="s">
        <v>19</v>
      </c>
      <c r="J357" t="s">
        <v>426</v>
      </c>
      <c r="K357" t="str" cm="1">
        <f t="array" ref="K357">_xlfn.IFS(L357="Bus P+R Bus Leg", "Bus", L357="Bus P+R Car Leg", "Car",L357="Rail P+R Rail Leg", "Rail", L357="Rail P+R Car Leg", "Car",L357="Logsum","",TRUE(),L357)</f>
        <v>RC</v>
      </c>
      <c r="L357" t="s">
        <v>150</v>
      </c>
      <c r="M357" t="s">
        <v>26</v>
      </c>
      <c r="N357" t="s">
        <v>48</v>
      </c>
      <c r="S357" t="s">
        <v>433</v>
      </c>
    </row>
    <row r="358" spans="1:19" x14ac:dyDescent="0.35">
      <c r="A358">
        <f t="shared" si="62"/>
        <v>1406</v>
      </c>
      <c r="B358" t="str">
        <f t="shared" si="64"/>
        <v>RC IP Sf</v>
      </c>
      <c r="C358" t="str">
        <f t="shared" si="63"/>
        <v>RC IP SyntheticForecast</v>
      </c>
      <c r="D358" t="s">
        <v>37</v>
      </c>
      <c r="E358" t="s">
        <v>18</v>
      </c>
      <c r="F358">
        <v>0</v>
      </c>
      <c r="H358" t="s">
        <v>19</v>
      </c>
      <c r="J358" t="s">
        <v>426</v>
      </c>
      <c r="K358" t="str" cm="1">
        <f t="array" ref="K358">_xlfn.IFS(L358="Bus P+R Bus Leg", "Bus", L358="Bus P+R Car Leg", "Car",L358="Rail P+R Rail Leg", "Rail", L358="Rail P+R Car Leg", "Car",L358="Logsum","",TRUE(),L358)</f>
        <v>RC</v>
      </c>
      <c r="L358" t="s">
        <v>150</v>
      </c>
      <c r="M358" t="s">
        <v>27</v>
      </c>
      <c r="N358" t="s">
        <v>48</v>
      </c>
      <c r="S358" t="s">
        <v>433</v>
      </c>
    </row>
    <row r="359" spans="1:19" x14ac:dyDescent="0.35">
      <c r="A359">
        <f t="shared" si="62"/>
        <v>1407</v>
      </c>
      <c r="B359" t="str">
        <f t="shared" si="64"/>
        <v>RC PM Sf</v>
      </c>
      <c r="C359" t="str">
        <f t="shared" si="63"/>
        <v>RC PM SyntheticForecast</v>
      </c>
      <c r="D359" t="s">
        <v>37</v>
      </c>
      <c r="E359" t="s">
        <v>18</v>
      </c>
      <c r="F359">
        <v>0</v>
      </c>
      <c r="H359" t="s">
        <v>19</v>
      </c>
      <c r="J359" t="s">
        <v>426</v>
      </c>
      <c r="K359" t="str" cm="1">
        <f t="array" ref="K359">_xlfn.IFS(L359="Bus P+R Bus Leg", "Bus", L359="Bus P+R Car Leg", "Car",L359="Rail P+R Rail Leg", "Rail", L359="Rail P+R Car Leg", "Car",L359="Logsum","",TRUE(),L359)</f>
        <v>RC</v>
      </c>
      <c r="L359" t="s">
        <v>150</v>
      </c>
      <c r="M359" t="s">
        <v>28</v>
      </c>
      <c r="N359" t="s">
        <v>48</v>
      </c>
      <c r="S359" t="s">
        <v>433</v>
      </c>
    </row>
    <row r="360" spans="1:19" x14ac:dyDescent="0.35">
      <c r="A360">
        <f t="shared" si="62"/>
        <v>1408</v>
      </c>
      <c r="B360" t="str">
        <f t="shared" si="64"/>
        <v>RC OP Sf</v>
      </c>
      <c r="C360" t="str">
        <f t="shared" si="63"/>
        <v>RC OP SyntheticForecast</v>
      </c>
      <c r="D360" t="s">
        <v>37</v>
      </c>
      <c r="E360" t="s">
        <v>18</v>
      </c>
      <c r="F360">
        <v>0</v>
      </c>
      <c r="H360" t="s">
        <v>19</v>
      </c>
      <c r="J360" t="s">
        <v>426</v>
      </c>
      <c r="K360" t="str" cm="1">
        <f t="array" ref="K360">_xlfn.IFS(L360="Bus P+R Bus Leg", "Bus", L360="Bus P+R Car Leg", "Car",L360="Rail P+R Rail Leg", "Rail", L360="Rail P+R Car Leg", "Car",L360="Logsum","",TRUE(),L360)</f>
        <v>RC</v>
      </c>
      <c r="L360" t="s">
        <v>150</v>
      </c>
      <c r="M360" t="s">
        <v>44</v>
      </c>
      <c r="N360" t="s">
        <v>48</v>
      </c>
      <c r="S360" t="s">
        <v>433</v>
      </c>
    </row>
    <row r="361" spans="1:19" x14ac:dyDescent="0.35">
      <c r="A361">
        <f t="shared" si="62"/>
        <v>1409</v>
      </c>
      <c r="B361" t="str">
        <f t="shared" si="64"/>
        <v>RO AM Sf</v>
      </c>
      <c r="C361" t="str">
        <f t="shared" si="63"/>
        <v>RO AM SyntheticForecast</v>
      </c>
      <c r="D361" t="s">
        <v>37</v>
      </c>
      <c r="E361" t="s">
        <v>18</v>
      </c>
      <c r="F361">
        <v>0</v>
      </c>
      <c r="H361" t="s">
        <v>19</v>
      </c>
      <c r="J361" t="s">
        <v>426</v>
      </c>
      <c r="K361" t="str" cm="1">
        <f t="array" ref="K361">_xlfn.IFS(L361="Bus P+R Bus Leg", "Bus", L361="Bus P+R Car Leg", "Car",L361="Rail P+R Rail Leg", "Rail", L361="Rail P+R Car Leg", "Car",L361="Logsum","",TRUE(),L361)</f>
        <v>RO</v>
      </c>
      <c r="L361" t="s">
        <v>154</v>
      </c>
      <c r="M361" t="s">
        <v>26</v>
      </c>
      <c r="N361" t="s">
        <v>48</v>
      </c>
      <c r="S361" t="s">
        <v>433</v>
      </c>
    </row>
    <row r="362" spans="1:19" x14ac:dyDescent="0.35">
      <c r="A362">
        <f t="shared" si="62"/>
        <v>1410</v>
      </c>
      <c r="B362" t="str">
        <f t="shared" si="64"/>
        <v>RO IP Sf</v>
      </c>
      <c r="C362" t="str">
        <f t="shared" si="63"/>
        <v>RO IP SyntheticForecast</v>
      </c>
      <c r="D362" t="s">
        <v>37</v>
      </c>
      <c r="E362" t="s">
        <v>18</v>
      </c>
      <c r="F362">
        <v>0</v>
      </c>
      <c r="H362" t="s">
        <v>19</v>
      </c>
      <c r="J362" t="s">
        <v>426</v>
      </c>
      <c r="K362" t="str" cm="1">
        <f t="array" ref="K362">_xlfn.IFS(L362="Bus P+R Bus Leg", "Bus", L362="Bus P+R Car Leg", "Car",L362="Rail P+R Rail Leg", "Rail", L362="Rail P+R Car Leg", "Car",L362="Logsum","",TRUE(),L362)</f>
        <v>RO</v>
      </c>
      <c r="L362" t="s">
        <v>154</v>
      </c>
      <c r="M362" t="s">
        <v>27</v>
      </c>
      <c r="N362" t="s">
        <v>48</v>
      </c>
      <c r="S362" t="s">
        <v>433</v>
      </c>
    </row>
    <row r="363" spans="1:19" x14ac:dyDescent="0.35">
      <c r="A363">
        <f t="shared" si="62"/>
        <v>1411</v>
      </c>
      <c r="B363" t="str">
        <f t="shared" si="64"/>
        <v>RO PM Sf</v>
      </c>
      <c r="C363" t="str">
        <f t="shared" si="63"/>
        <v>RO PM SyntheticForecast</v>
      </c>
      <c r="D363" t="s">
        <v>37</v>
      </c>
      <c r="E363" t="s">
        <v>18</v>
      </c>
      <c r="F363">
        <v>0</v>
      </c>
      <c r="H363" t="s">
        <v>19</v>
      </c>
      <c r="J363" t="s">
        <v>426</v>
      </c>
      <c r="K363" t="str" cm="1">
        <f t="array" ref="K363">_xlfn.IFS(L363="Bus P+R Bus Leg", "Bus", L363="Bus P+R Car Leg", "Car",L363="Rail P+R Rail Leg", "Rail", L363="Rail P+R Car Leg", "Car",L363="Logsum","",TRUE(),L363)</f>
        <v>RO</v>
      </c>
      <c r="L363" t="s">
        <v>154</v>
      </c>
      <c r="M363" t="s">
        <v>28</v>
      </c>
      <c r="N363" t="s">
        <v>48</v>
      </c>
      <c r="S363" t="s">
        <v>433</v>
      </c>
    </row>
    <row r="364" spans="1:19" x14ac:dyDescent="0.35">
      <c r="A364">
        <f t="shared" si="62"/>
        <v>1412</v>
      </c>
      <c r="B364" t="str">
        <f t="shared" si="64"/>
        <v>RO OP Sf</v>
      </c>
      <c r="C364" t="str">
        <f t="shared" si="63"/>
        <v>RO OP SyntheticForecast</v>
      </c>
      <c r="D364" t="s">
        <v>37</v>
      </c>
      <c r="E364" t="s">
        <v>18</v>
      </c>
      <c r="F364">
        <v>0</v>
      </c>
      <c r="H364" t="s">
        <v>19</v>
      </c>
      <c r="J364" t="s">
        <v>426</v>
      </c>
      <c r="K364" t="str" cm="1">
        <f t="array" ref="K364">_xlfn.IFS(L364="Bus P+R Bus Leg", "Bus", L364="Bus P+R Car Leg", "Car",L364="Rail P+R Rail Leg", "Rail", L364="Rail P+R Car Leg", "Car",L364="Logsum","",TRUE(),L364)</f>
        <v>RO</v>
      </c>
      <c r="L364" t="s">
        <v>154</v>
      </c>
      <c r="M364" t="s">
        <v>44</v>
      </c>
      <c r="N364" t="s">
        <v>48</v>
      </c>
      <c r="S364" t="s">
        <v>433</v>
      </c>
    </row>
    <row r="365" spans="1:19" x14ac:dyDescent="0.35">
      <c r="A365">
        <f t="shared" si="62"/>
        <v>1501</v>
      </c>
      <c r="B365" t="str">
        <f t="shared" si="64"/>
        <v>CB AM F</v>
      </c>
      <c r="C365" t="str">
        <f t="shared" ref="C365:C380" si="65">_xlfn.TEXTJOIN(" ",TRUE,L365:N365)</f>
        <v>CB AM Forecast</v>
      </c>
      <c r="D365" t="s">
        <v>37</v>
      </c>
      <c r="E365" t="s">
        <v>18</v>
      </c>
      <c r="F365">
        <v>0</v>
      </c>
      <c r="H365" t="s">
        <v>19</v>
      </c>
      <c r="J365" t="s">
        <v>427</v>
      </c>
      <c r="K365" t="str" cm="1">
        <f t="array" ref="K365">_xlfn.IFS(L365="Bus P+R Bus Leg", "Bus", L365="Bus P+R Car Leg", "Car",L365="Rail P+R Rail Leg", "Rail", L365="Rail P+R Car Leg", "Car",L365="Logsum","",TRUE(),L365)</f>
        <v>CB</v>
      </c>
      <c r="L365" t="s">
        <v>21</v>
      </c>
      <c r="M365" t="s">
        <v>26</v>
      </c>
      <c r="N365" t="s">
        <v>49</v>
      </c>
      <c r="S365" t="s">
        <v>434</v>
      </c>
    </row>
    <row r="366" spans="1:19" x14ac:dyDescent="0.35">
      <c r="A366">
        <f t="shared" si="62"/>
        <v>1502</v>
      </c>
      <c r="B366" t="str">
        <f t="shared" si="64"/>
        <v>CB IP F</v>
      </c>
      <c r="C366" t="str">
        <f t="shared" si="65"/>
        <v>CB IP Forecast</v>
      </c>
      <c r="D366" t="s">
        <v>37</v>
      </c>
      <c r="E366" t="s">
        <v>18</v>
      </c>
      <c r="F366">
        <v>0</v>
      </c>
      <c r="H366" t="s">
        <v>19</v>
      </c>
      <c r="J366" t="s">
        <v>427</v>
      </c>
      <c r="K366" t="str" cm="1">
        <f t="array" ref="K366">_xlfn.IFS(L366="Bus P+R Bus Leg", "Bus", L366="Bus P+R Car Leg", "Car",L366="Rail P+R Rail Leg", "Rail", L366="Rail P+R Car Leg", "Car",L366="Logsum","",TRUE(),L366)</f>
        <v>CB</v>
      </c>
      <c r="L366" t="s">
        <v>21</v>
      </c>
      <c r="M366" t="s">
        <v>27</v>
      </c>
      <c r="N366" t="s">
        <v>49</v>
      </c>
      <c r="S366" t="s">
        <v>434</v>
      </c>
    </row>
    <row r="367" spans="1:19" x14ac:dyDescent="0.35">
      <c r="A367">
        <f t="shared" si="62"/>
        <v>1503</v>
      </c>
      <c r="B367" t="str">
        <f t="shared" si="64"/>
        <v>CB PM F</v>
      </c>
      <c r="C367" t="str">
        <f t="shared" si="65"/>
        <v>CB PM Forecast</v>
      </c>
      <c r="D367" t="s">
        <v>37</v>
      </c>
      <c r="E367" t="s">
        <v>18</v>
      </c>
      <c r="F367">
        <v>0</v>
      </c>
      <c r="H367" t="s">
        <v>19</v>
      </c>
      <c r="J367" t="s">
        <v>427</v>
      </c>
      <c r="K367" t="str" cm="1">
        <f t="array" ref="K367">_xlfn.IFS(L367="Bus P+R Bus Leg", "Bus", L367="Bus P+R Car Leg", "Car",L367="Rail P+R Rail Leg", "Rail", L367="Rail P+R Car Leg", "Car",L367="Logsum","",TRUE(),L367)</f>
        <v>CB</v>
      </c>
      <c r="L367" t="s">
        <v>21</v>
      </c>
      <c r="M367" t="s">
        <v>28</v>
      </c>
      <c r="N367" t="s">
        <v>49</v>
      </c>
      <c r="S367" t="s">
        <v>434</v>
      </c>
    </row>
    <row r="368" spans="1:19" x14ac:dyDescent="0.35">
      <c r="A368">
        <f t="shared" si="62"/>
        <v>1504</v>
      </c>
      <c r="B368" t="str">
        <f t="shared" si="64"/>
        <v>CB OP F</v>
      </c>
      <c r="C368" t="str">
        <f t="shared" si="65"/>
        <v>CB OP Forecast</v>
      </c>
      <c r="D368" t="s">
        <v>37</v>
      </c>
      <c r="E368" t="s">
        <v>18</v>
      </c>
      <c r="F368">
        <v>0</v>
      </c>
      <c r="H368" t="s">
        <v>19</v>
      </c>
      <c r="J368" t="s">
        <v>427</v>
      </c>
      <c r="K368" t="str" cm="1">
        <f t="array" ref="K368">_xlfn.IFS(L368="Bus P+R Bus Leg", "Bus", L368="Bus P+R Car Leg", "Car",L368="Rail P+R Rail Leg", "Rail", L368="Rail P+R Car Leg", "Car",L368="Logsum","",TRUE(),L368)</f>
        <v>CB</v>
      </c>
      <c r="L368" t="s">
        <v>21</v>
      </c>
      <c r="M368" t="s">
        <v>44</v>
      </c>
      <c r="N368" t="s">
        <v>49</v>
      </c>
      <c r="S368" t="s">
        <v>434</v>
      </c>
    </row>
    <row r="369" spans="1:19" x14ac:dyDescent="0.35">
      <c r="A369">
        <f t="shared" si="62"/>
        <v>1505</v>
      </c>
      <c r="B369" t="str">
        <f t="shared" si="64"/>
        <v>CC AM F</v>
      </c>
      <c r="C369" t="str">
        <f t="shared" si="65"/>
        <v>CC AM Forecast</v>
      </c>
      <c r="D369" t="s">
        <v>37</v>
      </c>
      <c r="E369" t="s">
        <v>18</v>
      </c>
      <c r="F369">
        <v>0</v>
      </c>
      <c r="H369" t="s">
        <v>19</v>
      </c>
      <c r="J369" t="s">
        <v>427</v>
      </c>
      <c r="K369" t="str" cm="1">
        <f t="array" ref="K369">_xlfn.IFS(L369="Bus P+R Bus Leg", "Bus", L369="Bus P+R Car Leg", "Car",L369="Rail P+R Rail Leg", "Rail", L369="Rail P+R Car Leg", "Car",L369="Logsum","",TRUE(),L369)</f>
        <v>CC</v>
      </c>
      <c r="L369" t="s">
        <v>22</v>
      </c>
      <c r="M369" t="s">
        <v>26</v>
      </c>
      <c r="N369" t="s">
        <v>49</v>
      </c>
      <c r="S369" t="s">
        <v>434</v>
      </c>
    </row>
    <row r="370" spans="1:19" x14ac:dyDescent="0.35">
      <c r="A370">
        <f t="shared" si="62"/>
        <v>1506</v>
      </c>
      <c r="B370" t="str">
        <f t="shared" si="64"/>
        <v>CC IP F</v>
      </c>
      <c r="C370" t="str">
        <f t="shared" si="65"/>
        <v>CC IP Forecast</v>
      </c>
      <c r="D370" t="s">
        <v>37</v>
      </c>
      <c r="E370" t="s">
        <v>18</v>
      </c>
      <c r="F370">
        <v>0</v>
      </c>
      <c r="H370" t="s">
        <v>19</v>
      </c>
      <c r="J370" t="s">
        <v>427</v>
      </c>
      <c r="K370" t="str" cm="1">
        <f t="array" ref="K370">_xlfn.IFS(L370="Bus P+R Bus Leg", "Bus", L370="Bus P+R Car Leg", "Car",L370="Rail P+R Rail Leg", "Rail", L370="Rail P+R Car Leg", "Car",L370="Logsum","",TRUE(),L370)</f>
        <v>CC</v>
      </c>
      <c r="L370" t="s">
        <v>22</v>
      </c>
      <c r="M370" t="s">
        <v>27</v>
      </c>
      <c r="N370" t="s">
        <v>49</v>
      </c>
      <c r="S370" t="s">
        <v>434</v>
      </c>
    </row>
    <row r="371" spans="1:19" x14ac:dyDescent="0.35">
      <c r="A371">
        <f t="shared" si="62"/>
        <v>1507</v>
      </c>
      <c r="B371" t="str">
        <f t="shared" si="64"/>
        <v>CC PM F</v>
      </c>
      <c r="C371" t="str">
        <f t="shared" si="65"/>
        <v>CC PM Forecast</v>
      </c>
      <c r="D371" t="s">
        <v>37</v>
      </c>
      <c r="E371" t="s">
        <v>18</v>
      </c>
      <c r="F371">
        <v>0</v>
      </c>
      <c r="H371" t="s">
        <v>19</v>
      </c>
      <c r="J371" t="s">
        <v>427</v>
      </c>
      <c r="K371" t="str" cm="1">
        <f t="array" ref="K371">_xlfn.IFS(L371="Bus P+R Bus Leg", "Bus", L371="Bus P+R Car Leg", "Car",L371="Rail P+R Rail Leg", "Rail", L371="Rail P+R Car Leg", "Car",L371="Logsum","",TRUE(),L371)</f>
        <v>CC</v>
      </c>
      <c r="L371" t="s">
        <v>22</v>
      </c>
      <c r="M371" t="s">
        <v>28</v>
      </c>
      <c r="N371" t="s">
        <v>49</v>
      </c>
      <c r="S371" t="s">
        <v>434</v>
      </c>
    </row>
    <row r="372" spans="1:19" x14ac:dyDescent="0.35">
      <c r="A372">
        <f t="shared" si="62"/>
        <v>1508</v>
      </c>
      <c r="B372" t="str">
        <f t="shared" si="64"/>
        <v>CC OP F</v>
      </c>
      <c r="C372" t="str">
        <f t="shared" si="65"/>
        <v>CC OP Forecast</v>
      </c>
      <c r="D372" t="s">
        <v>37</v>
      </c>
      <c r="E372" t="s">
        <v>18</v>
      </c>
      <c r="F372">
        <v>0</v>
      </c>
      <c r="H372" t="s">
        <v>19</v>
      </c>
      <c r="J372" t="s">
        <v>427</v>
      </c>
      <c r="K372" t="str" cm="1">
        <f t="array" ref="K372">_xlfn.IFS(L372="Bus P+R Bus Leg", "Bus", L372="Bus P+R Car Leg", "Car",L372="Rail P+R Rail Leg", "Rail", L372="Rail P+R Car Leg", "Car",L372="Logsum","",TRUE(),L372)</f>
        <v>CC</v>
      </c>
      <c r="L372" t="s">
        <v>22</v>
      </c>
      <c r="M372" t="s">
        <v>44</v>
      </c>
      <c r="N372" t="s">
        <v>49</v>
      </c>
      <c r="S372" t="s">
        <v>434</v>
      </c>
    </row>
    <row r="373" spans="1:19" x14ac:dyDescent="0.35">
      <c r="A373">
        <f t="shared" si="62"/>
        <v>1509</v>
      </c>
      <c r="B373" t="str">
        <f t="shared" si="64"/>
        <v>CO AM F</v>
      </c>
      <c r="C373" t="str">
        <f t="shared" si="65"/>
        <v>CO AM Forecast</v>
      </c>
      <c r="D373" t="s">
        <v>37</v>
      </c>
      <c r="E373" t="s">
        <v>18</v>
      </c>
      <c r="F373">
        <v>0</v>
      </c>
      <c r="H373" t="s">
        <v>19</v>
      </c>
      <c r="J373" t="s">
        <v>427</v>
      </c>
      <c r="K373" t="str" cm="1">
        <f t="array" ref="K373">_xlfn.IFS(L373="Bus P+R Bus Leg", "Bus", L373="Bus P+R Car Leg", "Car",L373="Rail P+R Rail Leg", "Rail", L373="Rail P+R Car Leg", "Car",L373="Logsum","",TRUE(),L373)</f>
        <v>CO</v>
      </c>
      <c r="L373" t="s">
        <v>23</v>
      </c>
      <c r="M373" t="s">
        <v>26</v>
      </c>
      <c r="N373" t="s">
        <v>49</v>
      </c>
      <c r="S373" t="s">
        <v>434</v>
      </c>
    </row>
    <row r="374" spans="1:19" x14ac:dyDescent="0.35">
      <c r="A374">
        <f t="shared" si="62"/>
        <v>1510</v>
      </c>
      <c r="B374" t="str">
        <f t="shared" si="64"/>
        <v>CO IP F</v>
      </c>
      <c r="C374" t="str">
        <f t="shared" si="65"/>
        <v>CO IP Forecast</v>
      </c>
      <c r="D374" t="s">
        <v>37</v>
      </c>
      <c r="E374" t="s">
        <v>18</v>
      </c>
      <c r="F374">
        <v>0</v>
      </c>
      <c r="H374" t="s">
        <v>19</v>
      </c>
      <c r="J374" t="s">
        <v>427</v>
      </c>
      <c r="K374" t="str" cm="1">
        <f t="array" ref="K374">_xlfn.IFS(L374="Bus P+R Bus Leg", "Bus", L374="Bus P+R Car Leg", "Car",L374="Rail P+R Rail Leg", "Rail", L374="Rail P+R Car Leg", "Car",L374="Logsum","",TRUE(),L374)</f>
        <v>CO</v>
      </c>
      <c r="L374" t="s">
        <v>23</v>
      </c>
      <c r="M374" t="s">
        <v>27</v>
      </c>
      <c r="N374" t="s">
        <v>49</v>
      </c>
      <c r="S374" t="s">
        <v>434</v>
      </c>
    </row>
    <row r="375" spans="1:19" x14ac:dyDescent="0.35">
      <c r="A375">
        <f t="shared" si="62"/>
        <v>1511</v>
      </c>
      <c r="B375" t="str">
        <f t="shared" si="64"/>
        <v>CO PM F</v>
      </c>
      <c r="C375" t="str">
        <f t="shared" si="65"/>
        <v>CO PM Forecast</v>
      </c>
      <c r="D375" t="s">
        <v>37</v>
      </c>
      <c r="E375" t="s">
        <v>18</v>
      </c>
      <c r="F375">
        <v>0</v>
      </c>
      <c r="H375" t="s">
        <v>19</v>
      </c>
      <c r="J375" t="s">
        <v>427</v>
      </c>
      <c r="K375" t="str" cm="1">
        <f t="array" ref="K375">_xlfn.IFS(L375="Bus P+R Bus Leg", "Bus", L375="Bus P+R Car Leg", "Car",L375="Rail P+R Rail Leg", "Rail", L375="Rail P+R Car Leg", "Car",L375="Logsum","",TRUE(),L375)</f>
        <v>CO</v>
      </c>
      <c r="L375" t="s">
        <v>23</v>
      </c>
      <c r="M375" t="s">
        <v>28</v>
      </c>
      <c r="N375" t="s">
        <v>49</v>
      </c>
      <c r="S375" t="s">
        <v>434</v>
      </c>
    </row>
    <row r="376" spans="1:19" x14ac:dyDescent="0.35">
      <c r="A376">
        <f t="shared" si="62"/>
        <v>1512</v>
      </c>
      <c r="B376" t="str">
        <f t="shared" si="64"/>
        <v>CO OP F</v>
      </c>
      <c r="C376" t="str">
        <f t="shared" si="65"/>
        <v>CO OP Forecast</v>
      </c>
      <c r="D376" t="s">
        <v>37</v>
      </c>
      <c r="E376" t="s">
        <v>18</v>
      </c>
      <c r="F376">
        <v>0</v>
      </c>
      <c r="H376" t="s">
        <v>19</v>
      </c>
      <c r="J376" t="s">
        <v>427</v>
      </c>
      <c r="K376" t="str" cm="1">
        <f t="array" ref="K376">_xlfn.IFS(L376="Bus P+R Bus Leg", "Bus", L376="Bus P+R Car Leg", "Car",L376="Rail P+R Rail Leg", "Rail", L376="Rail P+R Car Leg", "Car",L376="Logsum","",TRUE(),L376)</f>
        <v>CO</v>
      </c>
      <c r="L376" t="s">
        <v>23</v>
      </c>
      <c r="M376" t="s">
        <v>44</v>
      </c>
      <c r="N376" t="s">
        <v>49</v>
      </c>
      <c r="S376" t="s">
        <v>434</v>
      </c>
    </row>
    <row r="377" spans="1:19" x14ac:dyDescent="0.35">
      <c r="A377">
        <f t="shared" si="62"/>
        <v>1513</v>
      </c>
      <c r="B377" t="str">
        <f t="shared" si="64"/>
        <v>LGV AM F</v>
      </c>
      <c r="C377" t="str">
        <f t="shared" si="65"/>
        <v>LGV AM Forecast</v>
      </c>
      <c r="D377" t="s">
        <v>37</v>
      </c>
      <c r="E377" t="s">
        <v>18</v>
      </c>
      <c r="F377">
        <v>0</v>
      </c>
      <c r="H377" t="s">
        <v>19</v>
      </c>
      <c r="J377" t="s">
        <v>427</v>
      </c>
      <c r="K377" t="str" cm="1">
        <f t="array" ref="K377">_xlfn.IFS(L377="Bus P+R Bus Leg", "Bus", L377="Bus P+R Car Leg", "Car",L377="Rail P+R Rail Leg", "Rail", L377="Rail P+R Car Leg", "Car",L377="Logsum","",TRUE(),L377)</f>
        <v>LGV</v>
      </c>
      <c r="L377" t="s">
        <v>38</v>
      </c>
      <c r="M377" t="s">
        <v>26</v>
      </c>
      <c r="N377" t="s">
        <v>49</v>
      </c>
      <c r="S377" t="s">
        <v>434</v>
      </c>
    </row>
    <row r="378" spans="1:19" x14ac:dyDescent="0.35">
      <c r="A378">
        <f t="shared" si="62"/>
        <v>1514</v>
      </c>
      <c r="B378" t="str">
        <f t="shared" si="64"/>
        <v>LGV IP F</v>
      </c>
      <c r="C378" t="str">
        <f t="shared" si="65"/>
        <v>LGV IP Forecast</v>
      </c>
      <c r="D378" t="s">
        <v>37</v>
      </c>
      <c r="E378" t="s">
        <v>18</v>
      </c>
      <c r="F378">
        <v>0</v>
      </c>
      <c r="H378" t="s">
        <v>19</v>
      </c>
      <c r="J378" t="s">
        <v>427</v>
      </c>
      <c r="K378" t="str" cm="1">
        <f t="array" ref="K378">_xlfn.IFS(L378="Bus P+R Bus Leg", "Bus", L378="Bus P+R Car Leg", "Car",L378="Rail P+R Rail Leg", "Rail", L378="Rail P+R Car Leg", "Car",L378="Logsum","",TRUE(),L378)</f>
        <v>LGV</v>
      </c>
      <c r="L378" t="s">
        <v>38</v>
      </c>
      <c r="M378" t="s">
        <v>27</v>
      </c>
      <c r="N378" t="s">
        <v>49</v>
      </c>
      <c r="S378" t="s">
        <v>434</v>
      </c>
    </row>
    <row r="379" spans="1:19" x14ac:dyDescent="0.35">
      <c r="A379">
        <f t="shared" si="62"/>
        <v>1515</v>
      </c>
      <c r="B379" t="str">
        <f t="shared" si="64"/>
        <v>LGV PM F</v>
      </c>
      <c r="C379" t="str">
        <f t="shared" si="65"/>
        <v>LGV PM Forecast</v>
      </c>
      <c r="D379" t="s">
        <v>37</v>
      </c>
      <c r="E379" t="s">
        <v>18</v>
      </c>
      <c r="F379">
        <v>0</v>
      </c>
      <c r="H379" t="s">
        <v>19</v>
      </c>
      <c r="J379" t="s">
        <v>427</v>
      </c>
      <c r="K379" t="str" cm="1">
        <f t="array" ref="K379">_xlfn.IFS(L379="Bus P+R Bus Leg", "Bus", L379="Bus P+R Car Leg", "Car",L379="Rail P+R Rail Leg", "Rail", L379="Rail P+R Car Leg", "Car",L379="Logsum","",TRUE(),L379)</f>
        <v>LGV</v>
      </c>
      <c r="L379" t="s">
        <v>38</v>
      </c>
      <c r="M379" t="s">
        <v>28</v>
      </c>
      <c r="N379" t="s">
        <v>49</v>
      </c>
      <c r="S379" t="s">
        <v>434</v>
      </c>
    </row>
    <row r="380" spans="1:19" x14ac:dyDescent="0.35">
      <c r="A380">
        <f t="shared" si="62"/>
        <v>1516</v>
      </c>
      <c r="B380" t="str">
        <f t="shared" si="64"/>
        <v>LGV OP F</v>
      </c>
      <c r="C380" t="str">
        <f t="shared" si="65"/>
        <v>LGV OP Forecast</v>
      </c>
      <c r="D380" t="s">
        <v>37</v>
      </c>
      <c r="E380" t="s">
        <v>18</v>
      </c>
      <c r="F380">
        <v>0</v>
      </c>
      <c r="H380" t="s">
        <v>19</v>
      </c>
      <c r="J380" t="s">
        <v>427</v>
      </c>
      <c r="K380" t="str" cm="1">
        <f t="array" ref="K380">_xlfn.IFS(L380="Bus P+R Bus Leg", "Bus", L380="Bus P+R Car Leg", "Car",L380="Rail P+R Rail Leg", "Rail", L380="Rail P+R Car Leg", "Car",L380="Logsum","",TRUE(),L380)</f>
        <v>LGV</v>
      </c>
      <c r="L380" t="s">
        <v>38</v>
      </c>
      <c r="M380" t="s">
        <v>44</v>
      </c>
      <c r="N380" t="s">
        <v>49</v>
      </c>
      <c r="S380" t="s">
        <v>434</v>
      </c>
    </row>
    <row r="381" spans="1:19" x14ac:dyDescent="0.35">
      <c r="A381">
        <f t="shared" si="62"/>
        <v>1601</v>
      </c>
      <c r="B381" t="str">
        <f t="shared" ref="B381:B412" si="66">_xlfn.TEXTJOIN(" ",TRUE,L381:M381,S381)</f>
        <v>BB AM F</v>
      </c>
      <c r="C381" t="str">
        <f t="shared" ref="C381:C488" si="67">_xlfn.TEXTJOIN(" ",TRUE,L381:N381)</f>
        <v>BB AM Forecast</v>
      </c>
      <c r="D381" t="s">
        <v>37</v>
      </c>
      <c r="E381" t="s">
        <v>18</v>
      </c>
      <c r="F381">
        <v>0</v>
      </c>
      <c r="H381" t="s">
        <v>19</v>
      </c>
      <c r="J381" t="s">
        <v>428</v>
      </c>
      <c r="K381" t="str" cm="1">
        <f t="array" ref="K381">_xlfn.IFS(L381="Bus P+R Bus Leg", "Bus", L381="Bus P+R Car Leg", "Car",L381="Rail P+R Rail Leg", "Rail", L381="Rail P+R Car Leg", "Car",L381="Logsum","",TRUE(),L381)</f>
        <v>BB</v>
      </c>
      <c r="L381" t="s">
        <v>151</v>
      </c>
      <c r="M381" t="s">
        <v>26</v>
      </c>
      <c r="N381" t="s">
        <v>49</v>
      </c>
      <c r="S381" t="s">
        <v>434</v>
      </c>
    </row>
    <row r="382" spans="1:19" x14ac:dyDescent="0.35">
      <c r="A382">
        <f t="shared" si="62"/>
        <v>1602</v>
      </c>
      <c r="B382" t="str">
        <f t="shared" si="66"/>
        <v>BB IP F</v>
      </c>
      <c r="C382" t="str">
        <f t="shared" si="67"/>
        <v>BB IP Forecast</v>
      </c>
      <c r="D382" t="s">
        <v>37</v>
      </c>
      <c r="E382" t="s">
        <v>18</v>
      </c>
      <c r="F382">
        <v>0</v>
      </c>
      <c r="H382" t="s">
        <v>19</v>
      </c>
      <c r="J382" t="s">
        <v>428</v>
      </c>
      <c r="K382" t="str" cm="1">
        <f t="array" ref="K382">_xlfn.IFS(L382="Bus P+R Bus Leg", "Bus", L382="Bus P+R Car Leg", "Car",L382="Rail P+R Rail Leg", "Rail", L382="Rail P+R Car Leg", "Car",L382="Logsum","",TRUE(),L382)</f>
        <v>BB</v>
      </c>
      <c r="L382" t="s">
        <v>151</v>
      </c>
      <c r="M382" t="s">
        <v>27</v>
      </c>
      <c r="N382" t="s">
        <v>49</v>
      </c>
      <c r="S382" t="s">
        <v>434</v>
      </c>
    </row>
    <row r="383" spans="1:19" x14ac:dyDescent="0.35">
      <c r="A383">
        <f t="shared" si="62"/>
        <v>1603</v>
      </c>
      <c r="B383" t="str">
        <f t="shared" si="66"/>
        <v>BB PM F</v>
      </c>
      <c r="C383" t="str">
        <f t="shared" si="67"/>
        <v>BB PM Forecast</v>
      </c>
      <c r="D383" t="s">
        <v>37</v>
      </c>
      <c r="E383" t="s">
        <v>18</v>
      </c>
      <c r="F383">
        <v>0</v>
      </c>
      <c r="H383" t="s">
        <v>19</v>
      </c>
      <c r="J383" t="s">
        <v>428</v>
      </c>
      <c r="K383" t="str" cm="1">
        <f t="array" ref="K383">_xlfn.IFS(L383="Bus P+R Bus Leg", "Bus", L383="Bus P+R Car Leg", "Car",L383="Rail P+R Rail Leg", "Rail", L383="Rail P+R Car Leg", "Car",L383="Logsum","",TRUE(),L383)</f>
        <v>BB</v>
      </c>
      <c r="L383" t="s">
        <v>151</v>
      </c>
      <c r="M383" t="s">
        <v>28</v>
      </c>
      <c r="N383" t="s">
        <v>49</v>
      </c>
      <c r="S383" t="s">
        <v>434</v>
      </c>
    </row>
    <row r="384" spans="1:19" x14ac:dyDescent="0.35">
      <c r="A384">
        <f t="shared" si="62"/>
        <v>1604</v>
      </c>
      <c r="B384" t="str">
        <f t="shared" si="66"/>
        <v>BB OP F</v>
      </c>
      <c r="C384" t="str">
        <f t="shared" si="67"/>
        <v>BB OP Forecast</v>
      </c>
      <c r="D384" t="s">
        <v>37</v>
      </c>
      <c r="E384" t="s">
        <v>18</v>
      </c>
      <c r="F384">
        <v>0</v>
      </c>
      <c r="H384" t="s">
        <v>19</v>
      </c>
      <c r="J384" t="s">
        <v>428</v>
      </c>
      <c r="K384" t="str" cm="1">
        <f t="array" ref="K384">_xlfn.IFS(L384="Bus P+R Bus Leg", "Bus", L384="Bus P+R Car Leg", "Car",L384="Rail P+R Rail Leg", "Rail", L384="Rail P+R Car Leg", "Car",L384="Logsum","",TRUE(),L384)</f>
        <v>BB</v>
      </c>
      <c r="L384" t="s">
        <v>151</v>
      </c>
      <c r="M384" t="s">
        <v>44</v>
      </c>
      <c r="N384" t="s">
        <v>49</v>
      </c>
      <c r="S384" t="s">
        <v>434</v>
      </c>
    </row>
    <row r="385" spans="1:19" x14ac:dyDescent="0.35">
      <c r="A385">
        <f t="shared" si="62"/>
        <v>1605</v>
      </c>
      <c r="B385" t="str">
        <f t="shared" si="66"/>
        <v>BC AM F</v>
      </c>
      <c r="C385" t="str">
        <f t="shared" si="67"/>
        <v>BC AM Forecast</v>
      </c>
      <c r="D385" t="s">
        <v>37</v>
      </c>
      <c r="E385" t="s">
        <v>18</v>
      </c>
      <c r="F385">
        <v>0</v>
      </c>
      <c r="H385" t="s">
        <v>19</v>
      </c>
      <c r="J385" t="s">
        <v>428</v>
      </c>
      <c r="K385" t="str" cm="1">
        <f t="array" ref="K385">_xlfn.IFS(L385="Bus P+R Bus Leg", "Bus", L385="Bus P+R Car Leg", "Car",L385="Rail P+R Rail Leg", "Rail", L385="Rail P+R Car Leg", "Car",L385="Logsum","",TRUE(),L385)</f>
        <v>BC</v>
      </c>
      <c r="L385" t="s">
        <v>149</v>
      </c>
      <c r="M385" t="s">
        <v>26</v>
      </c>
      <c r="N385" t="s">
        <v>49</v>
      </c>
      <c r="S385" t="s">
        <v>434</v>
      </c>
    </row>
    <row r="386" spans="1:19" x14ac:dyDescent="0.35">
      <c r="A386">
        <f t="shared" si="62"/>
        <v>1606</v>
      </c>
      <c r="B386" t="str">
        <f t="shared" si="66"/>
        <v>BC IP F</v>
      </c>
      <c r="C386" t="str">
        <f t="shared" si="67"/>
        <v>BC IP Forecast</v>
      </c>
      <c r="D386" t="s">
        <v>37</v>
      </c>
      <c r="E386" t="s">
        <v>18</v>
      </c>
      <c r="F386">
        <v>0</v>
      </c>
      <c r="H386" t="s">
        <v>19</v>
      </c>
      <c r="J386" t="s">
        <v>428</v>
      </c>
      <c r="K386" t="str" cm="1">
        <f t="array" ref="K386">_xlfn.IFS(L386="Bus P+R Bus Leg", "Bus", L386="Bus P+R Car Leg", "Car",L386="Rail P+R Rail Leg", "Rail", L386="Rail P+R Car Leg", "Car",L386="Logsum","",TRUE(),L386)</f>
        <v>BC</v>
      </c>
      <c r="L386" t="s">
        <v>149</v>
      </c>
      <c r="M386" t="s">
        <v>27</v>
      </c>
      <c r="N386" t="s">
        <v>49</v>
      </c>
      <c r="S386" t="s">
        <v>434</v>
      </c>
    </row>
    <row r="387" spans="1:19" x14ac:dyDescent="0.35">
      <c r="A387">
        <f t="shared" si="62"/>
        <v>1607</v>
      </c>
      <c r="B387" t="str">
        <f t="shared" si="66"/>
        <v>BC PM F</v>
      </c>
      <c r="C387" t="str">
        <f t="shared" si="67"/>
        <v>BC PM Forecast</v>
      </c>
      <c r="D387" t="s">
        <v>37</v>
      </c>
      <c r="E387" t="s">
        <v>18</v>
      </c>
      <c r="F387">
        <v>0</v>
      </c>
      <c r="H387" t="s">
        <v>19</v>
      </c>
      <c r="J387" t="s">
        <v>428</v>
      </c>
      <c r="K387" t="str" cm="1">
        <f t="array" ref="K387">_xlfn.IFS(L387="Bus P+R Bus Leg", "Bus", L387="Bus P+R Car Leg", "Car",L387="Rail P+R Rail Leg", "Rail", L387="Rail P+R Car Leg", "Car",L387="Logsum","",TRUE(),L387)</f>
        <v>BC</v>
      </c>
      <c r="L387" t="s">
        <v>149</v>
      </c>
      <c r="M387" t="s">
        <v>28</v>
      </c>
      <c r="N387" t="s">
        <v>49</v>
      </c>
      <c r="S387" t="s">
        <v>434</v>
      </c>
    </row>
    <row r="388" spans="1:19" x14ac:dyDescent="0.35">
      <c r="A388">
        <f t="shared" si="62"/>
        <v>1608</v>
      </c>
      <c r="B388" t="str">
        <f t="shared" si="66"/>
        <v>BC OP F</v>
      </c>
      <c r="C388" t="str">
        <f t="shared" si="67"/>
        <v>BC OP Forecast</v>
      </c>
      <c r="D388" t="s">
        <v>37</v>
      </c>
      <c r="E388" t="s">
        <v>18</v>
      </c>
      <c r="F388">
        <v>0</v>
      </c>
      <c r="H388" t="s">
        <v>19</v>
      </c>
      <c r="J388" t="s">
        <v>428</v>
      </c>
      <c r="K388" t="str" cm="1">
        <f t="array" ref="K388">_xlfn.IFS(L388="Bus P+R Bus Leg", "Bus", L388="Bus P+R Car Leg", "Car",L388="Rail P+R Rail Leg", "Rail", L388="Rail P+R Car Leg", "Car",L388="Logsum","",TRUE(),L388)</f>
        <v>BC</v>
      </c>
      <c r="L388" t="s">
        <v>149</v>
      </c>
      <c r="M388" t="s">
        <v>44</v>
      </c>
      <c r="N388" t="s">
        <v>49</v>
      </c>
      <c r="S388" t="s">
        <v>434</v>
      </c>
    </row>
    <row r="389" spans="1:19" x14ac:dyDescent="0.35">
      <c r="A389">
        <f t="shared" si="62"/>
        <v>1609</v>
      </c>
      <c r="B389" t="str">
        <f t="shared" si="66"/>
        <v>BO AM F</v>
      </c>
      <c r="C389" t="str">
        <f t="shared" si="67"/>
        <v>BO AM Forecast</v>
      </c>
      <c r="D389" t="s">
        <v>37</v>
      </c>
      <c r="E389" t="s">
        <v>18</v>
      </c>
      <c r="F389">
        <v>0</v>
      </c>
      <c r="H389" t="s">
        <v>19</v>
      </c>
      <c r="J389" t="s">
        <v>428</v>
      </c>
      <c r="K389" t="str" cm="1">
        <f t="array" ref="K389">_xlfn.IFS(L389="Bus P+R Bus Leg", "Bus", L389="Bus P+R Car Leg", "Car",L389="Rail P+R Rail Leg", "Rail", L389="Rail P+R Car Leg", "Car",L389="Logsum","",TRUE(),L389)</f>
        <v>BO</v>
      </c>
      <c r="L389" t="s">
        <v>153</v>
      </c>
      <c r="M389" t="s">
        <v>26</v>
      </c>
      <c r="N389" t="s">
        <v>49</v>
      </c>
      <c r="S389" t="s">
        <v>434</v>
      </c>
    </row>
    <row r="390" spans="1:19" x14ac:dyDescent="0.35">
      <c r="A390">
        <f t="shared" si="62"/>
        <v>1610</v>
      </c>
      <c r="B390" t="str">
        <f t="shared" si="66"/>
        <v>BO IP F</v>
      </c>
      <c r="C390" t="str">
        <f t="shared" si="67"/>
        <v>BO IP Forecast</v>
      </c>
      <c r="D390" t="s">
        <v>37</v>
      </c>
      <c r="E390" t="s">
        <v>18</v>
      </c>
      <c r="F390">
        <v>0</v>
      </c>
      <c r="H390" t="s">
        <v>19</v>
      </c>
      <c r="J390" t="s">
        <v>428</v>
      </c>
      <c r="K390" t="str" cm="1">
        <f t="array" ref="K390">_xlfn.IFS(L390="Bus P+R Bus Leg", "Bus", L390="Bus P+R Car Leg", "Car",L390="Rail P+R Rail Leg", "Rail", L390="Rail P+R Car Leg", "Car",L390="Logsum","",TRUE(),L390)</f>
        <v>BO</v>
      </c>
      <c r="L390" t="s">
        <v>153</v>
      </c>
      <c r="M390" t="s">
        <v>27</v>
      </c>
      <c r="N390" t="s">
        <v>49</v>
      </c>
      <c r="S390" t="s">
        <v>434</v>
      </c>
    </row>
    <row r="391" spans="1:19" x14ac:dyDescent="0.35">
      <c r="A391">
        <f t="shared" si="62"/>
        <v>1611</v>
      </c>
      <c r="B391" t="str">
        <f t="shared" si="66"/>
        <v>BO PM F</v>
      </c>
      <c r="C391" t="str">
        <f t="shared" si="67"/>
        <v>BO PM Forecast</v>
      </c>
      <c r="D391" t="s">
        <v>37</v>
      </c>
      <c r="E391" t="s">
        <v>18</v>
      </c>
      <c r="F391">
        <v>0</v>
      </c>
      <c r="H391" t="s">
        <v>19</v>
      </c>
      <c r="J391" t="s">
        <v>428</v>
      </c>
      <c r="K391" t="str" cm="1">
        <f t="array" ref="K391">_xlfn.IFS(L391="Bus P+R Bus Leg", "Bus", L391="Bus P+R Car Leg", "Car",L391="Rail P+R Rail Leg", "Rail", L391="Rail P+R Car Leg", "Car",L391="Logsum","",TRUE(),L391)</f>
        <v>BO</v>
      </c>
      <c r="L391" t="s">
        <v>153</v>
      </c>
      <c r="M391" t="s">
        <v>28</v>
      </c>
      <c r="N391" t="s">
        <v>49</v>
      </c>
      <c r="S391" t="s">
        <v>434</v>
      </c>
    </row>
    <row r="392" spans="1:19" x14ac:dyDescent="0.35">
      <c r="A392">
        <f t="shared" si="62"/>
        <v>1612</v>
      </c>
      <c r="B392" t="str">
        <f t="shared" si="66"/>
        <v>BO OP F</v>
      </c>
      <c r="C392" t="str">
        <f t="shared" si="67"/>
        <v>BO OP Forecast</v>
      </c>
      <c r="D392" t="s">
        <v>37</v>
      </c>
      <c r="E392" t="s">
        <v>18</v>
      </c>
      <c r="F392">
        <v>0</v>
      </c>
      <c r="H392" t="s">
        <v>19</v>
      </c>
      <c r="J392" t="s">
        <v>428</v>
      </c>
      <c r="K392" t="str" cm="1">
        <f t="array" ref="K392">_xlfn.IFS(L392="Bus P+R Bus Leg", "Bus", L392="Bus P+R Car Leg", "Car",L392="Rail P+R Rail Leg", "Rail", L392="Rail P+R Car Leg", "Car",L392="Logsum","",TRUE(),L392)</f>
        <v>BO</v>
      </c>
      <c r="L392" t="s">
        <v>153</v>
      </c>
      <c r="M392" t="s">
        <v>44</v>
      </c>
      <c r="N392" t="s">
        <v>49</v>
      </c>
      <c r="S392" t="s">
        <v>434</v>
      </c>
    </row>
    <row r="393" spans="1:19" x14ac:dyDescent="0.35">
      <c r="A393">
        <f t="shared" si="62"/>
        <v>1701</v>
      </c>
      <c r="B393" t="str">
        <f t="shared" si="66"/>
        <v>RB AM F</v>
      </c>
      <c r="C393" t="str">
        <f t="shared" si="67"/>
        <v>RB AM Forecast</v>
      </c>
      <c r="D393" t="s">
        <v>37</v>
      </c>
      <c r="E393" t="s">
        <v>18</v>
      </c>
      <c r="F393">
        <v>0</v>
      </c>
      <c r="H393" t="s">
        <v>19</v>
      </c>
      <c r="J393" t="s">
        <v>429</v>
      </c>
      <c r="K393" t="str" cm="1">
        <f t="array" ref="K393">_xlfn.IFS(L393="Bus P+R Bus Leg", "Bus", L393="Bus P+R Car Leg", "Car",L393="Rail P+R Rail Leg", "Rail", L393="Rail P+R Car Leg", "Car",L393="Logsum","",TRUE(),L393)</f>
        <v>RB</v>
      </c>
      <c r="L393" t="s">
        <v>152</v>
      </c>
      <c r="M393" t="s">
        <v>26</v>
      </c>
      <c r="N393" t="s">
        <v>49</v>
      </c>
      <c r="S393" t="s">
        <v>434</v>
      </c>
    </row>
    <row r="394" spans="1:19" x14ac:dyDescent="0.35">
      <c r="A394">
        <f t="shared" si="62"/>
        <v>1702</v>
      </c>
      <c r="B394" t="str">
        <f t="shared" si="66"/>
        <v>RB IP F</v>
      </c>
      <c r="C394" t="str">
        <f t="shared" si="67"/>
        <v>RB IP Forecast</v>
      </c>
      <c r="D394" t="s">
        <v>37</v>
      </c>
      <c r="E394" t="s">
        <v>18</v>
      </c>
      <c r="F394">
        <v>0</v>
      </c>
      <c r="H394" t="s">
        <v>19</v>
      </c>
      <c r="J394" t="s">
        <v>429</v>
      </c>
      <c r="K394" t="str" cm="1">
        <f t="array" ref="K394">_xlfn.IFS(L394="Bus P+R Bus Leg", "Bus", L394="Bus P+R Car Leg", "Car",L394="Rail P+R Rail Leg", "Rail", L394="Rail P+R Car Leg", "Car",L394="Logsum","",TRUE(),L394)</f>
        <v>RB</v>
      </c>
      <c r="L394" t="s">
        <v>152</v>
      </c>
      <c r="M394" t="s">
        <v>27</v>
      </c>
      <c r="N394" t="s">
        <v>49</v>
      </c>
      <c r="S394" t="s">
        <v>434</v>
      </c>
    </row>
    <row r="395" spans="1:19" x14ac:dyDescent="0.35">
      <c r="A395">
        <f t="shared" si="62"/>
        <v>1703</v>
      </c>
      <c r="B395" t="str">
        <f t="shared" si="66"/>
        <v>RB PM F</v>
      </c>
      <c r="C395" t="str">
        <f t="shared" si="67"/>
        <v>RB PM Forecast</v>
      </c>
      <c r="D395" t="s">
        <v>37</v>
      </c>
      <c r="E395" t="s">
        <v>18</v>
      </c>
      <c r="F395">
        <v>0</v>
      </c>
      <c r="H395" t="s">
        <v>19</v>
      </c>
      <c r="J395" t="s">
        <v>429</v>
      </c>
      <c r="K395" t="str" cm="1">
        <f t="array" ref="K395">_xlfn.IFS(L395="Bus P+R Bus Leg", "Bus", L395="Bus P+R Car Leg", "Car",L395="Rail P+R Rail Leg", "Rail", L395="Rail P+R Car Leg", "Car",L395="Logsum","",TRUE(),L395)</f>
        <v>RB</v>
      </c>
      <c r="L395" t="s">
        <v>152</v>
      </c>
      <c r="M395" t="s">
        <v>28</v>
      </c>
      <c r="N395" t="s">
        <v>49</v>
      </c>
      <c r="S395" t="s">
        <v>434</v>
      </c>
    </row>
    <row r="396" spans="1:19" x14ac:dyDescent="0.35">
      <c r="A396">
        <f t="shared" si="62"/>
        <v>1704</v>
      </c>
      <c r="B396" t="str">
        <f t="shared" si="66"/>
        <v>RB OP F</v>
      </c>
      <c r="C396" t="str">
        <f t="shared" si="67"/>
        <v>RB OP Forecast</v>
      </c>
      <c r="D396" t="s">
        <v>37</v>
      </c>
      <c r="E396" t="s">
        <v>18</v>
      </c>
      <c r="F396">
        <v>0</v>
      </c>
      <c r="H396" t="s">
        <v>19</v>
      </c>
      <c r="J396" t="s">
        <v>429</v>
      </c>
      <c r="K396" t="str" cm="1">
        <f t="array" ref="K396">_xlfn.IFS(L396="Bus P+R Bus Leg", "Bus", L396="Bus P+R Car Leg", "Car",L396="Rail P+R Rail Leg", "Rail", L396="Rail P+R Car Leg", "Car",L396="Logsum","",TRUE(),L396)</f>
        <v>RB</v>
      </c>
      <c r="L396" t="s">
        <v>152</v>
      </c>
      <c r="M396" t="s">
        <v>44</v>
      </c>
      <c r="N396" t="s">
        <v>49</v>
      </c>
      <c r="S396" t="s">
        <v>434</v>
      </c>
    </row>
    <row r="397" spans="1:19" x14ac:dyDescent="0.35">
      <c r="A397">
        <f t="shared" si="62"/>
        <v>1705</v>
      </c>
      <c r="B397" t="str">
        <f t="shared" si="66"/>
        <v>RC AM F</v>
      </c>
      <c r="C397" t="str">
        <f t="shared" si="67"/>
        <v>RC AM Forecast</v>
      </c>
      <c r="D397" t="s">
        <v>37</v>
      </c>
      <c r="E397" t="s">
        <v>18</v>
      </c>
      <c r="F397">
        <v>0</v>
      </c>
      <c r="H397" t="s">
        <v>19</v>
      </c>
      <c r="J397" t="s">
        <v>429</v>
      </c>
      <c r="K397" t="str" cm="1">
        <f t="array" ref="K397">_xlfn.IFS(L397="Bus P+R Bus Leg", "Bus", L397="Bus P+R Car Leg", "Car",L397="Rail P+R Rail Leg", "Rail", L397="Rail P+R Car Leg", "Car",L397="Logsum","",TRUE(),L397)</f>
        <v>RC</v>
      </c>
      <c r="L397" t="s">
        <v>150</v>
      </c>
      <c r="M397" t="s">
        <v>26</v>
      </c>
      <c r="N397" t="s">
        <v>49</v>
      </c>
      <c r="S397" t="s">
        <v>434</v>
      </c>
    </row>
    <row r="398" spans="1:19" x14ac:dyDescent="0.35">
      <c r="A398">
        <f t="shared" si="62"/>
        <v>1706</v>
      </c>
      <c r="B398" t="str">
        <f t="shared" si="66"/>
        <v>RC IP F</v>
      </c>
      <c r="C398" t="str">
        <f t="shared" si="67"/>
        <v>RC IP Forecast</v>
      </c>
      <c r="D398" t="s">
        <v>37</v>
      </c>
      <c r="E398" t="s">
        <v>18</v>
      </c>
      <c r="F398">
        <v>0</v>
      </c>
      <c r="H398" t="s">
        <v>19</v>
      </c>
      <c r="J398" t="s">
        <v>429</v>
      </c>
      <c r="K398" t="str" cm="1">
        <f t="array" ref="K398">_xlfn.IFS(L398="Bus P+R Bus Leg", "Bus", L398="Bus P+R Car Leg", "Car",L398="Rail P+R Rail Leg", "Rail", L398="Rail P+R Car Leg", "Car",L398="Logsum","",TRUE(),L398)</f>
        <v>RC</v>
      </c>
      <c r="L398" t="s">
        <v>150</v>
      </c>
      <c r="M398" t="s">
        <v>27</v>
      </c>
      <c r="N398" t="s">
        <v>49</v>
      </c>
      <c r="S398" t="s">
        <v>434</v>
      </c>
    </row>
    <row r="399" spans="1:19" x14ac:dyDescent="0.35">
      <c r="A399">
        <f t="shared" ref="A399:A462" si="68">IF(J399=J398,A398+1,ROUNDUP(A398,-2)+1)</f>
        <v>1707</v>
      </c>
      <c r="B399" t="str">
        <f t="shared" si="66"/>
        <v>RC PM F</v>
      </c>
      <c r="C399" t="str">
        <f t="shared" si="67"/>
        <v>RC PM Forecast</v>
      </c>
      <c r="D399" t="s">
        <v>37</v>
      </c>
      <c r="E399" t="s">
        <v>18</v>
      </c>
      <c r="F399">
        <v>0</v>
      </c>
      <c r="H399" t="s">
        <v>19</v>
      </c>
      <c r="J399" t="s">
        <v>429</v>
      </c>
      <c r="K399" t="str" cm="1">
        <f t="array" ref="K399">_xlfn.IFS(L399="Bus P+R Bus Leg", "Bus", L399="Bus P+R Car Leg", "Car",L399="Rail P+R Rail Leg", "Rail", L399="Rail P+R Car Leg", "Car",L399="Logsum","",TRUE(),L399)</f>
        <v>RC</v>
      </c>
      <c r="L399" t="s">
        <v>150</v>
      </c>
      <c r="M399" t="s">
        <v>28</v>
      </c>
      <c r="N399" t="s">
        <v>49</v>
      </c>
      <c r="S399" t="s">
        <v>434</v>
      </c>
    </row>
    <row r="400" spans="1:19" x14ac:dyDescent="0.35">
      <c r="A400">
        <f t="shared" si="68"/>
        <v>1708</v>
      </c>
      <c r="B400" t="str">
        <f t="shared" si="66"/>
        <v>RC OP F</v>
      </c>
      <c r="C400" t="str">
        <f t="shared" si="67"/>
        <v>RC OP Forecast</v>
      </c>
      <c r="D400" t="s">
        <v>37</v>
      </c>
      <c r="E400" t="s">
        <v>18</v>
      </c>
      <c r="F400">
        <v>0</v>
      </c>
      <c r="H400" t="s">
        <v>19</v>
      </c>
      <c r="J400" t="s">
        <v>429</v>
      </c>
      <c r="K400" t="str" cm="1">
        <f t="array" ref="K400">_xlfn.IFS(L400="Bus P+R Bus Leg", "Bus", L400="Bus P+R Car Leg", "Car",L400="Rail P+R Rail Leg", "Rail", L400="Rail P+R Car Leg", "Car",L400="Logsum","",TRUE(),L400)</f>
        <v>RC</v>
      </c>
      <c r="L400" t="s">
        <v>150</v>
      </c>
      <c r="M400" t="s">
        <v>44</v>
      </c>
      <c r="N400" t="s">
        <v>49</v>
      </c>
      <c r="S400" t="s">
        <v>434</v>
      </c>
    </row>
    <row r="401" spans="1:19" x14ac:dyDescent="0.35">
      <c r="A401">
        <f t="shared" si="68"/>
        <v>1709</v>
      </c>
      <c r="B401" t="str">
        <f t="shared" si="66"/>
        <v>RO AM F</v>
      </c>
      <c r="C401" t="str">
        <f t="shared" si="67"/>
        <v>RO AM Forecast</v>
      </c>
      <c r="D401" t="s">
        <v>37</v>
      </c>
      <c r="E401" t="s">
        <v>18</v>
      </c>
      <c r="F401">
        <v>0</v>
      </c>
      <c r="H401" t="s">
        <v>19</v>
      </c>
      <c r="J401" t="s">
        <v>429</v>
      </c>
      <c r="K401" t="str" cm="1">
        <f t="array" ref="K401">_xlfn.IFS(L401="Bus P+R Bus Leg", "Bus", L401="Bus P+R Car Leg", "Car",L401="Rail P+R Rail Leg", "Rail", L401="Rail P+R Car Leg", "Car",L401="Logsum","",TRUE(),L401)</f>
        <v>RO</v>
      </c>
      <c r="L401" t="s">
        <v>154</v>
      </c>
      <c r="M401" t="s">
        <v>26</v>
      </c>
      <c r="N401" t="s">
        <v>49</v>
      </c>
      <c r="S401" t="s">
        <v>434</v>
      </c>
    </row>
    <row r="402" spans="1:19" x14ac:dyDescent="0.35">
      <c r="A402">
        <f t="shared" si="68"/>
        <v>1710</v>
      </c>
      <c r="B402" t="str">
        <f t="shared" si="66"/>
        <v>RO IP F</v>
      </c>
      <c r="C402" t="str">
        <f t="shared" si="67"/>
        <v>RO IP Forecast</v>
      </c>
      <c r="D402" t="s">
        <v>37</v>
      </c>
      <c r="E402" t="s">
        <v>18</v>
      </c>
      <c r="F402">
        <v>0</v>
      </c>
      <c r="H402" t="s">
        <v>19</v>
      </c>
      <c r="J402" t="s">
        <v>429</v>
      </c>
      <c r="K402" t="str" cm="1">
        <f t="array" ref="K402">_xlfn.IFS(L402="Bus P+R Bus Leg", "Bus", L402="Bus P+R Car Leg", "Car",L402="Rail P+R Rail Leg", "Rail", L402="Rail P+R Car Leg", "Car",L402="Logsum","",TRUE(),L402)</f>
        <v>RO</v>
      </c>
      <c r="L402" t="s">
        <v>154</v>
      </c>
      <c r="M402" t="s">
        <v>27</v>
      </c>
      <c r="N402" t="s">
        <v>49</v>
      </c>
      <c r="S402" t="s">
        <v>434</v>
      </c>
    </row>
    <row r="403" spans="1:19" x14ac:dyDescent="0.35">
      <c r="A403">
        <f t="shared" si="68"/>
        <v>1711</v>
      </c>
      <c r="B403" t="str">
        <f t="shared" si="66"/>
        <v>RO PM F</v>
      </c>
      <c r="C403" t="str">
        <f t="shared" si="67"/>
        <v>RO PM Forecast</v>
      </c>
      <c r="D403" t="s">
        <v>37</v>
      </c>
      <c r="E403" t="s">
        <v>18</v>
      </c>
      <c r="F403">
        <v>0</v>
      </c>
      <c r="H403" t="s">
        <v>19</v>
      </c>
      <c r="J403" t="s">
        <v>429</v>
      </c>
      <c r="K403" t="str" cm="1">
        <f t="array" ref="K403">_xlfn.IFS(L403="Bus P+R Bus Leg", "Bus", L403="Bus P+R Car Leg", "Car",L403="Rail P+R Rail Leg", "Rail", L403="Rail P+R Car Leg", "Car",L403="Logsum","",TRUE(),L403)</f>
        <v>RO</v>
      </c>
      <c r="L403" t="s">
        <v>154</v>
      </c>
      <c r="M403" t="s">
        <v>28</v>
      </c>
      <c r="N403" t="s">
        <v>49</v>
      </c>
      <c r="S403" t="s">
        <v>434</v>
      </c>
    </row>
    <row r="404" spans="1:19" x14ac:dyDescent="0.35">
      <c r="A404">
        <f t="shared" si="68"/>
        <v>1712</v>
      </c>
      <c r="B404" t="str">
        <f t="shared" si="66"/>
        <v>RO OP F</v>
      </c>
      <c r="C404" t="str">
        <f t="shared" si="67"/>
        <v>RO OP Forecast</v>
      </c>
      <c r="D404" t="s">
        <v>37</v>
      </c>
      <c r="E404" t="s">
        <v>18</v>
      </c>
      <c r="F404">
        <v>0</v>
      </c>
      <c r="H404" t="s">
        <v>19</v>
      </c>
      <c r="J404" t="s">
        <v>429</v>
      </c>
      <c r="K404" t="str" cm="1">
        <f t="array" ref="K404">_xlfn.IFS(L404="Bus P+R Bus Leg", "Bus", L404="Bus P+R Car Leg", "Car",L404="Rail P+R Rail Leg", "Rail", L404="Rail P+R Car Leg", "Car",L404="Logsum","",TRUE(),L404)</f>
        <v>RO</v>
      </c>
      <c r="L404" t="s">
        <v>154</v>
      </c>
      <c r="M404" t="s">
        <v>44</v>
      </c>
      <c r="N404" t="s">
        <v>49</v>
      </c>
      <c r="S404" t="s">
        <v>434</v>
      </c>
    </row>
    <row r="405" spans="1:19" x14ac:dyDescent="0.35">
      <c r="A405">
        <f t="shared" si="68"/>
        <v>1801</v>
      </c>
      <c r="B405" t="str">
        <f t="shared" si="66"/>
        <v>CB AM Normalisation</v>
      </c>
      <c r="C405" t="str">
        <f t="shared" si="67"/>
        <v>CB AM Normalisation</v>
      </c>
      <c r="D405" t="s">
        <v>37</v>
      </c>
      <c r="E405" t="s">
        <v>18</v>
      </c>
      <c r="F405">
        <v>0</v>
      </c>
      <c r="H405" t="s">
        <v>19</v>
      </c>
      <c r="J405" t="s">
        <v>463</v>
      </c>
      <c r="K405" t="str" cm="1">
        <f t="array" ref="K405">_xlfn.IFS(L405="Bus P+R Bus Leg", "Bus", L405="Bus P+R Car Leg", "Car",L405="Rail P+R Rail Leg", "Rail", L405="Rail P+R Car Leg", "Car",L405="Logsum","",TRUE(),L405)</f>
        <v>CB</v>
      </c>
      <c r="L405" t="s">
        <v>21</v>
      </c>
      <c r="M405" t="s">
        <v>26</v>
      </c>
      <c r="N405" t="s">
        <v>462</v>
      </c>
      <c r="S405" t="s">
        <v>462</v>
      </c>
    </row>
    <row r="406" spans="1:19" x14ac:dyDescent="0.35">
      <c r="A406">
        <f t="shared" si="68"/>
        <v>1802</v>
      </c>
      <c r="B406" t="str">
        <f t="shared" si="66"/>
        <v>CB IP Normalisation</v>
      </c>
      <c r="C406" t="str">
        <f t="shared" si="67"/>
        <v>CB IP Normalisation</v>
      </c>
      <c r="D406" t="s">
        <v>37</v>
      </c>
      <c r="E406" t="s">
        <v>18</v>
      </c>
      <c r="F406">
        <v>0</v>
      </c>
      <c r="H406" t="s">
        <v>19</v>
      </c>
      <c r="J406" t="s">
        <v>463</v>
      </c>
      <c r="K406" t="str" cm="1">
        <f t="array" ref="K406">_xlfn.IFS(L406="Bus P+R Bus Leg", "Bus", L406="Bus P+R Car Leg", "Car",L406="Rail P+R Rail Leg", "Rail", L406="Rail P+R Car Leg", "Car",L406="Logsum","",TRUE(),L406)</f>
        <v>CB</v>
      </c>
      <c r="L406" t="s">
        <v>21</v>
      </c>
      <c r="M406" t="s">
        <v>27</v>
      </c>
      <c r="N406" t="s">
        <v>462</v>
      </c>
      <c r="S406" t="s">
        <v>462</v>
      </c>
    </row>
    <row r="407" spans="1:19" x14ac:dyDescent="0.35">
      <c r="A407">
        <f t="shared" si="68"/>
        <v>1803</v>
      </c>
      <c r="B407" t="str">
        <f t="shared" si="66"/>
        <v>CB PM Normalisation</v>
      </c>
      <c r="C407" t="str">
        <f t="shared" si="67"/>
        <v>CB PM Normalisation</v>
      </c>
      <c r="D407" t="s">
        <v>37</v>
      </c>
      <c r="E407" t="s">
        <v>18</v>
      </c>
      <c r="F407">
        <v>0</v>
      </c>
      <c r="H407" t="s">
        <v>19</v>
      </c>
      <c r="J407" t="s">
        <v>463</v>
      </c>
      <c r="K407" t="str" cm="1">
        <f t="array" ref="K407">_xlfn.IFS(L407="Bus P+R Bus Leg", "Bus", L407="Bus P+R Car Leg", "Car",L407="Rail P+R Rail Leg", "Rail", L407="Rail P+R Car Leg", "Car",L407="Logsum","",TRUE(),L407)</f>
        <v>CB</v>
      </c>
      <c r="L407" t="s">
        <v>21</v>
      </c>
      <c r="M407" t="s">
        <v>28</v>
      </c>
      <c r="N407" t="s">
        <v>462</v>
      </c>
      <c r="S407" t="s">
        <v>462</v>
      </c>
    </row>
    <row r="408" spans="1:19" x14ac:dyDescent="0.35">
      <c r="A408">
        <f t="shared" si="68"/>
        <v>1804</v>
      </c>
      <c r="B408" t="str">
        <f t="shared" si="66"/>
        <v>CB OP Normalisation</v>
      </c>
      <c r="C408" t="str">
        <f t="shared" si="67"/>
        <v>CB OP Normalisation</v>
      </c>
      <c r="D408" t="s">
        <v>37</v>
      </c>
      <c r="E408" t="s">
        <v>18</v>
      </c>
      <c r="F408">
        <v>0</v>
      </c>
      <c r="H408" t="s">
        <v>19</v>
      </c>
      <c r="J408" t="s">
        <v>463</v>
      </c>
      <c r="K408" t="str" cm="1">
        <f t="array" ref="K408">_xlfn.IFS(L408="Bus P+R Bus Leg", "Bus", L408="Bus P+R Car Leg", "Car",L408="Rail P+R Rail Leg", "Rail", L408="Rail P+R Car Leg", "Car",L408="Logsum","",TRUE(),L408)</f>
        <v>CB</v>
      </c>
      <c r="L408" t="s">
        <v>21</v>
      </c>
      <c r="M408" t="s">
        <v>44</v>
      </c>
      <c r="N408" t="s">
        <v>462</v>
      </c>
      <c r="S408" t="s">
        <v>462</v>
      </c>
    </row>
    <row r="409" spans="1:19" x14ac:dyDescent="0.35">
      <c r="A409">
        <f t="shared" si="68"/>
        <v>1805</v>
      </c>
      <c r="B409" t="str">
        <f t="shared" si="66"/>
        <v>CC AM Normalisation</v>
      </c>
      <c r="C409" t="str">
        <f t="shared" si="67"/>
        <v>CC AM Normalisation</v>
      </c>
      <c r="D409" t="s">
        <v>37</v>
      </c>
      <c r="E409" t="s">
        <v>18</v>
      </c>
      <c r="F409">
        <v>0</v>
      </c>
      <c r="H409" t="s">
        <v>19</v>
      </c>
      <c r="J409" t="s">
        <v>463</v>
      </c>
      <c r="K409" t="str" cm="1">
        <f t="array" ref="K409">_xlfn.IFS(L409="Bus P+R Bus Leg", "Bus", L409="Bus P+R Car Leg", "Car",L409="Rail P+R Rail Leg", "Rail", L409="Rail P+R Car Leg", "Car",L409="Logsum","",TRUE(),L409)</f>
        <v>CC</v>
      </c>
      <c r="L409" t="s">
        <v>22</v>
      </c>
      <c r="M409" t="s">
        <v>26</v>
      </c>
      <c r="N409" t="s">
        <v>462</v>
      </c>
      <c r="S409" t="s">
        <v>462</v>
      </c>
    </row>
    <row r="410" spans="1:19" x14ac:dyDescent="0.35">
      <c r="A410">
        <f t="shared" si="68"/>
        <v>1806</v>
      </c>
      <c r="B410" t="str">
        <f t="shared" si="66"/>
        <v>CC IP Normalisation</v>
      </c>
      <c r="C410" t="str">
        <f t="shared" si="67"/>
        <v>CC IP Normalisation</v>
      </c>
      <c r="D410" t="s">
        <v>37</v>
      </c>
      <c r="E410" t="s">
        <v>18</v>
      </c>
      <c r="F410">
        <v>0</v>
      </c>
      <c r="H410" t="s">
        <v>19</v>
      </c>
      <c r="J410" t="s">
        <v>463</v>
      </c>
      <c r="K410" t="str" cm="1">
        <f t="array" ref="K410">_xlfn.IFS(L410="Bus P+R Bus Leg", "Bus", L410="Bus P+R Car Leg", "Car",L410="Rail P+R Rail Leg", "Rail", L410="Rail P+R Car Leg", "Car",L410="Logsum","",TRUE(),L410)</f>
        <v>CC</v>
      </c>
      <c r="L410" t="s">
        <v>22</v>
      </c>
      <c r="M410" t="s">
        <v>27</v>
      </c>
      <c r="N410" t="s">
        <v>462</v>
      </c>
      <c r="S410" t="s">
        <v>462</v>
      </c>
    </row>
    <row r="411" spans="1:19" x14ac:dyDescent="0.35">
      <c r="A411">
        <f t="shared" si="68"/>
        <v>1807</v>
      </c>
      <c r="B411" t="str">
        <f t="shared" si="66"/>
        <v>CC PM Normalisation</v>
      </c>
      <c r="C411" t="str">
        <f t="shared" si="67"/>
        <v>CC PM Normalisation</v>
      </c>
      <c r="D411" t="s">
        <v>37</v>
      </c>
      <c r="E411" t="s">
        <v>18</v>
      </c>
      <c r="F411">
        <v>0</v>
      </c>
      <c r="H411" t="s">
        <v>19</v>
      </c>
      <c r="J411" t="s">
        <v>463</v>
      </c>
      <c r="K411" t="str" cm="1">
        <f t="array" ref="K411">_xlfn.IFS(L411="Bus P+R Bus Leg", "Bus", L411="Bus P+R Car Leg", "Car",L411="Rail P+R Rail Leg", "Rail", L411="Rail P+R Car Leg", "Car",L411="Logsum","",TRUE(),L411)</f>
        <v>CC</v>
      </c>
      <c r="L411" t="s">
        <v>22</v>
      </c>
      <c r="M411" t="s">
        <v>28</v>
      </c>
      <c r="N411" t="s">
        <v>462</v>
      </c>
      <c r="S411" t="s">
        <v>462</v>
      </c>
    </row>
    <row r="412" spans="1:19" x14ac:dyDescent="0.35">
      <c r="A412">
        <f t="shared" si="68"/>
        <v>1808</v>
      </c>
      <c r="B412" t="str">
        <f t="shared" si="66"/>
        <v>CC OP Normalisation</v>
      </c>
      <c r="C412" t="str">
        <f t="shared" si="67"/>
        <v>CC OP Normalisation</v>
      </c>
      <c r="D412" t="s">
        <v>37</v>
      </c>
      <c r="E412" t="s">
        <v>18</v>
      </c>
      <c r="F412">
        <v>0</v>
      </c>
      <c r="H412" t="s">
        <v>19</v>
      </c>
      <c r="J412" t="s">
        <v>463</v>
      </c>
      <c r="K412" t="str" cm="1">
        <f t="array" ref="K412">_xlfn.IFS(L412="Bus P+R Bus Leg", "Bus", L412="Bus P+R Car Leg", "Car",L412="Rail P+R Rail Leg", "Rail", L412="Rail P+R Car Leg", "Car",L412="Logsum","",TRUE(),L412)</f>
        <v>CC</v>
      </c>
      <c r="L412" t="s">
        <v>22</v>
      </c>
      <c r="M412" t="s">
        <v>44</v>
      </c>
      <c r="N412" t="s">
        <v>462</v>
      </c>
      <c r="S412" t="s">
        <v>462</v>
      </c>
    </row>
    <row r="413" spans="1:19" x14ac:dyDescent="0.35">
      <c r="A413">
        <f t="shared" si="68"/>
        <v>1809</v>
      </c>
      <c r="B413" t="str">
        <f t="shared" ref="B413:B444" si="69">_xlfn.TEXTJOIN(" ",TRUE,L413:M413,S413)</f>
        <v>CO AM Normalisation</v>
      </c>
      <c r="C413" t="str">
        <f t="shared" si="67"/>
        <v>CO AM Normalisation</v>
      </c>
      <c r="D413" t="s">
        <v>37</v>
      </c>
      <c r="E413" t="s">
        <v>18</v>
      </c>
      <c r="F413">
        <v>0</v>
      </c>
      <c r="H413" t="s">
        <v>19</v>
      </c>
      <c r="J413" t="s">
        <v>463</v>
      </c>
      <c r="K413" t="str" cm="1">
        <f t="array" ref="K413">_xlfn.IFS(L413="Bus P+R Bus Leg", "Bus", L413="Bus P+R Car Leg", "Car",L413="Rail P+R Rail Leg", "Rail", L413="Rail P+R Car Leg", "Car",L413="Logsum","",TRUE(),L413)</f>
        <v>CO</v>
      </c>
      <c r="L413" t="s">
        <v>23</v>
      </c>
      <c r="M413" t="s">
        <v>26</v>
      </c>
      <c r="N413" t="s">
        <v>462</v>
      </c>
      <c r="S413" t="s">
        <v>462</v>
      </c>
    </row>
    <row r="414" spans="1:19" x14ac:dyDescent="0.35">
      <c r="A414">
        <f t="shared" si="68"/>
        <v>1810</v>
      </c>
      <c r="B414" t="str">
        <f t="shared" si="69"/>
        <v>CO IP Normalisation</v>
      </c>
      <c r="C414" t="str">
        <f t="shared" si="67"/>
        <v>CO IP Normalisation</v>
      </c>
      <c r="D414" t="s">
        <v>37</v>
      </c>
      <c r="E414" t="s">
        <v>18</v>
      </c>
      <c r="F414">
        <v>0</v>
      </c>
      <c r="H414" t="s">
        <v>19</v>
      </c>
      <c r="J414" t="s">
        <v>463</v>
      </c>
      <c r="K414" t="str" cm="1">
        <f t="array" ref="K414">_xlfn.IFS(L414="Bus P+R Bus Leg", "Bus", L414="Bus P+R Car Leg", "Car",L414="Rail P+R Rail Leg", "Rail", L414="Rail P+R Car Leg", "Car",L414="Logsum","",TRUE(),L414)</f>
        <v>CO</v>
      </c>
      <c r="L414" t="s">
        <v>23</v>
      </c>
      <c r="M414" t="s">
        <v>27</v>
      </c>
      <c r="N414" t="s">
        <v>462</v>
      </c>
      <c r="S414" t="s">
        <v>462</v>
      </c>
    </row>
    <row r="415" spans="1:19" x14ac:dyDescent="0.35">
      <c r="A415">
        <f t="shared" si="68"/>
        <v>1811</v>
      </c>
      <c r="B415" t="str">
        <f t="shared" si="69"/>
        <v>CO PM Normalisation</v>
      </c>
      <c r="C415" t="str">
        <f t="shared" si="67"/>
        <v>CO PM Normalisation</v>
      </c>
      <c r="D415" t="s">
        <v>37</v>
      </c>
      <c r="E415" t="s">
        <v>18</v>
      </c>
      <c r="F415">
        <v>0</v>
      </c>
      <c r="H415" t="s">
        <v>19</v>
      </c>
      <c r="J415" t="s">
        <v>463</v>
      </c>
      <c r="K415" t="str" cm="1">
        <f t="array" ref="K415">_xlfn.IFS(L415="Bus P+R Bus Leg", "Bus", L415="Bus P+R Car Leg", "Car",L415="Rail P+R Rail Leg", "Rail", L415="Rail P+R Car Leg", "Car",L415="Logsum","",TRUE(),L415)</f>
        <v>CO</v>
      </c>
      <c r="L415" t="s">
        <v>23</v>
      </c>
      <c r="M415" t="s">
        <v>28</v>
      </c>
      <c r="N415" t="s">
        <v>462</v>
      </c>
      <c r="S415" t="s">
        <v>462</v>
      </c>
    </row>
    <row r="416" spans="1:19" x14ac:dyDescent="0.35">
      <c r="A416">
        <f t="shared" si="68"/>
        <v>1812</v>
      </c>
      <c r="B416" t="str">
        <f t="shared" si="69"/>
        <v>CO OP Normalisation</v>
      </c>
      <c r="C416" t="str">
        <f t="shared" si="67"/>
        <v>CO OP Normalisation</v>
      </c>
      <c r="D416" t="s">
        <v>37</v>
      </c>
      <c r="E416" t="s">
        <v>18</v>
      </c>
      <c r="F416">
        <v>0</v>
      </c>
      <c r="H416" t="s">
        <v>19</v>
      </c>
      <c r="J416" t="s">
        <v>463</v>
      </c>
      <c r="K416" t="str" cm="1">
        <f t="array" ref="K416">_xlfn.IFS(L416="Bus P+R Bus Leg", "Bus", L416="Bus P+R Car Leg", "Car",L416="Rail P+R Rail Leg", "Rail", L416="Rail P+R Car Leg", "Car",L416="Logsum","",TRUE(),L416)</f>
        <v>CO</v>
      </c>
      <c r="L416" t="s">
        <v>23</v>
      </c>
      <c r="M416" t="s">
        <v>44</v>
      </c>
      <c r="N416" t="s">
        <v>462</v>
      </c>
      <c r="S416" t="s">
        <v>462</v>
      </c>
    </row>
    <row r="417" spans="1:19" x14ac:dyDescent="0.35">
      <c r="A417">
        <f t="shared" si="68"/>
        <v>1813</v>
      </c>
      <c r="B417" t="str">
        <f t="shared" si="69"/>
        <v>LGV AM Normalisation</v>
      </c>
      <c r="C417" t="str">
        <f t="shared" si="67"/>
        <v>LGV AM Normalisation</v>
      </c>
      <c r="D417" t="s">
        <v>37</v>
      </c>
      <c r="E417" t="s">
        <v>18</v>
      </c>
      <c r="F417">
        <v>0</v>
      </c>
      <c r="H417" t="s">
        <v>19</v>
      </c>
      <c r="J417" t="s">
        <v>463</v>
      </c>
      <c r="K417" t="str" cm="1">
        <f t="array" ref="K417">_xlfn.IFS(L417="Bus P+R Bus Leg", "Bus", L417="Bus P+R Car Leg", "Car",L417="Rail P+R Rail Leg", "Rail", L417="Rail P+R Car Leg", "Car",L417="Logsum","",TRUE(),L417)</f>
        <v>LGV</v>
      </c>
      <c r="L417" t="s">
        <v>38</v>
      </c>
      <c r="M417" t="s">
        <v>26</v>
      </c>
      <c r="N417" t="s">
        <v>462</v>
      </c>
      <c r="S417" t="s">
        <v>462</v>
      </c>
    </row>
    <row r="418" spans="1:19" x14ac:dyDescent="0.35">
      <c r="A418">
        <f t="shared" si="68"/>
        <v>1814</v>
      </c>
      <c r="B418" t="str">
        <f t="shared" si="69"/>
        <v>LGV IP Normalisation</v>
      </c>
      <c r="C418" t="str">
        <f t="shared" si="67"/>
        <v>LGV IP Normalisation</v>
      </c>
      <c r="D418" t="s">
        <v>37</v>
      </c>
      <c r="E418" t="s">
        <v>18</v>
      </c>
      <c r="F418">
        <v>0</v>
      </c>
      <c r="H418" t="s">
        <v>19</v>
      </c>
      <c r="J418" t="s">
        <v>463</v>
      </c>
      <c r="K418" t="str" cm="1">
        <f t="array" ref="K418">_xlfn.IFS(L418="Bus P+R Bus Leg", "Bus", L418="Bus P+R Car Leg", "Car",L418="Rail P+R Rail Leg", "Rail", L418="Rail P+R Car Leg", "Car",L418="Logsum","",TRUE(),L418)</f>
        <v>LGV</v>
      </c>
      <c r="L418" t="s">
        <v>38</v>
      </c>
      <c r="M418" t="s">
        <v>27</v>
      </c>
      <c r="N418" t="s">
        <v>462</v>
      </c>
      <c r="S418" t="s">
        <v>462</v>
      </c>
    </row>
    <row r="419" spans="1:19" x14ac:dyDescent="0.35">
      <c r="A419">
        <f t="shared" si="68"/>
        <v>1815</v>
      </c>
      <c r="B419" t="str">
        <f t="shared" si="69"/>
        <v>LGV PM Normalisation</v>
      </c>
      <c r="C419" t="str">
        <f t="shared" si="67"/>
        <v>LGV PM Normalisation</v>
      </c>
      <c r="D419" t="s">
        <v>37</v>
      </c>
      <c r="E419" t="s">
        <v>18</v>
      </c>
      <c r="F419">
        <v>0</v>
      </c>
      <c r="H419" t="s">
        <v>19</v>
      </c>
      <c r="J419" t="s">
        <v>463</v>
      </c>
      <c r="K419" t="str" cm="1">
        <f t="array" ref="K419">_xlfn.IFS(L419="Bus P+R Bus Leg", "Bus", L419="Bus P+R Car Leg", "Car",L419="Rail P+R Rail Leg", "Rail", L419="Rail P+R Car Leg", "Car",L419="Logsum","",TRUE(),L419)</f>
        <v>LGV</v>
      </c>
      <c r="L419" t="s">
        <v>38</v>
      </c>
      <c r="M419" t="s">
        <v>28</v>
      </c>
      <c r="N419" t="s">
        <v>462</v>
      </c>
      <c r="S419" t="s">
        <v>462</v>
      </c>
    </row>
    <row r="420" spans="1:19" x14ac:dyDescent="0.35">
      <c r="A420">
        <f t="shared" si="68"/>
        <v>1816</v>
      </c>
      <c r="B420" t="str">
        <f t="shared" si="69"/>
        <v>LGV OP Normalisation</v>
      </c>
      <c r="C420" t="str">
        <f t="shared" si="67"/>
        <v>LGV OP Normalisation</v>
      </c>
      <c r="D420" t="s">
        <v>37</v>
      </c>
      <c r="E420" t="s">
        <v>18</v>
      </c>
      <c r="F420">
        <v>0</v>
      </c>
      <c r="H420" t="s">
        <v>19</v>
      </c>
      <c r="J420" t="s">
        <v>463</v>
      </c>
      <c r="K420" t="str" cm="1">
        <f t="array" ref="K420">_xlfn.IFS(L420="Bus P+R Bus Leg", "Bus", L420="Bus P+R Car Leg", "Car",L420="Rail P+R Rail Leg", "Rail", L420="Rail P+R Car Leg", "Car",L420="Logsum","",TRUE(),L420)</f>
        <v>LGV</v>
      </c>
      <c r="L420" t="s">
        <v>38</v>
      </c>
      <c r="M420" t="s">
        <v>44</v>
      </c>
      <c r="N420" t="s">
        <v>462</v>
      </c>
      <c r="S420" t="s">
        <v>462</v>
      </c>
    </row>
    <row r="421" spans="1:19" x14ac:dyDescent="0.35">
      <c r="A421">
        <f t="shared" si="68"/>
        <v>1901</v>
      </c>
      <c r="B421" t="str">
        <f t="shared" si="69"/>
        <v>BB AM Normalisation</v>
      </c>
      <c r="C421" t="str">
        <f t="shared" ref="C421:C444" si="70">_xlfn.TEXTJOIN(" ",TRUE,L421:N421)</f>
        <v>BB AM Normalisation</v>
      </c>
      <c r="D421" t="s">
        <v>37</v>
      </c>
      <c r="E421" t="s">
        <v>18</v>
      </c>
      <c r="F421">
        <v>0</v>
      </c>
      <c r="H421" t="s">
        <v>19</v>
      </c>
      <c r="J421" t="s">
        <v>464</v>
      </c>
      <c r="K421" t="str" cm="1">
        <f t="array" ref="K421">_xlfn.IFS(L421="Bus P+R Bus Leg", "Bus", L421="Bus P+R Car Leg", "Car",L421="Rail P+R Rail Leg", "Rail", L421="Rail P+R Car Leg", "Car",L421="Logsum","",TRUE(),L421)</f>
        <v>BB</v>
      </c>
      <c r="L421" t="s">
        <v>151</v>
      </c>
      <c r="M421" t="s">
        <v>26</v>
      </c>
      <c r="N421" t="s">
        <v>462</v>
      </c>
      <c r="S421" t="s">
        <v>462</v>
      </c>
    </row>
    <row r="422" spans="1:19" x14ac:dyDescent="0.35">
      <c r="A422">
        <f t="shared" si="68"/>
        <v>1902</v>
      </c>
      <c r="B422" t="str">
        <f t="shared" si="69"/>
        <v>BB IP Normalisation</v>
      </c>
      <c r="C422" t="str">
        <f t="shared" si="70"/>
        <v>BB IP Normalisation</v>
      </c>
      <c r="D422" t="s">
        <v>37</v>
      </c>
      <c r="E422" t="s">
        <v>18</v>
      </c>
      <c r="F422">
        <v>0</v>
      </c>
      <c r="H422" t="s">
        <v>19</v>
      </c>
      <c r="J422" t="s">
        <v>464</v>
      </c>
      <c r="K422" t="str" cm="1">
        <f t="array" ref="K422">_xlfn.IFS(L422="Bus P+R Bus Leg", "Bus", L422="Bus P+R Car Leg", "Car",L422="Rail P+R Rail Leg", "Rail", L422="Rail P+R Car Leg", "Car",L422="Logsum","",TRUE(),L422)</f>
        <v>BB</v>
      </c>
      <c r="L422" t="s">
        <v>151</v>
      </c>
      <c r="M422" t="s">
        <v>27</v>
      </c>
      <c r="N422" t="s">
        <v>462</v>
      </c>
      <c r="S422" t="s">
        <v>462</v>
      </c>
    </row>
    <row r="423" spans="1:19" x14ac:dyDescent="0.35">
      <c r="A423">
        <f t="shared" si="68"/>
        <v>1903</v>
      </c>
      <c r="B423" t="str">
        <f t="shared" si="69"/>
        <v>BB PM Normalisation</v>
      </c>
      <c r="C423" t="str">
        <f t="shared" si="70"/>
        <v>BB PM Normalisation</v>
      </c>
      <c r="D423" t="s">
        <v>37</v>
      </c>
      <c r="E423" t="s">
        <v>18</v>
      </c>
      <c r="F423">
        <v>0</v>
      </c>
      <c r="H423" t="s">
        <v>19</v>
      </c>
      <c r="J423" t="s">
        <v>464</v>
      </c>
      <c r="K423" t="str" cm="1">
        <f t="array" ref="K423">_xlfn.IFS(L423="Bus P+R Bus Leg", "Bus", L423="Bus P+R Car Leg", "Car",L423="Rail P+R Rail Leg", "Rail", L423="Rail P+R Car Leg", "Car",L423="Logsum","",TRUE(),L423)</f>
        <v>BB</v>
      </c>
      <c r="L423" t="s">
        <v>151</v>
      </c>
      <c r="M423" t="s">
        <v>28</v>
      </c>
      <c r="N423" t="s">
        <v>462</v>
      </c>
      <c r="S423" t="s">
        <v>462</v>
      </c>
    </row>
    <row r="424" spans="1:19" x14ac:dyDescent="0.35">
      <c r="A424">
        <f t="shared" si="68"/>
        <v>1904</v>
      </c>
      <c r="B424" t="str">
        <f t="shared" si="69"/>
        <v>BB OP Normalisation</v>
      </c>
      <c r="C424" t="str">
        <f t="shared" si="70"/>
        <v>BB OP Normalisation</v>
      </c>
      <c r="D424" t="s">
        <v>37</v>
      </c>
      <c r="E424" t="s">
        <v>18</v>
      </c>
      <c r="F424">
        <v>0</v>
      </c>
      <c r="H424" t="s">
        <v>19</v>
      </c>
      <c r="J424" t="s">
        <v>464</v>
      </c>
      <c r="K424" t="str" cm="1">
        <f t="array" ref="K424">_xlfn.IFS(L424="Bus P+R Bus Leg", "Bus", L424="Bus P+R Car Leg", "Car",L424="Rail P+R Rail Leg", "Rail", L424="Rail P+R Car Leg", "Car",L424="Logsum","",TRUE(),L424)</f>
        <v>BB</v>
      </c>
      <c r="L424" t="s">
        <v>151</v>
      </c>
      <c r="M424" t="s">
        <v>44</v>
      </c>
      <c r="N424" t="s">
        <v>462</v>
      </c>
      <c r="S424" t="s">
        <v>462</v>
      </c>
    </row>
    <row r="425" spans="1:19" x14ac:dyDescent="0.35">
      <c r="A425">
        <f t="shared" si="68"/>
        <v>1905</v>
      </c>
      <c r="B425" t="str">
        <f t="shared" si="69"/>
        <v>BC AM Normalisation</v>
      </c>
      <c r="C425" t="str">
        <f t="shared" si="70"/>
        <v>BC AM Normalisation</v>
      </c>
      <c r="D425" t="s">
        <v>37</v>
      </c>
      <c r="E425" t="s">
        <v>18</v>
      </c>
      <c r="F425">
        <v>0</v>
      </c>
      <c r="H425" t="s">
        <v>19</v>
      </c>
      <c r="J425" t="s">
        <v>464</v>
      </c>
      <c r="K425" t="str" cm="1">
        <f t="array" ref="K425">_xlfn.IFS(L425="Bus P+R Bus Leg", "Bus", L425="Bus P+R Car Leg", "Car",L425="Rail P+R Rail Leg", "Rail", L425="Rail P+R Car Leg", "Car",L425="Logsum","",TRUE(),L425)</f>
        <v>BC</v>
      </c>
      <c r="L425" t="s">
        <v>149</v>
      </c>
      <c r="M425" t="s">
        <v>26</v>
      </c>
      <c r="N425" t="s">
        <v>462</v>
      </c>
      <c r="S425" t="s">
        <v>462</v>
      </c>
    </row>
    <row r="426" spans="1:19" x14ac:dyDescent="0.35">
      <c r="A426">
        <f t="shared" si="68"/>
        <v>1906</v>
      </c>
      <c r="B426" t="str">
        <f t="shared" si="69"/>
        <v>BC IP Normalisation</v>
      </c>
      <c r="C426" t="str">
        <f t="shared" si="70"/>
        <v>BC IP Normalisation</v>
      </c>
      <c r="D426" t="s">
        <v>37</v>
      </c>
      <c r="E426" t="s">
        <v>18</v>
      </c>
      <c r="F426">
        <v>0</v>
      </c>
      <c r="H426" t="s">
        <v>19</v>
      </c>
      <c r="J426" t="s">
        <v>464</v>
      </c>
      <c r="K426" t="str" cm="1">
        <f t="array" ref="K426">_xlfn.IFS(L426="Bus P+R Bus Leg", "Bus", L426="Bus P+R Car Leg", "Car",L426="Rail P+R Rail Leg", "Rail", L426="Rail P+R Car Leg", "Car",L426="Logsum","",TRUE(),L426)</f>
        <v>BC</v>
      </c>
      <c r="L426" t="s">
        <v>149</v>
      </c>
      <c r="M426" t="s">
        <v>27</v>
      </c>
      <c r="N426" t="s">
        <v>462</v>
      </c>
      <c r="S426" t="s">
        <v>462</v>
      </c>
    </row>
    <row r="427" spans="1:19" x14ac:dyDescent="0.35">
      <c r="A427">
        <f t="shared" si="68"/>
        <v>1907</v>
      </c>
      <c r="B427" t="str">
        <f t="shared" si="69"/>
        <v>BC PM Normalisation</v>
      </c>
      <c r="C427" t="str">
        <f t="shared" si="70"/>
        <v>BC PM Normalisation</v>
      </c>
      <c r="D427" t="s">
        <v>37</v>
      </c>
      <c r="E427" t="s">
        <v>18</v>
      </c>
      <c r="F427">
        <v>0</v>
      </c>
      <c r="H427" t="s">
        <v>19</v>
      </c>
      <c r="J427" t="s">
        <v>464</v>
      </c>
      <c r="K427" t="str" cm="1">
        <f t="array" ref="K427">_xlfn.IFS(L427="Bus P+R Bus Leg", "Bus", L427="Bus P+R Car Leg", "Car",L427="Rail P+R Rail Leg", "Rail", L427="Rail P+R Car Leg", "Car",L427="Logsum","",TRUE(),L427)</f>
        <v>BC</v>
      </c>
      <c r="L427" t="s">
        <v>149</v>
      </c>
      <c r="M427" t="s">
        <v>28</v>
      </c>
      <c r="N427" t="s">
        <v>462</v>
      </c>
      <c r="S427" t="s">
        <v>462</v>
      </c>
    </row>
    <row r="428" spans="1:19" x14ac:dyDescent="0.35">
      <c r="A428">
        <f t="shared" si="68"/>
        <v>1908</v>
      </c>
      <c r="B428" t="str">
        <f t="shared" si="69"/>
        <v>BC OP Normalisation</v>
      </c>
      <c r="C428" t="str">
        <f t="shared" si="70"/>
        <v>BC OP Normalisation</v>
      </c>
      <c r="D428" t="s">
        <v>37</v>
      </c>
      <c r="E428" t="s">
        <v>18</v>
      </c>
      <c r="F428">
        <v>0</v>
      </c>
      <c r="H428" t="s">
        <v>19</v>
      </c>
      <c r="J428" t="s">
        <v>464</v>
      </c>
      <c r="K428" t="str" cm="1">
        <f t="array" ref="K428">_xlfn.IFS(L428="Bus P+R Bus Leg", "Bus", L428="Bus P+R Car Leg", "Car",L428="Rail P+R Rail Leg", "Rail", L428="Rail P+R Car Leg", "Car",L428="Logsum","",TRUE(),L428)</f>
        <v>BC</v>
      </c>
      <c r="L428" t="s">
        <v>149</v>
      </c>
      <c r="M428" t="s">
        <v>44</v>
      </c>
      <c r="N428" t="s">
        <v>462</v>
      </c>
      <c r="S428" t="s">
        <v>462</v>
      </c>
    </row>
    <row r="429" spans="1:19" x14ac:dyDescent="0.35">
      <c r="A429">
        <f t="shared" si="68"/>
        <v>1909</v>
      </c>
      <c r="B429" t="str">
        <f t="shared" si="69"/>
        <v>BO AM Normalisation</v>
      </c>
      <c r="C429" t="str">
        <f t="shared" si="70"/>
        <v>BO AM Normalisation</v>
      </c>
      <c r="D429" t="s">
        <v>37</v>
      </c>
      <c r="E429" t="s">
        <v>18</v>
      </c>
      <c r="F429">
        <v>0</v>
      </c>
      <c r="H429" t="s">
        <v>19</v>
      </c>
      <c r="J429" t="s">
        <v>464</v>
      </c>
      <c r="K429" t="str" cm="1">
        <f t="array" ref="K429">_xlfn.IFS(L429="Bus P+R Bus Leg", "Bus", L429="Bus P+R Car Leg", "Car",L429="Rail P+R Rail Leg", "Rail", L429="Rail P+R Car Leg", "Car",L429="Logsum","",TRUE(),L429)</f>
        <v>BO</v>
      </c>
      <c r="L429" t="s">
        <v>153</v>
      </c>
      <c r="M429" t="s">
        <v>26</v>
      </c>
      <c r="N429" t="s">
        <v>462</v>
      </c>
      <c r="S429" t="s">
        <v>462</v>
      </c>
    </row>
    <row r="430" spans="1:19" x14ac:dyDescent="0.35">
      <c r="A430">
        <f t="shared" si="68"/>
        <v>1910</v>
      </c>
      <c r="B430" t="str">
        <f t="shared" si="69"/>
        <v>BO IP Normalisation</v>
      </c>
      <c r="C430" t="str">
        <f t="shared" si="70"/>
        <v>BO IP Normalisation</v>
      </c>
      <c r="D430" t="s">
        <v>37</v>
      </c>
      <c r="E430" t="s">
        <v>18</v>
      </c>
      <c r="F430">
        <v>0</v>
      </c>
      <c r="H430" t="s">
        <v>19</v>
      </c>
      <c r="J430" t="s">
        <v>464</v>
      </c>
      <c r="K430" t="str" cm="1">
        <f t="array" ref="K430">_xlfn.IFS(L430="Bus P+R Bus Leg", "Bus", L430="Bus P+R Car Leg", "Car",L430="Rail P+R Rail Leg", "Rail", L430="Rail P+R Car Leg", "Car",L430="Logsum","",TRUE(),L430)</f>
        <v>BO</v>
      </c>
      <c r="L430" t="s">
        <v>153</v>
      </c>
      <c r="M430" t="s">
        <v>27</v>
      </c>
      <c r="N430" t="s">
        <v>462</v>
      </c>
      <c r="S430" t="s">
        <v>462</v>
      </c>
    </row>
    <row r="431" spans="1:19" x14ac:dyDescent="0.35">
      <c r="A431">
        <f t="shared" si="68"/>
        <v>1911</v>
      </c>
      <c r="B431" t="str">
        <f t="shared" si="69"/>
        <v>BO PM Normalisation</v>
      </c>
      <c r="C431" t="str">
        <f t="shared" si="70"/>
        <v>BO PM Normalisation</v>
      </c>
      <c r="D431" t="s">
        <v>37</v>
      </c>
      <c r="E431" t="s">
        <v>18</v>
      </c>
      <c r="F431">
        <v>0</v>
      </c>
      <c r="H431" t="s">
        <v>19</v>
      </c>
      <c r="J431" t="s">
        <v>464</v>
      </c>
      <c r="K431" t="str" cm="1">
        <f t="array" ref="K431">_xlfn.IFS(L431="Bus P+R Bus Leg", "Bus", L431="Bus P+R Car Leg", "Car",L431="Rail P+R Rail Leg", "Rail", L431="Rail P+R Car Leg", "Car",L431="Logsum","",TRUE(),L431)</f>
        <v>BO</v>
      </c>
      <c r="L431" t="s">
        <v>153</v>
      </c>
      <c r="M431" t="s">
        <v>28</v>
      </c>
      <c r="N431" t="s">
        <v>462</v>
      </c>
      <c r="S431" t="s">
        <v>462</v>
      </c>
    </row>
    <row r="432" spans="1:19" x14ac:dyDescent="0.35">
      <c r="A432">
        <f t="shared" si="68"/>
        <v>1912</v>
      </c>
      <c r="B432" t="str">
        <f t="shared" si="69"/>
        <v>BO OP Normalisation</v>
      </c>
      <c r="C432" t="str">
        <f t="shared" si="70"/>
        <v>BO OP Normalisation</v>
      </c>
      <c r="D432" t="s">
        <v>37</v>
      </c>
      <c r="E432" t="s">
        <v>18</v>
      </c>
      <c r="F432">
        <v>0</v>
      </c>
      <c r="H432" t="s">
        <v>19</v>
      </c>
      <c r="J432" t="s">
        <v>464</v>
      </c>
      <c r="K432" t="str" cm="1">
        <f t="array" ref="K432">_xlfn.IFS(L432="Bus P+R Bus Leg", "Bus", L432="Bus P+R Car Leg", "Car",L432="Rail P+R Rail Leg", "Rail", L432="Rail P+R Car Leg", "Car",L432="Logsum","",TRUE(),L432)</f>
        <v>BO</v>
      </c>
      <c r="L432" t="s">
        <v>153</v>
      </c>
      <c r="M432" t="s">
        <v>44</v>
      </c>
      <c r="N432" t="s">
        <v>462</v>
      </c>
      <c r="S432" t="s">
        <v>462</v>
      </c>
    </row>
    <row r="433" spans="1:19" x14ac:dyDescent="0.35">
      <c r="A433">
        <f t="shared" si="68"/>
        <v>2001</v>
      </c>
      <c r="B433" t="str">
        <f t="shared" si="69"/>
        <v>RB AM Normalisation</v>
      </c>
      <c r="C433" t="str">
        <f t="shared" si="70"/>
        <v>RB AM Normalisation</v>
      </c>
      <c r="D433" t="s">
        <v>37</v>
      </c>
      <c r="E433" t="s">
        <v>18</v>
      </c>
      <c r="F433">
        <v>0</v>
      </c>
      <c r="H433" t="s">
        <v>19</v>
      </c>
      <c r="J433" t="s">
        <v>465</v>
      </c>
      <c r="K433" t="str" cm="1">
        <f t="array" ref="K433">_xlfn.IFS(L433="Bus P+R Bus Leg", "Bus", L433="Bus P+R Car Leg", "Car",L433="Rail P+R Rail Leg", "Rail", L433="Rail P+R Car Leg", "Car",L433="Logsum","",TRUE(),L433)</f>
        <v>RB</v>
      </c>
      <c r="L433" t="s">
        <v>152</v>
      </c>
      <c r="M433" t="s">
        <v>26</v>
      </c>
      <c r="N433" t="s">
        <v>462</v>
      </c>
      <c r="S433" t="s">
        <v>462</v>
      </c>
    </row>
    <row r="434" spans="1:19" x14ac:dyDescent="0.35">
      <c r="A434">
        <f t="shared" si="68"/>
        <v>2002</v>
      </c>
      <c r="B434" t="str">
        <f t="shared" si="69"/>
        <v>RB IP Normalisation</v>
      </c>
      <c r="C434" t="str">
        <f t="shared" si="70"/>
        <v>RB IP Normalisation</v>
      </c>
      <c r="D434" t="s">
        <v>37</v>
      </c>
      <c r="E434" t="s">
        <v>18</v>
      </c>
      <c r="F434">
        <v>0</v>
      </c>
      <c r="H434" t="s">
        <v>19</v>
      </c>
      <c r="J434" t="s">
        <v>465</v>
      </c>
      <c r="K434" t="str" cm="1">
        <f t="array" ref="K434">_xlfn.IFS(L434="Bus P+R Bus Leg", "Bus", L434="Bus P+R Car Leg", "Car",L434="Rail P+R Rail Leg", "Rail", L434="Rail P+R Car Leg", "Car",L434="Logsum","",TRUE(),L434)</f>
        <v>RB</v>
      </c>
      <c r="L434" t="s">
        <v>152</v>
      </c>
      <c r="M434" t="s">
        <v>27</v>
      </c>
      <c r="N434" t="s">
        <v>462</v>
      </c>
      <c r="S434" t="s">
        <v>462</v>
      </c>
    </row>
    <row r="435" spans="1:19" x14ac:dyDescent="0.35">
      <c r="A435">
        <f t="shared" si="68"/>
        <v>2003</v>
      </c>
      <c r="B435" t="str">
        <f t="shared" si="69"/>
        <v>RB PM Normalisation</v>
      </c>
      <c r="C435" t="str">
        <f t="shared" si="70"/>
        <v>RB PM Normalisation</v>
      </c>
      <c r="D435" t="s">
        <v>37</v>
      </c>
      <c r="E435" t="s">
        <v>18</v>
      </c>
      <c r="F435">
        <v>0</v>
      </c>
      <c r="H435" t="s">
        <v>19</v>
      </c>
      <c r="J435" t="s">
        <v>465</v>
      </c>
      <c r="K435" t="str" cm="1">
        <f t="array" ref="K435">_xlfn.IFS(L435="Bus P+R Bus Leg", "Bus", L435="Bus P+R Car Leg", "Car",L435="Rail P+R Rail Leg", "Rail", L435="Rail P+R Car Leg", "Car",L435="Logsum","",TRUE(),L435)</f>
        <v>RB</v>
      </c>
      <c r="L435" t="s">
        <v>152</v>
      </c>
      <c r="M435" t="s">
        <v>28</v>
      </c>
      <c r="N435" t="s">
        <v>462</v>
      </c>
      <c r="S435" t="s">
        <v>462</v>
      </c>
    </row>
    <row r="436" spans="1:19" x14ac:dyDescent="0.35">
      <c r="A436">
        <f t="shared" si="68"/>
        <v>2004</v>
      </c>
      <c r="B436" t="str">
        <f t="shared" si="69"/>
        <v>RB OP Normalisation</v>
      </c>
      <c r="C436" t="str">
        <f t="shared" si="70"/>
        <v>RB OP Normalisation</v>
      </c>
      <c r="D436" t="s">
        <v>37</v>
      </c>
      <c r="E436" t="s">
        <v>18</v>
      </c>
      <c r="F436">
        <v>0</v>
      </c>
      <c r="H436" t="s">
        <v>19</v>
      </c>
      <c r="J436" t="s">
        <v>465</v>
      </c>
      <c r="K436" t="str" cm="1">
        <f t="array" ref="K436">_xlfn.IFS(L436="Bus P+R Bus Leg", "Bus", L436="Bus P+R Car Leg", "Car",L436="Rail P+R Rail Leg", "Rail", L436="Rail P+R Car Leg", "Car",L436="Logsum","",TRUE(),L436)</f>
        <v>RB</v>
      </c>
      <c r="L436" t="s">
        <v>152</v>
      </c>
      <c r="M436" t="s">
        <v>44</v>
      </c>
      <c r="N436" t="s">
        <v>462</v>
      </c>
      <c r="S436" t="s">
        <v>462</v>
      </c>
    </row>
    <row r="437" spans="1:19" x14ac:dyDescent="0.35">
      <c r="A437">
        <f t="shared" si="68"/>
        <v>2005</v>
      </c>
      <c r="B437" t="str">
        <f t="shared" si="69"/>
        <v>RC AM Normalisation</v>
      </c>
      <c r="C437" t="str">
        <f t="shared" si="70"/>
        <v>RC AM Normalisation</v>
      </c>
      <c r="D437" t="s">
        <v>37</v>
      </c>
      <c r="E437" t="s">
        <v>18</v>
      </c>
      <c r="F437">
        <v>0</v>
      </c>
      <c r="H437" t="s">
        <v>19</v>
      </c>
      <c r="J437" t="s">
        <v>465</v>
      </c>
      <c r="K437" t="str" cm="1">
        <f t="array" ref="K437">_xlfn.IFS(L437="Bus P+R Bus Leg", "Bus", L437="Bus P+R Car Leg", "Car",L437="Rail P+R Rail Leg", "Rail", L437="Rail P+R Car Leg", "Car",L437="Logsum","",TRUE(),L437)</f>
        <v>RC</v>
      </c>
      <c r="L437" t="s">
        <v>150</v>
      </c>
      <c r="M437" t="s">
        <v>26</v>
      </c>
      <c r="N437" t="s">
        <v>462</v>
      </c>
      <c r="S437" t="s">
        <v>462</v>
      </c>
    </row>
    <row r="438" spans="1:19" x14ac:dyDescent="0.35">
      <c r="A438">
        <f t="shared" si="68"/>
        <v>2006</v>
      </c>
      <c r="B438" t="str">
        <f t="shared" si="69"/>
        <v>RC IP Normalisation</v>
      </c>
      <c r="C438" t="str">
        <f t="shared" si="70"/>
        <v>RC IP Normalisation</v>
      </c>
      <c r="D438" t="s">
        <v>37</v>
      </c>
      <c r="E438" t="s">
        <v>18</v>
      </c>
      <c r="F438">
        <v>0</v>
      </c>
      <c r="H438" t="s">
        <v>19</v>
      </c>
      <c r="J438" t="s">
        <v>465</v>
      </c>
      <c r="K438" t="str" cm="1">
        <f t="array" ref="K438">_xlfn.IFS(L438="Bus P+R Bus Leg", "Bus", L438="Bus P+R Car Leg", "Car",L438="Rail P+R Rail Leg", "Rail", L438="Rail P+R Car Leg", "Car",L438="Logsum","",TRUE(),L438)</f>
        <v>RC</v>
      </c>
      <c r="L438" t="s">
        <v>150</v>
      </c>
      <c r="M438" t="s">
        <v>27</v>
      </c>
      <c r="N438" t="s">
        <v>462</v>
      </c>
      <c r="S438" t="s">
        <v>462</v>
      </c>
    </row>
    <row r="439" spans="1:19" x14ac:dyDescent="0.35">
      <c r="A439">
        <f t="shared" si="68"/>
        <v>2007</v>
      </c>
      <c r="B439" t="str">
        <f t="shared" si="69"/>
        <v>RC PM Normalisation</v>
      </c>
      <c r="C439" t="str">
        <f t="shared" si="70"/>
        <v>RC PM Normalisation</v>
      </c>
      <c r="D439" t="s">
        <v>37</v>
      </c>
      <c r="E439" t="s">
        <v>18</v>
      </c>
      <c r="F439">
        <v>0</v>
      </c>
      <c r="H439" t="s">
        <v>19</v>
      </c>
      <c r="J439" t="s">
        <v>465</v>
      </c>
      <c r="K439" t="str" cm="1">
        <f t="array" ref="K439">_xlfn.IFS(L439="Bus P+R Bus Leg", "Bus", L439="Bus P+R Car Leg", "Car",L439="Rail P+R Rail Leg", "Rail", L439="Rail P+R Car Leg", "Car",L439="Logsum","",TRUE(),L439)</f>
        <v>RC</v>
      </c>
      <c r="L439" t="s">
        <v>150</v>
      </c>
      <c r="M439" t="s">
        <v>28</v>
      </c>
      <c r="N439" t="s">
        <v>462</v>
      </c>
      <c r="S439" t="s">
        <v>462</v>
      </c>
    </row>
    <row r="440" spans="1:19" x14ac:dyDescent="0.35">
      <c r="A440">
        <f t="shared" si="68"/>
        <v>2008</v>
      </c>
      <c r="B440" t="str">
        <f t="shared" si="69"/>
        <v>RC OP Normalisation</v>
      </c>
      <c r="C440" t="str">
        <f t="shared" si="70"/>
        <v>RC OP Normalisation</v>
      </c>
      <c r="D440" t="s">
        <v>37</v>
      </c>
      <c r="E440" t="s">
        <v>18</v>
      </c>
      <c r="F440">
        <v>0</v>
      </c>
      <c r="H440" t="s">
        <v>19</v>
      </c>
      <c r="J440" t="s">
        <v>465</v>
      </c>
      <c r="K440" t="str" cm="1">
        <f t="array" ref="K440">_xlfn.IFS(L440="Bus P+R Bus Leg", "Bus", L440="Bus P+R Car Leg", "Car",L440="Rail P+R Rail Leg", "Rail", L440="Rail P+R Car Leg", "Car",L440="Logsum","",TRUE(),L440)</f>
        <v>RC</v>
      </c>
      <c r="L440" t="s">
        <v>150</v>
      </c>
      <c r="M440" t="s">
        <v>44</v>
      </c>
      <c r="N440" t="s">
        <v>462</v>
      </c>
      <c r="S440" t="s">
        <v>462</v>
      </c>
    </row>
    <row r="441" spans="1:19" x14ac:dyDescent="0.35">
      <c r="A441">
        <f t="shared" si="68"/>
        <v>2009</v>
      </c>
      <c r="B441" t="str">
        <f t="shared" si="69"/>
        <v>RO AM Normalisation</v>
      </c>
      <c r="C441" t="str">
        <f t="shared" si="70"/>
        <v>RO AM Normalisation</v>
      </c>
      <c r="D441" t="s">
        <v>37</v>
      </c>
      <c r="E441" t="s">
        <v>18</v>
      </c>
      <c r="F441">
        <v>0</v>
      </c>
      <c r="H441" t="s">
        <v>19</v>
      </c>
      <c r="J441" t="s">
        <v>465</v>
      </c>
      <c r="K441" t="str" cm="1">
        <f t="array" ref="K441">_xlfn.IFS(L441="Bus P+R Bus Leg", "Bus", L441="Bus P+R Car Leg", "Car",L441="Rail P+R Rail Leg", "Rail", L441="Rail P+R Car Leg", "Car",L441="Logsum","",TRUE(),L441)</f>
        <v>RO</v>
      </c>
      <c r="L441" t="s">
        <v>154</v>
      </c>
      <c r="M441" t="s">
        <v>26</v>
      </c>
      <c r="N441" t="s">
        <v>462</v>
      </c>
      <c r="S441" t="s">
        <v>462</v>
      </c>
    </row>
    <row r="442" spans="1:19" x14ac:dyDescent="0.35">
      <c r="A442">
        <f t="shared" si="68"/>
        <v>2010</v>
      </c>
      <c r="B442" t="str">
        <f t="shared" si="69"/>
        <v>RO IP Normalisation</v>
      </c>
      <c r="C442" t="str">
        <f t="shared" si="70"/>
        <v>RO IP Normalisation</v>
      </c>
      <c r="D442" t="s">
        <v>37</v>
      </c>
      <c r="E442" t="s">
        <v>18</v>
      </c>
      <c r="F442">
        <v>0</v>
      </c>
      <c r="H442" t="s">
        <v>19</v>
      </c>
      <c r="J442" t="s">
        <v>465</v>
      </c>
      <c r="K442" t="str" cm="1">
        <f t="array" ref="K442">_xlfn.IFS(L442="Bus P+R Bus Leg", "Bus", L442="Bus P+R Car Leg", "Car",L442="Rail P+R Rail Leg", "Rail", L442="Rail P+R Car Leg", "Car",L442="Logsum","",TRUE(),L442)</f>
        <v>RO</v>
      </c>
      <c r="L442" t="s">
        <v>154</v>
      </c>
      <c r="M442" t="s">
        <v>27</v>
      </c>
      <c r="N442" t="s">
        <v>462</v>
      </c>
      <c r="S442" t="s">
        <v>462</v>
      </c>
    </row>
    <row r="443" spans="1:19" x14ac:dyDescent="0.35">
      <c r="A443">
        <f t="shared" si="68"/>
        <v>2011</v>
      </c>
      <c r="B443" t="str">
        <f t="shared" si="69"/>
        <v>RO PM Normalisation</v>
      </c>
      <c r="C443" t="str">
        <f t="shared" si="70"/>
        <v>RO PM Normalisation</v>
      </c>
      <c r="D443" t="s">
        <v>37</v>
      </c>
      <c r="E443" t="s">
        <v>18</v>
      </c>
      <c r="F443">
        <v>0</v>
      </c>
      <c r="H443" t="s">
        <v>19</v>
      </c>
      <c r="J443" t="s">
        <v>465</v>
      </c>
      <c r="K443" t="str" cm="1">
        <f t="array" ref="K443">_xlfn.IFS(L443="Bus P+R Bus Leg", "Bus", L443="Bus P+R Car Leg", "Car",L443="Rail P+R Rail Leg", "Rail", L443="Rail P+R Car Leg", "Car",L443="Logsum","",TRUE(),L443)</f>
        <v>RO</v>
      </c>
      <c r="L443" t="s">
        <v>154</v>
      </c>
      <c r="M443" t="s">
        <v>28</v>
      </c>
      <c r="N443" t="s">
        <v>462</v>
      </c>
      <c r="S443" t="s">
        <v>462</v>
      </c>
    </row>
    <row r="444" spans="1:19" x14ac:dyDescent="0.35">
      <c r="A444">
        <f t="shared" si="68"/>
        <v>2012</v>
      </c>
      <c r="B444" t="str">
        <f t="shared" si="69"/>
        <v>RO OP Normalisation</v>
      </c>
      <c r="C444" t="str">
        <f t="shared" si="70"/>
        <v>RO OP Normalisation</v>
      </c>
      <c r="D444" t="s">
        <v>37</v>
      </c>
      <c r="E444" t="s">
        <v>18</v>
      </c>
      <c r="F444">
        <v>0</v>
      </c>
      <c r="H444" t="s">
        <v>19</v>
      </c>
      <c r="J444" t="s">
        <v>465</v>
      </c>
      <c r="K444" t="str" cm="1">
        <f t="array" ref="K444">_xlfn.IFS(L444="Bus P+R Bus Leg", "Bus", L444="Bus P+R Car Leg", "Car",L444="Rail P+R Rail Leg", "Rail", L444="Rail P+R Car Leg", "Car",L444="Logsum","",TRUE(),L444)</f>
        <v>RO</v>
      </c>
      <c r="L444" t="s">
        <v>154</v>
      </c>
      <c r="M444" t="s">
        <v>44</v>
      </c>
      <c r="N444" t="s">
        <v>462</v>
      </c>
      <c r="S444" t="s">
        <v>462</v>
      </c>
    </row>
    <row r="445" spans="1:19" x14ac:dyDescent="0.35">
      <c r="A445">
        <f t="shared" si="68"/>
        <v>2101</v>
      </c>
      <c r="B445" t="str">
        <f t="shared" ref="B445:C452" si="71">_xlfn.TEXTJOIN(" ",TRUE,L445:N445)</f>
        <v>HGV AM Freight</v>
      </c>
      <c r="C445" t="str">
        <f t="shared" si="71"/>
        <v>AM Freight</v>
      </c>
      <c r="D445" t="s">
        <v>37</v>
      </c>
      <c r="E445" t="s">
        <v>18</v>
      </c>
      <c r="F445">
        <v>0</v>
      </c>
      <c r="H445" t="s">
        <v>19</v>
      </c>
      <c r="J445" t="s">
        <v>479</v>
      </c>
      <c r="K445" t="s">
        <v>39</v>
      </c>
      <c r="L445" t="s">
        <v>39</v>
      </c>
      <c r="M445" t="s">
        <v>26</v>
      </c>
      <c r="N445" t="s">
        <v>479</v>
      </c>
    </row>
    <row r="446" spans="1:19" x14ac:dyDescent="0.35">
      <c r="A446">
        <f t="shared" si="68"/>
        <v>2102</v>
      </c>
      <c r="B446" t="str">
        <f t="shared" si="71"/>
        <v>HGV IP Freight</v>
      </c>
      <c r="C446" t="str">
        <f t="shared" si="71"/>
        <v>IP Freight</v>
      </c>
      <c r="D446" t="s">
        <v>37</v>
      </c>
      <c r="E446" t="s">
        <v>18</v>
      </c>
      <c r="F446">
        <v>0</v>
      </c>
      <c r="H446" t="s">
        <v>19</v>
      </c>
      <c r="J446" t="s">
        <v>479</v>
      </c>
      <c r="K446" t="s">
        <v>39</v>
      </c>
      <c r="L446" t="s">
        <v>39</v>
      </c>
      <c r="M446" t="s">
        <v>27</v>
      </c>
      <c r="N446" t="s">
        <v>479</v>
      </c>
    </row>
    <row r="447" spans="1:19" x14ac:dyDescent="0.35">
      <c r="A447">
        <f t="shared" si="68"/>
        <v>2103</v>
      </c>
      <c r="B447" t="str">
        <f t="shared" si="71"/>
        <v>HGV PM Freight</v>
      </c>
      <c r="C447" t="str">
        <f t="shared" si="71"/>
        <v>PM Freight</v>
      </c>
      <c r="D447" t="s">
        <v>37</v>
      </c>
      <c r="E447" t="s">
        <v>18</v>
      </c>
      <c r="F447">
        <v>0</v>
      </c>
      <c r="H447" t="s">
        <v>19</v>
      </c>
      <c r="J447" t="s">
        <v>479</v>
      </c>
      <c r="K447" t="s">
        <v>39</v>
      </c>
      <c r="L447" t="s">
        <v>39</v>
      </c>
      <c r="M447" t="s">
        <v>28</v>
      </c>
      <c r="N447" t="s">
        <v>479</v>
      </c>
    </row>
    <row r="448" spans="1:19" x14ac:dyDescent="0.35">
      <c r="A448">
        <f t="shared" si="68"/>
        <v>2104</v>
      </c>
      <c r="B448" t="str">
        <f t="shared" si="71"/>
        <v>HGV OP Freight</v>
      </c>
      <c r="C448" t="str">
        <f t="shared" si="71"/>
        <v>OP Freight</v>
      </c>
      <c r="D448" t="s">
        <v>37</v>
      </c>
      <c r="E448" t="s">
        <v>18</v>
      </c>
      <c r="F448">
        <v>0</v>
      </c>
      <c r="H448" t="s">
        <v>19</v>
      </c>
      <c r="J448" t="s">
        <v>479</v>
      </c>
      <c r="K448" t="s">
        <v>39</v>
      </c>
      <c r="L448" t="s">
        <v>39</v>
      </c>
      <c r="M448" t="s">
        <v>44</v>
      </c>
      <c r="N448" t="s">
        <v>479</v>
      </c>
    </row>
    <row r="449" spans="1:14" x14ac:dyDescent="0.35">
      <c r="A449">
        <f t="shared" si="68"/>
        <v>2105</v>
      </c>
      <c r="B449" t="str">
        <f t="shared" si="71"/>
        <v>LGV AM Freight</v>
      </c>
      <c r="C449" t="str">
        <f t="shared" si="71"/>
        <v>AM Freight</v>
      </c>
      <c r="D449" t="s">
        <v>37</v>
      </c>
      <c r="E449" t="s">
        <v>18</v>
      </c>
      <c r="F449">
        <v>0</v>
      </c>
      <c r="H449" t="s">
        <v>19</v>
      </c>
      <c r="J449" t="s">
        <v>479</v>
      </c>
      <c r="K449" t="s">
        <v>38</v>
      </c>
      <c r="L449" t="s">
        <v>38</v>
      </c>
      <c r="M449" t="s">
        <v>26</v>
      </c>
      <c r="N449" t="s">
        <v>479</v>
      </c>
    </row>
    <row r="450" spans="1:14" x14ac:dyDescent="0.35">
      <c r="A450">
        <f t="shared" si="68"/>
        <v>2106</v>
      </c>
      <c r="B450" t="str">
        <f t="shared" si="71"/>
        <v>LGV IP Freight</v>
      </c>
      <c r="C450" t="str">
        <f t="shared" si="71"/>
        <v>IP Freight</v>
      </c>
      <c r="D450" t="s">
        <v>37</v>
      </c>
      <c r="E450" t="s">
        <v>18</v>
      </c>
      <c r="F450">
        <v>0</v>
      </c>
      <c r="H450" t="s">
        <v>19</v>
      </c>
      <c r="J450" t="s">
        <v>479</v>
      </c>
      <c r="K450" t="s">
        <v>38</v>
      </c>
      <c r="L450" t="s">
        <v>38</v>
      </c>
      <c r="M450" t="s">
        <v>27</v>
      </c>
      <c r="N450" t="s">
        <v>479</v>
      </c>
    </row>
    <row r="451" spans="1:14" x14ac:dyDescent="0.35">
      <c r="A451">
        <f t="shared" si="68"/>
        <v>2107</v>
      </c>
      <c r="B451" t="str">
        <f t="shared" si="71"/>
        <v>LGV PM Freight</v>
      </c>
      <c r="C451" t="str">
        <f t="shared" si="71"/>
        <v>PM Freight</v>
      </c>
      <c r="D451" t="s">
        <v>37</v>
      </c>
      <c r="E451" t="s">
        <v>18</v>
      </c>
      <c r="F451">
        <v>0</v>
      </c>
      <c r="H451" t="s">
        <v>19</v>
      </c>
      <c r="J451" t="s">
        <v>479</v>
      </c>
      <c r="K451" t="s">
        <v>38</v>
      </c>
      <c r="L451" t="s">
        <v>38</v>
      </c>
      <c r="M451" t="s">
        <v>28</v>
      </c>
      <c r="N451" t="s">
        <v>479</v>
      </c>
    </row>
    <row r="452" spans="1:14" x14ac:dyDescent="0.35">
      <c r="A452">
        <f t="shared" si="68"/>
        <v>2108</v>
      </c>
      <c r="B452" t="str">
        <f t="shared" si="71"/>
        <v>LGV OP Freight</v>
      </c>
      <c r="C452" t="str">
        <f t="shared" si="71"/>
        <v>OP Freight</v>
      </c>
      <c r="D452" t="s">
        <v>37</v>
      </c>
      <c r="E452" t="s">
        <v>18</v>
      </c>
      <c r="F452">
        <v>0</v>
      </c>
      <c r="H452" t="s">
        <v>19</v>
      </c>
      <c r="J452" t="s">
        <v>479</v>
      </c>
      <c r="K452" t="s">
        <v>38</v>
      </c>
      <c r="L452" t="s">
        <v>38</v>
      </c>
      <c r="M452" t="s">
        <v>44</v>
      </c>
      <c r="N452" t="s">
        <v>479</v>
      </c>
    </row>
    <row r="453" spans="1:14" x14ac:dyDescent="0.35">
      <c r="A453">
        <f t="shared" si="68"/>
        <v>2201</v>
      </c>
      <c r="B453" t="str">
        <f t="shared" ref="B453:B492" si="72">_xlfn.TEXTJOIN(" ",TRUE,L453:N453)</f>
        <v>CB AM Base_Agg</v>
      </c>
      <c r="C453" t="str">
        <f t="shared" si="67"/>
        <v>CB AM Base_Agg</v>
      </c>
      <c r="D453" t="s">
        <v>37</v>
      </c>
      <c r="E453" t="s">
        <v>449</v>
      </c>
      <c r="F453">
        <v>0</v>
      </c>
      <c r="H453" t="s">
        <v>19</v>
      </c>
      <c r="J453" t="s">
        <v>437</v>
      </c>
      <c r="K453" t="str" cm="1">
        <f t="array" ref="K453">_xlfn.IFS(L453="Bus P+R Bus Leg", "Bus", L453="Bus P+R Car Leg", "Car",L453="Rail P+R Rail Leg", "Rail", L453="Rail P+R Car Leg", "Car",L453="Logsum","",TRUE(),L453)</f>
        <v>CB</v>
      </c>
      <c r="L453" t="s">
        <v>21</v>
      </c>
      <c r="M453" t="s">
        <v>26</v>
      </c>
      <c r="N453" t="s">
        <v>436</v>
      </c>
    </row>
    <row r="454" spans="1:14" x14ac:dyDescent="0.35">
      <c r="A454">
        <f t="shared" si="68"/>
        <v>2202</v>
      </c>
      <c r="B454" t="str">
        <f t="shared" si="72"/>
        <v>CB IP Base_Agg</v>
      </c>
      <c r="C454" t="str">
        <f t="shared" si="67"/>
        <v>CB IP Base_Agg</v>
      </c>
      <c r="D454" t="s">
        <v>37</v>
      </c>
      <c r="E454" t="s">
        <v>449</v>
      </c>
      <c r="F454">
        <v>0</v>
      </c>
      <c r="H454" t="s">
        <v>19</v>
      </c>
      <c r="J454" t="s">
        <v>437</v>
      </c>
      <c r="K454" t="str" cm="1">
        <f t="array" ref="K454">_xlfn.IFS(L454="Bus P+R Bus Leg", "Bus", L454="Bus P+R Car Leg", "Car",L454="Rail P+R Rail Leg", "Rail", L454="Rail P+R Car Leg", "Car",L454="Logsum","",TRUE(),L454)</f>
        <v>CB</v>
      </c>
      <c r="L454" t="s">
        <v>21</v>
      </c>
      <c r="M454" t="s">
        <v>27</v>
      </c>
      <c r="N454" t="s">
        <v>436</v>
      </c>
    </row>
    <row r="455" spans="1:14" x14ac:dyDescent="0.35">
      <c r="A455">
        <f t="shared" si="68"/>
        <v>2203</v>
      </c>
      <c r="B455" t="str">
        <f t="shared" si="72"/>
        <v>CB PM Base_Agg</v>
      </c>
      <c r="C455" t="str">
        <f t="shared" si="67"/>
        <v>CB PM Base_Agg</v>
      </c>
      <c r="D455" t="s">
        <v>37</v>
      </c>
      <c r="E455" t="s">
        <v>449</v>
      </c>
      <c r="F455">
        <v>0</v>
      </c>
      <c r="H455" t="s">
        <v>19</v>
      </c>
      <c r="J455" t="s">
        <v>437</v>
      </c>
      <c r="K455" t="str" cm="1">
        <f t="array" ref="K455">_xlfn.IFS(L455="Bus P+R Bus Leg", "Bus", L455="Bus P+R Car Leg", "Car",L455="Rail P+R Rail Leg", "Rail", L455="Rail P+R Car Leg", "Car",L455="Logsum","",TRUE(),L455)</f>
        <v>CB</v>
      </c>
      <c r="L455" t="s">
        <v>21</v>
      </c>
      <c r="M455" t="s">
        <v>28</v>
      </c>
      <c r="N455" t="s">
        <v>436</v>
      </c>
    </row>
    <row r="456" spans="1:14" x14ac:dyDescent="0.35">
      <c r="A456">
        <f t="shared" si="68"/>
        <v>2204</v>
      </c>
      <c r="B456" t="str">
        <f t="shared" si="72"/>
        <v>CB OP Base_Agg</v>
      </c>
      <c r="C456" t="str">
        <f t="shared" si="67"/>
        <v>CB OP Base_Agg</v>
      </c>
      <c r="D456" t="s">
        <v>37</v>
      </c>
      <c r="E456" t="s">
        <v>449</v>
      </c>
      <c r="F456">
        <v>0</v>
      </c>
      <c r="H456" t="s">
        <v>19</v>
      </c>
      <c r="J456" t="s">
        <v>437</v>
      </c>
      <c r="K456" t="str" cm="1">
        <f t="array" ref="K456">_xlfn.IFS(L456="Bus P+R Bus Leg", "Bus", L456="Bus P+R Car Leg", "Car",L456="Rail P+R Rail Leg", "Rail", L456="Rail P+R Car Leg", "Car",L456="Logsum","",TRUE(),L456)</f>
        <v>CB</v>
      </c>
      <c r="L456" t="s">
        <v>21</v>
      </c>
      <c r="M456" t="s">
        <v>44</v>
      </c>
      <c r="N456" t="s">
        <v>436</v>
      </c>
    </row>
    <row r="457" spans="1:14" x14ac:dyDescent="0.35">
      <c r="A457">
        <f t="shared" si="68"/>
        <v>2205</v>
      </c>
      <c r="B457" t="str">
        <f t="shared" si="72"/>
        <v>CC AM Base_Agg</v>
      </c>
      <c r="C457" t="str">
        <f t="shared" si="67"/>
        <v>CC AM Base_Agg</v>
      </c>
      <c r="D457" t="s">
        <v>37</v>
      </c>
      <c r="E457" t="s">
        <v>449</v>
      </c>
      <c r="F457">
        <v>0</v>
      </c>
      <c r="H457" t="s">
        <v>19</v>
      </c>
      <c r="J457" t="s">
        <v>437</v>
      </c>
      <c r="K457" t="str" cm="1">
        <f t="array" ref="K457">_xlfn.IFS(L457="Bus P+R Bus Leg", "Bus", L457="Bus P+R Car Leg", "Car",L457="Rail P+R Rail Leg", "Rail", L457="Rail P+R Car Leg", "Car",L457="Logsum","",TRUE(),L457)</f>
        <v>CC</v>
      </c>
      <c r="L457" t="s">
        <v>22</v>
      </c>
      <c r="M457" t="s">
        <v>26</v>
      </c>
      <c r="N457" t="s">
        <v>436</v>
      </c>
    </row>
    <row r="458" spans="1:14" x14ac:dyDescent="0.35">
      <c r="A458">
        <f t="shared" si="68"/>
        <v>2206</v>
      </c>
      <c r="B458" t="str">
        <f t="shared" si="72"/>
        <v>CC IP Base_Agg</v>
      </c>
      <c r="C458" t="str">
        <f t="shared" si="67"/>
        <v>CC IP Base_Agg</v>
      </c>
      <c r="D458" t="s">
        <v>37</v>
      </c>
      <c r="E458" t="s">
        <v>449</v>
      </c>
      <c r="F458">
        <v>0</v>
      </c>
      <c r="H458" t="s">
        <v>19</v>
      </c>
      <c r="J458" t="s">
        <v>437</v>
      </c>
      <c r="K458" t="str" cm="1">
        <f t="array" ref="K458">_xlfn.IFS(L458="Bus P+R Bus Leg", "Bus", L458="Bus P+R Car Leg", "Car",L458="Rail P+R Rail Leg", "Rail", L458="Rail P+R Car Leg", "Car",L458="Logsum","",TRUE(),L458)</f>
        <v>CC</v>
      </c>
      <c r="L458" t="s">
        <v>22</v>
      </c>
      <c r="M458" t="s">
        <v>27</v>
      </c>
      <c r="N458" t="s">
        <v>436</v>
      </c>
    </row>
    <row r="459" spans="1:14" x14ac:dyDescent="0.35">
      <c r="A459">
        <f t="shared" si="68"/>
        <v>2207</v>
      </c>
      <c r="B459" t="str">
        <f t="shared" si="72"/>
        <v>CC PM Base_Agg</v>
      </c>
      <c r="C459" t="str">
        <f t="shared" si="67"/>
        <v>CC PM Base_Agg</v>
      </c>
      <c r="D459" t="s">
        <v>37</v>
      </c>
      <c r="E459" t="s">
        <v>449</v>
      </c>
      <c r="F459">
        <v>0</v>
      </c>
      <c r="H459" t="s">
        <v>19</v>
      </c>
      <c r="J459" t="s">
        <v>437</v>
      </c>
      <c r="K459" t="str" cm="1">
        <f t="array" ref="K459">_xlfn.IFS(L459="Bus P+R Bus Leg", "Bus", L459="Bus P+R Car Leg", "Car",L459="Rail P+R Rail Leg", "Rail", L459="Rail P+R Car Leg", "Car",L459="Logsum","",TRUE(),L459)</f>
        <v>CC</v>
      </c>
      <c r="L459" t="s">
        <v>22</v>
      </c>
      <c r="M459" t="s">
        <v>28</v>
      </c>
      <c r="N459" t="s">
        <v>436</v>
      </c>
    </row>
    <row r="460" spans="1:14" x14ac:dyDescent="0.35">
      <c r="A460">
        <f t="shared" si="68"/>
        <v>2208</v>
      </c>
      <c r="B460" t="str">
        <f t="shared" si="72"/>
        <v>CC OP Base_Agg</v>
      </c>
      <c r="C460" t="str">
        <f t="shared" si="67"/>
        <v>CC OP Base_Agg</v>
      </c>
      <c r="D460" t="s">
        <v>37</v>
      </c>
      <c r="E460" t="s">
        <v>449</v>
      </c>
      <c r="F460">
        <v>0</v>
      </c>
      <c r="H460" t="s">
        <v>19</v>
      </c>
      <c r="J460" t="s">
        <v>437</v>
      </c>
      <c r="K460" t="str" cm="1">
        <f t="array" ref="K460">_xlfn.IFS(L460="Bus P+R Bus Leg", "Bus", L460="Bus P+R Car Leg", "Car",L460="Rail P+R Rail Leg", "Rail", L460="Rail P+R Car Leg", "Car",L460="Logsum","",TRUE(),L460)</f>
        <v>CC</v>
      </c>
      <c r="L460" t="s">
        <v>22</v>
      </c>
      <c r="M460" t="s">
        <v>44</v>
      </c>
      <c r="N460" t="s">
        <v>436</v>
      </c>
    </row>
    <row r="461" spans="1:14" x14ac:dyDescent="0.35">
      <c r="A461">
        <f t="shared" si="68"/>
        <v>2209</v>
      </c>
      <c r="B461" t="str">
        <f t="shared" si="72"/>
        <v>CO AM Base_Agg</v>
      </c>
      <c r="C461" t="str">
        <f t="shared" si="67"/>
        <v>CO AM Base_Agg</v>
      </c>
      <c r="D461" t="s">
        <v>37</v>
      </c>
      <c r="E461" t="s">
        <v>449</v>
      </c>
      <c r="F461">
        <v>0</v>
      </c>
      <c r="H461" t="s">
        <v>19</v>
      </c>
      <c r="J461" t="s">
        <v>437</v>
      </c>
      <c r="K461" t="str" cm="1">
        <f t="array" ref="K461">_xlfn.IFS(L461="Bus P+R Bus Leg", "Bus", L461="Bus P+R Car Leg", "Car",L461="Rail P+R Rail Leg", "Rail", L461="Rail P+R Car Leg", "Car",L461="Logsum","",TRUE(),L461)</f>
        <v>CO</v>
      </c>
      <c r="L461" t="s">
        <v>23</v>
      </c>
      <c r="M461" t="s">
        <v>26</v>
      </c>
      <c r="N461" t="s">
        <v>436</v>
      </c>
    </row>
    <row r="462" spans="1:14" x14ac:dyDescent="0.35">
      <c r="A462">
        <f t="shared" si="68"/>
        <v>2210</v>
      </c>
      <c r="B462" t="str">
        <f t="shared" si="72"/>
        <v>CO IP Base_Agg</v>
      </c>
      <c r="C462" t="str">
        <f t="shared" si="67"/>
        <v>CO IP Base_Agg</v>
      </c>
      <c r="D462" t="s">
        <v>37</v>
      </c>
      <c r="E462" t="s">
        <v>449</v>
      </c>
      <c r="F462">
        <v>0</v>
      </c>
      <c r="H462" t="s">
        <v>19</v>
      </c>
      <c r="J462" t="s">
        <v>437</v>
      </c>
      <c r="K462" t="str" cm="1">
        <f t="array" ref="K462">_xlfn.IFS(L462="Bus P+R Bus Leg", "Bus", L462="Bus P+R Car Leg", "Car",L462="Rail P+R Rail Leg", "Rail", L462="Rail P+R Car Leg", "Car",L462="Logsum","",TRUE(),L462)</f>
        <v>CO</v>
      </c>
      <c r="L462" t="s">
        <v>23</v>
      </c>
      <c r="M462" t="s">
        <v>27</v>
      </c>
      <c r="N462" t="s">
        <v>436</v>
      </c>
    </row>
    <row r="463" spans="1:14" x14ac:dyDescent="0.35">
      <c r="A463">
        <f t="shared" ref="A463:A526" si="73">IF(J463=J462,A462+1,ROUNDUP(A462,-2)+1)</f>
        <v>2211</v>
      </c>
      <c r="B463" t="str">
        <f t="shared" si="72"/>
        <v>CO PM Base_Agg</v>
      </c>
      <c r="C463" t="str">
        <f t="shared" si="67"/>
        <v>CO PM Base_Agg</v>
      </c>
      <c r="D463" t="s">
        <v>37</v>
      </c>
      <c r="E463" t="s">
        <v>449</v>
      </c>
      <c r="F463">
        <v>0</v>
      </c>
      <c r="H463" t="s">
        <v>19</v>
      </c>
      <c r="J463" t="s">
        <v>437</v>
      </c>
      <c r="K463" t="str" cm="1">
        <f t="array" ref="K463">_xlfn.IFS(L463="Bus P+R Bus Leg", "Bus", L463="Bus P+R Car Leg", "Car",L463="Rail P+R Rail Leg", "Rail", L463="Rail P+R Car Leg", "Car",L463="Logsum","",TRUE(),L463)</f>
        <v>CO</v>
      </c>
      <c r="L463" t="s">
        <v>23</v>
      </c>
      <c r="M463" t="s">
        <v>28</v>
      </c>
      <c r="N463" t="s">
        <v>436</v>
      </c>
    </row>
    <row r="464" spans="1:14" x14ac:dyDescent="0.35">
      <c r="A464">
        <f t="shared" si="73"/>
        <v>2212</v>
      </c>
      <c r="B464" t="str">
        <f t="shared" si="72"/>
        <v>CO OP Base_Agg</v>
      </c>
      <c r="C464" t="str">
        <f t="shared" si="67"/>
        <v>CO OP Base_Agg</v>
      </c>
      <c r="D464" t="s">
        <v>37</v>
      </c>
      <c r="E464" t="s">
        <v>449</v>
      </c>
      <c r="F464">
        <v>0</v>
      </c>
      <c r="H464" t="s">
        <v>19</v>
      </c>
      <c r="J464" t="s">
        <v>437</v>
      </c>
      <c r="K464" t="str" cm="1">
        <f t="array" ref="K464">_xlfn.IFS(L464="Bus P+R Bus Leg", "Bus", L464="Bus P+R Car Leg", "Car",L464="Rail P+R Rail Leg", "Rail", L464="Rail P+R Car Leg", "Car",L464="Logsum","",TRUE(),L464)</f>
        <v>CO</v>
      </c>
      <c r="L464" t="s">
        <v>23</v>
      </c>
      <c r="M464" t="s">
        <v>44</v>
      </c>
      <c r="N464" t="s">
        <v>436</v>
      </c>
    </row>
    <row r="465" spans="1:14" x14ac:dyDescent="0.35">
      <c r="A465">
        <f t="shared" si="73"/>
        <v>2213</v>
      </c>
      <c r="B465" t="str">
        <f t="shared" si="72"/>
        <v>LGV AM Base_Agg</v>
      </c>
      <c r="C465" t="str">
        <f t="shared" si="67"/>
        <v>LGV AM Base_Agg</v>
      </c>
      <c r="D465" t="s">
        <v>37</v>
      </c>
      <c r="E465" t="s">
        <v>449</v>
      </c>
      <c r="F465">
        <v>0</v>
      </c>
      <c r="H465" t="s">
        <v>19</v>
      </c>
      <c r="J465" t="s">
        <v>437</v>
      </c>
      <c r="K465" t="str" cm="1">
        <f t="array" ref="K465">_xlfn.IFS(L465="Bus P+R Bus Leg", "Bus", L465="Bus P+R Car Leg", "Car",L465="Rail P+R Rail Leg", "Rail", L465="Rail P+R Car Leg", "Car",L465="Logsum","",TRUE(),L465)</f>
        <v>LGV</v>
      </c>
      <c r="L465" t="s">
        <v>38</v>
      </c>
      <c r="M465" t="s">
        <v>26</v>
      </c>
      <c r="N465" t="s">
        <v>436</v>
      </c>
    </row>
    <row r="466" spans="1:14" x14ac:dyDescent="0.35">
      <c r="A466">
        <f t="shared" si="73"/>
        <v>2214</v>
      </c>
      <c r="B466" t="str">
        <f t="shared" si="72"/>
        <v>LGV IP Base_Agg</v>
      </c>
      <c r="C466" t="str">
        <f t="shared" si="67"/>
        <v>LGV IP Base_Agg</v>
      </c>
      <c r="D466" t="s">
        <v>37</v>
      </c>
      <c r="E466" t="s">
        <v>449</v>
      </c>
      <c r="F466">
        <v>0</v>
      </c>
      <c r="H466" t="s">
        <v>19</v>
      </c>
      <c r="J466" t="s">
        <v>437</v>
      </c>
      <c r="K466" t="str" cm="1">
        <f t="array" ref="K466">_xlfn.IFS(L466="Bus P+R Bus Leg", "Bus", L466="Bus P+R Car Leg", "Car",L466="Rail P+R Rail Leg", "Rail", L466="Rail P+R Car Leg", "Car",L466="Logsum","",TRUE(),L466)</f>
        <v>LGV</v>
      </c>
      <c r="L466" t="s">
        <v>38</v>
      </c>
      <c r="M466" t="s">
        <v>27</v>
      </c>
      <c r="N466" t="s">
        <v>436</v>
      </c>
    </row>
    <row r="467" spans="1:14" x14ac:dyDescent="0.35">
      <c r="A467">
        <f t="shared" si="73"/>
        <v>2215</v>
      </c>
      <c r="B467" t="str">
        <f t="shared" si="72"/>
        <v>LGV PM Base_Agg</v>
      </c>
      <c r="C467" t="str">
        <f t="shared" si="67"/>
        <v>LGV PM Base_Agg</v>
      </c>
      <c r="D467" t="s">
        <v>37</v>
      </c>
      <c r="E467" t="s">
        <v>449</v>
      </c>
      <c r="F467">
        <v>0</v>
      </c>
      <c r="H467" t="s">
        <v>19</v>
      </c>
      <c r="J467" t="s">
        <v>437</v>
      </c>
      <c r="K467" t="str" cm="1">
        <f t="array" ref="K467">_xlfn.IFS(L467="Bus P+R Bus Leg", "Bus", L467="Bus P+R Car Leg", "Car",L467="Rail P+R Rail Leg", "Rail", L467="Rail P+R Car Leg", "Car",L467="Logsum","",TRUE(),L467)</f>
        <v>LGV</v>
      </c>
      <c r="L467" t="s">
        <v>38</v>
      </c>
      <c r="M467" t="s">
        <v>28</v>
      </c>
      <c r="N467" t="s">
        <v>436</v>
      </c>
    </row>
    <row r="468" spans="1:14" x14ac:dyDescent="0.35">
      <c r="A468">
        <f t="shared" si="73"/>
        <v>2216</v>
      </c>
      <c r="B468" t="str">
        <f t="shared" si="72"/>
        <v>LGV OP Base_Agg</v>
      </c>
      <c r="C468" t="str">
        <f t="shared" si="67"/>
        <v>LGV OP Base_Agg</v>
      </c>
      <c r="D468" t="s">
        <v>37</v>
      </c>
      <c r="E468" t="s">
        <v>449</v>
      </c>
      <c r="F468">
        <v>0</v>
      </c>
      <c r="H468" t="s">
        <v>19</v>
      </c>
      <c r="J468" t="s">
        <v>437</v>
      </c>
      <c r="K468" t="str" cm="1">
        <f t="array" ref="K468">_xlfn.IFS(L468="Bus P+R Bus Leg", "Bus", L468="Bus P+R Car Leg", "Car",L468="Rail P+R Rail Leg", "Rail", L468="Rail P+R Car Leg", "Car",L468="Logsum","",TRUE(),L468)</f>
        <v>LGV</v>
      </c>
      <c r="L468" t="s">
        <v>38</v>
      </c>
      <c r="M468" t="s">
        <v>44</v>
      </c>
      <c r="N468" t="s">
        <v>436</v>
      </c>
    </row>
    <row r="469" spans="1:14" x14ac:dyDescent="0.35">
      <c r="A469">
        <f t="shared" si="73"/>
        <v>2301</v>
      </c>
      <c r="B469" t="str">
        <f t="shared" si="72"/>
        <v>BB AM Base_Agg</v>
      </c>
      <c r="C469" t="str">
        <f t="shared" si="67"/>
        <v>BB AM Base_Agg</v>
      </c>
      <c r="D469" t="s">
        <v>37</v>
      </c>
      <c r="E469" t="s">
        <v>449</v>
      </c>
      <c r="F469">
        <v>0</v>
      </c>
      <c r="H469" t="s">
        <v>19</v>
      </c>
      <c r="J469" t="s">
        <v>438</v>
      </c>
      <c r="K469" t="str" cm="1">
        <f t="array" ref="K469">_xlfn.IFS(L469="Bus P+R Bus Leg", "Bus", L469="Bus P+R Car Leg", "Car",L469="Rail P+R Rail Leg", "Rail", L469="Rail P+R Car Leg", "Car",L469="Logsum","",TRUE(),L469)</f>
        <v>BB</v>
      </c>
      <c r="L469" t="s">
        <v>151</v>
      </c>
      <c r="M469" t="s">
        <v>26</v>
      </c>
      <c r="N469" t="s">
        <v>436</v>
      </c>
    </row>
    <row r="470" spans="1:14" x14ac:dyDescent="0.35">
      <c r="A470">
        <f t="shared" si="73"/>
        <v>2302</v>
      </c>
      <c r="B470" t="str">
        <f t="shared" si="72"/>
        <v>BB IP Base_Agg</v>
      </c>
      <c r="C470" t="str">
        <f t="shared" si="67"/>
        <v>BB IP Base_Agg</v>
      </c>
      <c r="D470" t="s">
        <v>37</v>
      </c>
      <c r="E470" t="s">
        <v>449</v>
      </c>
      <c r="F470">
        <v>0</v>
      </c>
      <c r="H470" t="s">
        <v>19</v>
      </c>
      <c r="J470" t="s">
        <v>438</v>
      </c>
      <c r="K470" t="str" cm="1">
        <f t="array" ref="K470">_xlfn.IFS(L470="Bus P+R Bus Leg", "Bus", L470="Bus P+R Car Leg", "Car",L470="Rail P+R Rail Leg", "Rail", L470="Rail P+R Car Leg", "Car",L470="Logsum","",TRUE(),L470)</f>
        <v>BB</v>
      </c>
      <c r="L470" t="s">
        <v>151</v>
      </c>
      <c r="M470" t="s">
        <v>27</v>
      </c>
      <c r="N470" t="s">
        <v>436</v>
      </c>
    </row>
    <row r="471" spans="1:14" x14ac:dyDescent="0.35">
      <c r="A471">
        <f t="shared" si="73"/>
        <v>2303</v>
      </c>
      <c r="B471" t="str">
        <f t="shared" si="72"/>
        <v>BB PM Base_Agg</v>
      </c>
      <c r="C471" t="str">
        <f t="shared" si="67"/>
        <v>BB PM Base_Agg</v>
      </c>
      <c r="D471" t="s">
        <v>37</v>
      </c>
      <c r="E471" t="s">
        <v>449</v>
      </c>
      <c r="F471">
        <v>0</v>
      </c>
      <c r="H471" t="s">
        <v>19</v>
      </c>
      <c r="J471" t="s">
        <v>438</v>
      </c>
      <c r="K471" t="str" cm="1">
        <f t="array" ref="K471">_xlfn.IFS(L471="Bus P+R Bus Leg", "Bus", L471="Bus P+R Car Leg", "Car",L471="Rail P+R Rail Leg", "Rail", L471="Rail P+R Car Leg", "Car",L471="Logsum","",TRUE(),L471)</f>
        <v>BB</v>
      </c>
      <c r="L471" t="s">
        <v>151</v>
      </c>
      <c r="M471" t="s">
        <v>28</v>
      </c>
      <c r="N471" t="s">
        <v>436</v>
      </c>
    </row>
    <row r="472" spans="1:14" x14ac:dyDescent="0.35">
      <c r="A472">
        <f t="shared" si="73"/>
        <v>2304</v>
      </c>
      <c r="B472" t="str">
        <f t="shared" si="72"/>
        <v>BB OP Base_Agg</v>
      </c>
      <c r="C472" t="str">
        <f t="shared" si="67"/>
        <v>BB OP Base_Agg</v>
      </c>
      <c r="D472" t="s">
        <v>37</v>
      </c>
      <c r="E472" t="s">
        <v>449</v>
      </c>
      <c r="F472">
        <v>0</v>
      </c>
      <c r="H472" t="s">
        <v>19</v>
      </c>
      <c r="J472" t="s">
        <v>438</v>
      </c>
      <c r="K472" t="str" cm="1">
        <f t="array" ref="K472">_xlfn.IFS(L472="Bus P+R Bus Leg", "Bus", L472="Bus P+R Car Leg", "Car",L472="Rail P+R Rail Leg", "Rail", L472="Rail P+R Car Leg", "Car",L472="Logsum","",TRUE(),L472)</f>
        <v>BB</v>
      </c>
      <c r="L472" t="s">
        <v>151</v>
      </c>
      <c r="M472" t="s">
        <v>44</v>
      </c>
      <c r="N472" t="s">
        <v>436</v>
      </c>
    </row>
    <row r="473" spans="1:14" x14ac:dyDescent="0.35">
      <c r="A473">
        <f t="shared" si="73"/>
        <v>2305</v>
      </c>
      <c r="B473" t="str">
        <f t="shared" si="72"/>
        <v>BC AM Base_Agg</v>
      </c>
      <c r="C473" t="str">
        <f t="shared" si="67"/>
        <v>BC AM Base_Agg</v>
      </c>
      <c r="D473" t="s">
        <v>37</v>
      </c>
      <c r="E473" t="s">
        <v>449</v>
      </c>
      <c r="F473">
        <v>0</v>
      </c>
      <c r="H473" t="s">
        <v>19</v>
      </c>
      <c r="J473" t="s">
        <v>438</v>
      </c>
      <c r="K473" t="str" cm="1">
        <f t="array" ref="K473">_xlfn.IFS(L473="Bus P+R Bus Leg", "Bus", L473="Bus P+R Car Leg", "Car",L473="Rail P+R Rail Leg", "Rail", L473="Rail P+R Car Leg", "Car",L473="Logsum","",TRUE(),L473)</f>
        <v>BC</v>
      </c>
      <c r="L473" t="s">
        <v>149</v>
      </c>
      <c r="M473" t="s">
        <v>26</v>
      </c>
      <c r="N473" t="s">
        <v>436</v>
      </c>
    </row>
    <row r="474" spans="1:14" x14ac:dyDescent="0.35">
      <c r="A474">
        <f t="shared" si="73"/>
        <v>2306</v>
      </c>
      <c r="B474" t="str">
        <f t="shared" si="72"/>
        <v>BC IP Base_Agg</v>
      </c>
      <c r="C474" t="str">
        <f t="shared" si="67"/>
        <v>BC IP Base_Agg</v>
      </c>
      <c r="D474" t="s">
        <v>37</v>
      </c>
      <c r="E474" t="s">
        <v>449</v>
      </c>
      <c r="F474">
        <v>0</v>
      </c>
      <c r="H474" t="s">
        <v>19</v>
      </c>
      <c r="J474" t="s">
        <v>438</v>
      </c>
      <c r="K474" t="str" cm="1">
        <f t="array" ref="K474">_xlfn.IFS(L474="Bus P+R Bus Leg", "Bus", L474="Bus P+R Car Leg", "Car",L474="Rail P+R Rail Leg", "Rail", L474="Rail P+R Car Leg", "Car",L474="Logsum","",TRUE(),L474)</f>
        <v>BC</v>
      </c>
      <c r="L474" t="s">
        <v>149</v>
      </c>
      <c r="M474" t="s">
        <v>27</v>
      </c>
      <c r="N474" t="s">
        <v>436</v>
      </c>
    </row>
    <row r="475" spans="1:14" x14ac:dyDescent="0.35">
      <c r="A475">
        <f t="shared" si="73"/>
        <v>2307</v>
      </c>
      <c r="B475" t="str">
        <f t="shared" si="72"/>
        <v>BC PM Base_Agg</v>
      </c>
      <c r="C475" t="str">
        <f t="shared" si="67"/>
        <v>BC PM Base_Agg</v>
      </c>
      <c r="D475" t="s">
        <v>37</v>
      </c>
      <c r="E475" t="s">
        <v>449</v>
      </c>
      <c r="F475">
        <v>0</v>
      </c>
      <c r="H475" t="s">
        <v>19</v>
      </c>
      <c r="J475" t="s">
        <v>438</v>
      </c>
      <c r="K475" t="str" cm="1">
        <f t="array" ref="K475">_xlfn.IFS(L475="Bus P+R Bus Leg", "Bus", L475="Bus P+R Car Leg", "Car",L475="Rail P+R Rail Leg", "Rail", L475="Rail P+R Car Leg", "Car",L475="Logsum","",TRUE(),L475)</f>
        <v>BC</v>
      </c>
      <c r="L475" t="s">
        <v>149</v>
      </c>
      <c r="M475" t="s">
        <v>28</v>
      </c>
      <c r="N475" t="s">
        <v>436</v>
      </c>
    </row>
    <row r="476" spans="1:14" x14ac:dyDescent="0.35">
      <c r="A476">
        <f t="shared" si="73"/>
        <v>2308</v>
      </c>
      <c r="B476" t="str">
        <f t="shared" si="72"/>
        <v>BC OP Base_Agg</v>
      </c>
      <c r="C476" t="str">
        <f t="shared" si="67"/>
        <v>BC OP Base_Agg</v>
      </c>
      <c r="D476" t="s">
        <v>37</v>
      </c>
      <c r="E476" t="s">
        <v>449</v>
      </c>
      <c r="F476">
        <v>0</v>
      </c>
      <c r="H476" t="s">
        <v>19</v>
      </c>
      <c r="J476" t="s">
        <v>438</v>
      </c>
      <c r="K476" t="str" cm="1">
        <f t="array" ref="K476">_xlfn.IFS(L476="Bus P+R Bus Leg", "Bus", L476="Bus P+R Car Leg", "Car",L476="Rail P+R Rail Leg", "Rail", L476="Rail P+R Car Leg", "Car",L476="Logsum","",TRUE(),L476)</f>
        <v>BC</v>
      </c>
      <c r="L476" t="s">
        <v>149</v>
      </c>
      <c r="M476" t="s">
        <v>44</v>
      </c>
      <c r="N476" t="s">
        <v>436</v>
      </c>
    </row>
    <row r="477" spans="1:14" x14ac:dyDescent="0.35">
      <c r="A477">
        <f t="shared" si="73"/>
        <v>2309</v>
      </c>
      <c r="B477" t="str">
        <f t="shared" si="72"/>
        <v>BO AM Base_Agg</v>
      </c>
      <c r="C477" t="str">
        <f t="shared" si="67"/>
        <v>BO AM Base_Agg</v>
      </c>
      <c r="D477" t="s">
        <v>37</v>
      </c>
      <c r="E477" t="s">
        <v>449</v>
      </c>
      <c r="F477">
        <v>0</v>
      </c>
      <c r="H477" t="s">
        <v>19</v>
      </c>
      <c r="J477" t="s">
        <v>438</v>
      </c>
      <c r="K477" t="str" cm="1">
        <f t="array" ref="K477">_xlfn.IFS(L477="Bus P+R Bus Leg", "Bus", L477="Bus P+R Car Leg", "Car",L477="Rail P+R Rail Leg", "Rail", L477="Rail P+R Car Leg", "Car",L477="Logsum","",TRUE(),L477)</f>
        <v>BO</v>
      </c>
      <c r="L477" t="s">
        <v>153</v>
      </c>
      <c r="M477" t="s">
        <v>26</v>
      </c>
      <c r="N477" t="s">
        <v>436</v>
      </c>
    </row>
    <row r="478" spans="1:14" x14ac:dyDescent="0.35">
      <c r="A478">
        <f t="shared" si="73"/>
        <v>2310</v>
      </c>
      <c r="B478" t="str">
        <f t="shared" si="72"/>
        <v>BO IP Base_Agg</v>
      </c>
      <c r="C478" t="str">
        <f t="shared" si="67"/>
        <v>BO IP Base_Agg</v>
      </c>
      <c r="D478" t="s">
        <v>37</v>
      </c>
      <c r="E478" t="s">
        <v>449</v>
      </c>
      <c r="F478">
        <v>0</v>
      </c>
      <c r="H478" t="s">
        <v>19</v>
      </c>
      <c r="J478" t="s">
        <v>438</v>
      </c>
      <c r="K478" t="str" cm="1">
        <f t="array" ref="K478">_xlfn.IFS(L478="Bus P+R Bus Leg", "Bus", L478="Bus P+R Car Leg", "Car",L478="Rail P+R Rail Leg", "Rail", L478="Rail P+R Car Leg", "Car",L478="Logsum","",TRUE(),L478)</f>
        <v>BO</v>
      </c>
      <c r="L478" t="s">
        <v>153</v>
      </c>
      <c r="M478" t="s">
        <v>27</v>
      </c>
      <c r="N478" t="s">
        <v>436</v>
      </c>
    </row>
    <row r="479" spans="1:14" x14ac:dyDescent="0.35">
      <c r="A479">
        <f t="shared" si="73"/>
        <v>2311</v>
      </c>
      <c r="B479" t="str">
        <f t="shared" si="72"/>
        <v>BO PM Base_Agg</v>
      </c>
      <c r="C479" t="str">
        <f t="shared" si="67"/>
        <v>BO PM Base_Agg</v>
      </c>
      <c r="D479" t="s">
        <v>37</v>
      </c>
      <c r="E479" t="s">
        <v>449</v>
      </c>
      <c r="F479">
        <v>0</v>
      </c>
      <c r="H479" t="s">
        <v>19</v>
      </c>
      <c r="J479" t="s">
        <v>438</v>
      </c>
      <c r="K479" t="str" cm="1">
        <f t="array" ref="K479">_xlfn.IFS(L479="Bus P+R Bus Leg", "Bus", L479="Bus P+R Car Leg", "Car",L479="Rail P+R Rail Leg", "Rail", L479="Rail P+R Car Leg", "Car",L479="Logsum","",TRUE(),L479)</f>
        <v>BO</v>
      </c>
      <c r="L479" t="s">
        <v>153</v>
      </c>
      <c r="M479" t="s">
        <v>28</v>
      </c>
      <c r="N479" t="s">
        <v>436</v>
      </c>
    </row>
    <row r="480" spans="1:14" x14ac:dyDescent="0.35">
      <c r="A480">
        <f t="shared" si="73"/>
        <v>2312</v>
      </c>
      <c r="B480" t="str">
        <f t="shared" si="72"/>
        <v>BO OP Base_Agg</v>
      </c>
      <c r="C480" t="str">
        <f t="shared" si="67"/>
        <v>BO OP Base_Agg</v>
      </c>
      <c r="D480" t="s">
        <v>37</v>
      </c>
      <c r="E480" t="s">
        <v>449</v>
      </c>
      <c r="F480">
        <v>0</v>
      </c>
      <c r="H480" t="s">
        <v>19</v>
      </c>
      <c r="J480" t="s">
        <v>438</v>
      </c>
      <c r="K480" t="str" cm="1">
        <f t="array" ref="K480">_xlfn.IFS(L480="Bus P+R Bus Leg", "Bus", L480="Bus P+R Car Leg", "Car",L480="Rail P+R Rail Leg", "Rail", L480="Rail P+R Car Leg", "Car",L480="Logsum","",TRUE(),L480)</f>
        <v>BO</v>
      </c>
      <c r="L480" t="s">
        <v>153</v>
      </c>
      <c r="M480" t="s">
        <v>44</v>
      </c>
      <c r="N480" t="s">
        <v>436</v>
      </c>
    </row>
    <row r="481" spans="1:19" x14ac:dyDescent="0.35">
      <c r="A481">
        <f t="shared" si="73"/>
        <v>2401</v>
      </c>
      <c r="B481" t="str">
        <f t="shared" si="72"/>
        <v>RB AM Base_Agg</v>
      </c>
      <c r="C481" t="str">
        <f t="shared" si="67"/>
        <v>RB AM Base_Agg</v>
      </c>
      <c r="D481" t="s">
        <v>37</v>
      </c>
      <c r="E481" t="s">
        <v>449</v>
      </c>
      <c r="F481">
        <v>0</v>
      </c>
      <c r="H481" t="s">
        <v>19</v>
      </c>
      <c r="J481" t="s">
        <v>439</v>
      </c>
      <c r="K481" t="str" cm="1">
        <f t="array" ref="K481">_xlfn.IFS(L481="Bus P+R Bus Leg", "Bus", L481="Bus P+R Car Leg", "Car",L481="Rail P+R Rail Leg", "Rail", L481="Rail P+R Car Leg", "Car",L481="Logsum","",TRUE(),L481)</f>
        <v>RB</v>
      </c>
      <c r="L481" t="s">
        <v>152</v>
      </c>
      <c r="M481" t="s">
        <v>26</v>
      </c>
      <c r="N481" t="s">
        <v>436</v>
      </c>
    </row>
    <row r="482" spans="1:19" x14ac:dyDescent="0.35">
      <c r="A482">
        <f t="shared" si="73"/>
        <v>2402</v>
      </c>
      <c r="B482" t="str">
        <f t="shared" si="72"/>
        <v>RB IP Base_Agg</v>
      </c>
      <c r="C482" t="str">
        <f t="shared" si="67"/>
        <v>RB IP Base_Agg</v>
      </c>
      <c r="D482" t="s">
        <v>37</v>
      </c>
      <c r="E482" t="s">
        <v>449</v>
      </c>
      <c r="F482">
        <v>0</v>
      </c>
      <c r="H482" t="s">
        <v>19</v>
      </c>
      <c r="J482" t="s">
        <v>439</v>
      </c>
      <c r="K482" t="str" cm="1">
        <f t="array" ref="K482">_xlfn.IFS(L482="Bus P+R Bus Leg", "Bus", L482="Bus P+R Car Leg", "Car",L482="Rail P+R Rail Leg", "Rail", L482="Rail P+R Car Leg", "Car",L482="Logsum","",TRUE(),L482)</f>
        <v>RB</v>
      </c>
      <c r="L482" t="s">
        <v>152</v>
      </c>
      <c r="M482" t="s">
        <v>27</v>
      </c>
      <c r="N482" t="s">
        <v>436</v>
      </c>
    </row>
    <row r="483" spans="1:19" x14ac:dyDescent="0.35">
      <c r="A483">
        <f t="shared" si="73"/>
        <v>2403</v>
      </c>
      <c r="B483" t="str">
        <f t="shared" si="72"/>
        <v>RB PM Base_Agg</v>
      </c>
      <c r="C483" t="str">
        <f t="shared" si="67"/>
        <v>RB PM Base_Agg</v>
      </c>
      <c r="D483" t="s">
        <v>37</v>
      </c>
      <c r="E483" t="s">
        <v>449</v>
      </c>
      <c r="F483">
        <v>0</v>
      </c>
      <c r="H483" t="s">
        <v>19</v>
      </c>
      <c r="J483" t="s">
        <v>439</v>
      </c>
      <c r="K483" t="str" cm="1">
        <f t="array" ref="K483">_xlfn.IFS(L483="Bus P+R Bus Leg", "Bus", L483="Bus P+R Car Leg", "Car",L483="Rail P+R Rail Leg", "Rail", L483="Rail P+R Car Leg", "Car",L483="Logsum","",TRUE(),L483)</f>
        <v>RB</v>
      </c>
      <c r="L483" t="s">
        <v>152</v>
      </c>
      <c r="M483" t="s">
        <v>28</v>
      </c>
      <c r="N483" t="s">
        <v>436</v>
      </c>
    </row>
    <row r="484" spans="1:19" x14ac:dyDescent="0.35">
      <c r="A484">
        <f t="shared" si="73"/>
        <v>2404</v>
      </c>
      <c r="B484" t="str">
        <f t="shared" si="72"/>
        <v>RB OP Base_Agg</v>
      </c>
      <c r="C484" t="str">
        <f t="shared" si="67"/>
        <v>RB OP Base_Agg</v>
      </c>
      <c r="D484" t="s">
        <v>37</v>
      </c>
      <c r="E484" t="s">
        <v>449</v>
      </c>
      <c r="F484">
        <v>0</v>
      </c>
      <c r="H484" t="s">
        <v>19</v>
      </c>
      <c r="J484" t="s">
        <v>439</v>
      </c>
      <c r="K484" t="str" cm="1">
        <f t="array" ref="K484">_xlfn.IFS(L484="Bus P+R Bus Leg", "Bus", L484="Bus P+R Car Leg", "Car",L484="Rail P+R Rail Leg", "Rail", L484="Rail P+R Car Leg", "Car",L484="Logsum","",TRUE(),L484)</f>
        <v>RB</v>
      </c>
      <c r="L484" t="s">
        <v>152</v>
      </c>
      <c r="M484" t="s">
        <v>44</v>
      </c>
      <c r="N484" t="s">
        <v>436</v>
      </c>
    </row>
    <row r="485" spans="1:19" x14ac:dyDescent="0.35">
      <c r="A485">
        <f t="shared" si="73"/>
        <v>2405</v>
      </c>
      <c r="B485" t="str">
        <f t="shared" si="72"/>
        <v>RC AM Base_Agg</v>
      </c>
      <c r="C485" t="str">
        <f t="shared" si="67"/>
        <v>RC AM Base_Agg</v>
      </c>
      <c r="D485" t="s">
        <v>37</v>
      </c>
      <c r="E485" t="s">
        <v>449</v>
      </c>
      <c r="F485">
        <v>0</v>
      </c>
      <c r="H485" t="s">
        <v>19</v>
      </c>
      <c r="J485" t="s">
        <v>439</v>
      </c>
      <c r="K485" t="str" cm="1">
        <f t="array" ref="K485">_xlfn.IFS(L485="Bus P+R Bus Leg", "Bus", L485="Bus P+R Car Leg", "Car",L485="Rail P+R Rail Leg", "Rail", L485="Rail P+R Car Leg", "Car",L485="Logsum","",TRUE(),L485)</f>
        <v>RC</v>
      </c>
      <c r="L485" t="s">
        <v>150</v>
      </c>
      <c r="M485" t="s">
        <v>26</v>
      </c>
      <c r="N485" t="s">
        <v>436</v>
      </c>
    </row>
    <row r="486" spans="1:19" x14ac:dyDescent="0.35">
      <c r="A486">
        <f t="shared" si="73"/>
        <v>2406</v>
      </c>
      <c r="B486" t="str">
        <f t="shared" si="72"/>
        <v>RC IP Base_Agg</v>
      </c>
      <c r="C486" t="str">
        <f t="shared" si="67"/>
        <v>RC IP Base_Agg</v>
      </c>
      <c r="D486" t="s">
        <v>37</v>
      </c>
      <c r="E486" t="s">
        <v>449</v>
      </c>
      <c r="F486">
        <v>0</v>
      </c>
      <c r="H486" t="s">
        <v>19</v>
      </c>
      <c r="J486" t="s">
        <v>439</v>
      </c>
      <c r="K486" t="str" cm="1">
        <f t="array" ref="K486">_xlfn.IFS(L486="Bus P+R Bus Leg", "Bus", L486="Bus P+R Car Leg", "Car",L486="Rail P+R Rail Leg", "Rail", L486="Rail P+R Car Leg", "Car",L486="Logsum","",TRUE(),L486)</f>
        <v>RC</v>
      </c>
      <c r="L486" t="s">
        <v>150</v>
      </c>
      <c r="M486" t="s">
        <v>27</v>
      </c>
      <c r="N486" t="s">
        <v>436</v>
      </c>
    </row>
    <row r="487" spans="1:19" x14ac:dyDescent="0.35">
      <c r="A487">
        <f t="shared" si="73"/>
        <v>2407</v>
      </c>
      <c r="B487" t="str">
        <f t="shared" si="72"/>
        <v>RC PM Base_Agg</v>
      </c>
      <c r="C487" t="str">
        <f t="shared" si="67"/>
        <v>RC PM Base_Agg</v>
      </c>
      <c r="D487" t="s">
        <v>37</v>
      </c>
      <c r="E487" t="s">
        <v>449</v>
      </c>
      <c r="F487">
        <v>0</v>
      </c>
      <c r="H487" t="s">
        <v>19</v>
      </c>
      <c r="J487" t="s">
        <v>439</v>
      </c>
      <c r="K487" t="str" cm="1">
        <f t="array" ref="K487">_xlfn.IFS(L487="Bus P+R Bus Leg", "Bus", L487="Bus P+R Car Leg", "Car",L487="Rail P+R Rail Leg", "Rail", L487="Rail P+R Car Leg", "Car",L487="Logsum","",TRUE(),L487)</f>
        <v>RC</v>
      </c>
      <c r="L487" t="s">
        <v>150</v>
      </c>
      <c r="M487" t="s">
        <v>28</v>
      </c>
      <c r="N487" t="s">
        <v>436</v>
      </c>
    </row>
    <row r="488" spans="1:19" x14ac:dyDescent="0.35">
      <c r="A488">
        <f t="shared" si="73"/>
        <v>2408</v>
      </c>
      <c r="B488" t="str">
        <f t="shared" si="72"/>
        <v>RC OP Base_Agg</v>
      </c>
      <c r="C488" t="str">
        <f t="shared" si="67"/>
        <v>RC OP Base_Agg</v>
      </c>
      <c r="D488" t="s">
        <v>37</v>
      </c>
      <c r="E488" t="s">
        <v>449</v>
      </c>
      <c r="F488">
        <v>0</v>
      </c>
      <c r="H488" t="s">
        <v>19</v>
      </c>
      <c r="J488" t="s">
        <v>439</v>
      </c>
      <c r="K488" t="str" cm="1">
        <f t="array" ref="K488">_xlfn.IFS(L488="Bus P+R Bus Leg", "Bus", L488="Bus P+R Car Leg", "Car",L488="Rail P+R Rail Leg", "Rail", L488="Rail P+R Car Leg", "Car",L488="Logsum","",TRUE(),L488)</f>
        <v>RC</v>
      </c>
      <c r="L488" t="s">
        <v>150</v>
      </c>
      <c r="M488" t="s">
        <v>44</v>
      </c>
      <c r="N488" t="s">
        <v>436</v>
      </c>
    </row>
    <row r="489" spans="1:19" x14ac:dyDescent="0.35">
      <c r="A489">
        <f t="shared" si="73"/>
        <v>2409</v>
      </c>
      <c r="B489" t="str">
        <f t="shared" si="72"/>
        <v>RO AM Base_Agg</v>
      </c>
      <c r="C489" t="str">
        <f t="shared" ref="C489:C552" si="74">_xlfn.TEXTJOIN(" ",TRUE,L489:N489)</f>
        <v>RO AM Base_Agg</v>
      </c>
      <c r="D489" t="s">
        <v>37</v>
      </c>
      <c r="E489" t="s">
        <v>449</v>
      </c>
      <c r="F489">
        <v>0</v>
      </c>
      <c r="H489" t="s">
        <v>19</v>
      </c>
      <c r="J489" t="s">
        <v>439</v>
      </c>
      <c r="K489" t="str" cm="1">
        <f t="array" ref="K489">_xlfn.IFS(L489="Bus P+R Bus Leg", "Bus", L489="Bus P+R Car Leg", "Car",L489="Rail P+R Rail Leg", "Rail", L489="Rail P+R Car Leg", "Car",L489="Logsum","",TRUE(),L489)</f>
        <v>RO</v>
      </c>
      <c r="L489" t="s">
        <v>154</v>
      </c>
      <c r="M489" t="s">
        <v>26</v>
      </c>
      <c r="N489" t="s">
        <v>436</v>
      </c>
    </row>
    <row r="490" spans="1:19" x14ac:dyDescent="0.35">
      <c r="A490">
        <f t="shared" si="73"/>
        <v>2410</v>
      </c>
      <c r="B490" t="str">
        <f t="shared" si="72"/>
        <v>RO IP Base_Agg</v>
      </c>
      <c r="C490" t="str">
        <f t="shared" si="74"/>
        <v>RO IP Base_Agg</v>
      </c>
      <c r="D490" t="s">
        <v>37</v>
      </c>
      <c r="E490" t="s">
        <v>449</v>
      </c>
      <c r="F490">
        <v>0</v>
      </c>
      <c r="H490" t="s">
        <v>19</v>
      </c>
      <c r="J490" t="s">
        <v>439</v>
      </c>
      <c r="K490" t="str" cm="1">
        <f t="array" ref="K490">_xlfn.IFS(L490="Bus P+R Bus Leg", "Bus", L490="Bus P+R Car Leg", "Car",L490="Rail P+R Rail Leg", "Rail", L490="Rail P+R Car Leg", "Car",L490="Logsum","",TRUE(),L490)</f>
        <v>RO</v>
      </c>
      <c r="L490" t="s">
        <v>154</v>
      </c>
      <c r="M490" t="s">
        <v>27</v>
      </c>
      <c r="N490" t="s">
        <v>436</v>
      </c>
    </row>
    <row r="491" spans="1:19" x14ac:dyDescent="0.35">
      <c r="A491">
        <f t="shared" si="73"/>
        <v>2411</v>
      </c>
      <c r="B491" t="str">
        <f t="shared" si="72"/>
        <v>RO PM Base_Agg</v>
      </c>
      <c r="C491" t="str">
        <f t="shared" si="74"/>
        <v>RO PM Base_Agg</v>
      </c>
      <c r="D491" t="s">
        <v>37</v>
      </c>
      <c r="E491" t="s">
        <v>449</v>
      </c>
      <c r="F491">
        <v>0</v>
      </c>
      <c r="H491" t="s">
        <v>19</v>
      </c>
      <c r="J491" t="s">
        <v>439</v>
      </c>
      <c r="K491" t="str" cm="1">
        <f t="array" ref="K491">_xlfn.IFS(L491="Bus P+R Bus Leg", "Bus", L491="Bus P+R Car Leg", "Car",L491="Rail P+R Rail Leg", "Rail", L491="Rail P+R Car Leg", "Car",L491="Logsum","",TRUE(),L491)</f>
        <v>RO</v>
      </c>
      <c r="L491" t="s">
        <v>154</v>
      </c>
      <c r="M491" t="s">
        <v>28</v>
      </c>
      <c r="N491" t="s">
        <v>436</v>
      </c>
    </row>
    <row r="492" spans="1:19" x14ac:dyDescent="0.35">
      <c r="A492">
        <f t="shared" si="73"/>
        <v>2412</v>
      </c>
      <c r="B492" t="str">
        <f t="shared" si="72"/>
        <v>RO OP Base_Agg</v>
      </c>
      <c r="C492" t="str">
        <f t="shared" si="74"/>
        <v>RO OP Base_Agg</v>
      </c>
      <c r="D492" t="s">
        <v>37</v>
      </c>
      <c r="E492" t="s">
        <v>449</v>
      </c>
      <c r="F492">
        <v>0</v>
      </c>
      <c r="H492" t="s">
        <v>19</v>
      </c>
      <c r="J492" t="s">
        <v>439</v>
      </c>
      <c r="K492" t="str" cm="1">
        <f t="array" ref="K492">_xlfn.IFS(L492="Bus P+R Bus Leg", "Bus", L492="Bus P+R Car Leg", "Car",L492="Rail P+R Rail Leg", "Rail", L492="Rail P+R Car Leg", "Car",L492="Logsum","",TRUE(),L492)</f>
        <v>RO</v>
      </c>
      <c r="L492" t="s">
        <v>154</v>
      </c>
      <c r="M492" t="s">
        <v>44</v>
      </c>
      <c r="N492" t="s">
        <v>436</v>
      </c>
    </row>
    <row r="493" spans="1:19" x14ac:dyDescent="0.35">
      <c r="A493">
        <f t="shared" si="73"/>
        <v>2501</v>
      </c>
      <c r="B493" t="str">
        <f t="shared" ref="B493:B524" si="75">_xlfn.TEXTJOIN(" ",TRUE,L493:M493,S493)</f>
        <v>CB AM Sb_Agg</v>
      </c>
      <c r="C493" t="str">
        <f t="shared" si="74"/>
        <v>CB AM SyntheticBase_Agg</v>
      </c>
      <c r="D493" t="s">
        <v>37</v>
      </c>
      <c r="E493" t="s">
        <v>449</v>
      </c>
      <c r="F493">
        <v>0</v>
      </c>
      <c r="H493" t="s">
        <v>19</v>
      </c>
      <c r="J493" t="s">
        <v>440</v>
      </c>
      <c r="K493" t="str" cm="1">
        <f t="array" ref="K493">_xlfn.IFS(L493="Bus P+R Bus Leg", "Bus", L493="Bus P+R Car Leg", "Car",L493="Rail P+R Rail Leg", "Rail", L493="Rail P+R Car Leg", "Car",L493="Logsum","",TRUE(),L493)</f>
        <v>CB</v>
      </c>
      <c r="L493" t="s">
        <v>21</v>
      </c>
      <c r="M493" t="s">
        <v>26</v>
      </c>
      <c r="N493" t="s">
        <v>451</v>
      </c>
      <c r="S493" t="s">
        <v>435</v>
      </c>
    </row>
    <row r="494" spans="1:19" x14ac:dyDescent="0.35">
      <c r="A494">
        <f t="shared" si="73"/>
        <v>2502</v>
      </c>
      <c r="B494" t="str">
        <f t="shared" si="75"/>
        <v>CB IP Sb_Agg</v>
      </c>
      <c r="C494" t="str">
        <f t="shared" si="74"/>
        <v>CB IP SyntheticBase_Agg</v>
      </c>
      <c r="D494" t="s">
        <v>37</v>
      </c>
      <c r="E494" t="s">
        <v>449</v>
      </c>
      <c r="F494">
        <v>0</v>
      </c>
      <c r="H494" t="s">
        <v>19</v>
      </c>
      <c r="J494" t="s">
        <v>440</v>
      </c>
      <c r="K494" t="str" cm="1">
        <f t="array" ref="K494">_xlfn.IFS(L494="Bus P+R Bus Leg", "Bus", L494="Bus P+R Car Leg", "Car",L494="Rail P+R Rail Leg", "Rail", L494="Rail P+R Car Leg", "Car",L494="Logsum","",TRUE(),L494)</f>
        <v>CB</v>
      </c>
      <c r="L494" t="s">
        <v>21</v>
      </c>
      <c r="M494" t="s">
        <v>27</v>
      </c>
      <c r="N494" t="s">
        <v>451</v>
      </c>
      <c r="S494" t="s">
        <v>435</v>
      </c>
    </row>
    <row r="495" spans="1:19" x14ac:dyDescent="0.35">
      <c r="A495">
        <f t="shared" si="73"/>
        <v>2503</v>
      </c>
      <c r="B495" t="str">
        <f t="shared" si="75"/>
        <v>CB PM Sb_Agg</v>
      </c>
      <c r="C495" t="str">
        <f t="shared" si="74"/>
        <v>CB PM SyntheticBase_Agg</v>
      </c>
      <c r="D495" t="s">
        <v>37</v>
      </c>
      <c r="E495" t="s">
        <v>449</v>
      </c>
      <c r="F495">
        <v>0</v>
      </c>
      <c r="H495" t="s">
        <v>19</v>
      </c>
      <c r="J495" t="s">
        <v>440</v>
      </c>
      <c r="K495" t="str" cm="1">
        <f t="array" ref="K495">_xlfn.IFS(L495="Bus P+R Bus Leg", "Bus", L495="Bus P+R Car Leg", "Car",L495="Rail P+R Rail Leg", "Rail", L495="Rail P+R Car Leg", "Car",L495="Logsum","",TRUE(),L495)</f>
        <v>CB</v>
      </c>
      <c r="L495" t="s">
        <v>21</v>
      </c>
      <c r="M495" t="s">
        <v>28</v>
      </c>
      <c r="N495" t="s">
        <v>451</v>
      </c>
      <c r="S495" t="s">
        <v>435</v>
      </c>
    </row>
    <row r="496" spans="1:19" x14ac:dyDescent="0.35">
      <c r="A496">
        <f t="shared" si="73"/>
        <v>2504</v>
      </c>
      <c r="B496" t="str">
        <f t="shared" si="75"/>
        <v>CB OP Sb_Agg</v>
      </c>
      <c r="C496" t="str">
        <f t="shared" si="74"/>
        <v>CB OP SyntheticBase_Agg</v>
      </c>
      <c r="D496" t="s">
        <v>37</v>
      </c>
      <c r="E496" t="s">
        <v>449</v>
      </c>
      <c r="F496">
        <v>0</v>
      </c>
      <c r="H496" t="s">
        <v>19</v>
      </c>
      <c r="J496" t="s">
        <v>440</v>
      </c>
      <c r="K496" t="str" cm="1">
        <f t="array" ref="K496">_xlfn.IFS(L496="Bus P+R Bus Leg", "Bus", L496="Bus P+R Car Leg", "Car",L496="Rail P+R Rail Leg", "Rail", L496="Rail P+R Car Leg", "Car",L496="Logsum","",TRUE(),L496)</f>
        <v>CB</v>
      </c>
      <c r="L496" t="s">
        <v>21</v>
      </c>
      <c r="M496" t="s">
        <v>44</v>
      </c>
      <c r="N496" t="s">
        <v>451</v>
      </c>
      <c r="S496" t="s">
        <v>435</v>
      </c>
    </row>
    <row r="497" spans="1:19" x14ac:dyDescent="0.35">
      <c r="A497">
        <f t="shared" si="73"/>
        <v>2505</v>
      </c>
      <c r="B497" t="str">
        <f t="shared" si="75"/>
        <v>CC AM Sb_Agg</v>
      </c>
      <c r="C497" t="str">
        <f t="shared" si="74"/>
        <v>CC AM SyntheticBase_Agg</v>
      </c>
      <c r="D497" t="s">
        <v>37</v>
      </c>
      <c r="E497" t="s">
        <v>449</v>
      </c>
      <c r="F497">
        <v>0</v>
      </c>
      <c r="H497" t="s">
        <v>19</v>
      </c>
      <c r="J497" t="s">
        <v>440</v>
      </c>
      <c r="K497" t="str" cm="1">
        <f t="array" ref="K497">_xlfn.IFS(L497="Bus P+R Bus Leg", "Bus", L497="Bus P+R Car Leg", "Car",L497="Rail P+R Rail Leg", "Rail", L497="Rail P+R Car Leg", "Car",L497="Logsum","",TRUE(),L497)</f>
        <v>CC</v>
      </c>
      <c r="L497" t="s">
        <v>22</v>
      </c>
      <c r="M497" t="s">
        <v>26</v>
      </c>
      <c r="N497" t="s">
        <v>451</v>
      </c>
      <c r="S497" t="s">
        <v>435</v>
      </c>
    </row>
    <row r="498" spans="1:19" x14ac:dyDescent="0.35">
      <c r="A498">
        <f t="shared" si="73"/>
        <v>2506</v>
      </c>
      <c r="B498" t="str">
        <f t="shared" si="75"/>
        <v>CC IP Sb_Agg</v>
      </c>
      <c r="C498" t="str">
        <f t="shared" si="74"/>
        <v>CC IP SyntheticBase_Agg</v>
      </c>
      <c r="D498" t="s">
        <v>37</v>
      </c>
      <c r="E498" t="s">
        <v>449</v>
      </c>
      <c r="F498">
        <v>0</v>
      </c>
      <c r="H498" t="s">
        <v>19</v>
      </c>
      <c r="J498" t="s">
        <v>440</v>
      </c>
      <c r="K498" t="str" cm="1">
        <f t="array" ref="K498">_xlfn.IFS(L498="Bus P+R Bus Leg", "Bus", L498="Bus P+R Car Leg", "Car",L498="Rail P+R Rail Leg", "Rail", L498="Rail P+R Car Leg", "Car",L498="Logsum","",TRUE(),L498)</f>
        <v>CC</v>
      </c>
      <c r="L498" t="s">
        <v>22</v>
      </c>
      <c r="M498" t="s">
        <v>27</v>
      </c>
      <c r="N498" t="s">
        <v>451</v>
      </c>
      <c r="S498" t="s">
        <v>435</v>
      </c>
    </row>
    <row r="499" spans="1:19" x14ac:dyDescent="0.35">
      <c r="A499">
        <f t="shared" si="73"/>
        <v>2507</v>
      </c>
      <c r="B499" t="str">
        <f t="shared" si="75"/>
        <v>CC PM Sb_Agg</v>
      </c>
      <c r="C499" t="str">
        <f t="shared" si="74"/>
        <v>CC PM SyntheticBase_Agg</v>
      </c>
      <c r="D499" t="s">
        <v>37</v>
      </c>
      <c r="E499" t="s">
        <v>449</v>
      </c>
      <c r="F499">
        <v>0</v>
      </c>
      <c r="H499" t="s">
        <v>19</v>
      </c>
      <c r="J499" t="s">
        <v>440</v>
      </c>
      <c r="K499" t="str" cm="1">
        <f t="array" ref="K499">_xlfn.IFS(L499="Bus P+R Bus Leg", "Bus", L499="Bus P+R Car Leg", "Car",L499="Rail P+R Rail Leg", "Rail", L499="Rail P+R Car Leg", "Car",L499="Logsum","",TRUE(),L499)</f>
        <v>CC</v>
      </c>
      <c r="L499" t="s">
        <v>22</v>
      </c>
      <c r="M499" t="s">
        <v>28</v>
      </c>
      <c r="N499" t="s">
        <v>451</v>
      </c>
      <c r="S499" t="s">
        <v>435</v>
      </c>
    </row>
    <row r="500" spans="1:19" x14ac:dyDescent="0.35">
      <c r="A500">
        <f t="shared" si="73"/>
        <v>2508</v>
      </c>
      <c r="B500" t="str">
        <f t="shared" si="75"/>
        <v>CC OP Sb_Agg</v>
      </c>
      <c r="C500" t="str">
        <f t="shared" si="74"/>
        <v>CC OP SyntheticBase_Agg</v>
      </c>
      <c r="D500" t="s">
        <v>37</v>
      </c>
      <c r="E500" t="s">
        <v>449</v>
      </c>
      <c r="F500">
        <v>0</v>
      </c>
      <c r="H500" t="s">
        <v>19</v>
      </c>
      <c r="J500" t="s">
        <v>440</v>
      </c>
      <c r="K500" t="str" cm="1">
        <f t="array" ref="K500">_xlfn.IFS(L500="Bus P+R Bus Leg", "Bus", L500="Bus P+R Car Leg", "Car",L500="Rail P+R Rail Leg", "Rail", L500="Rail P+R Car Leg", "Car",L500="Logsum","",TRUE(),L500)</f>
        <v>CC</v>
      </c>
      <c r="L500" t="s">
        <v>22</v>
      </c>
      <c r="M500" t="s">
        <v>44</v>
      </c>
      <c r="N500" t="s">
        <v>451</v>
      </c>
      <c r="S500" t="s">
        <v>435</v>
      </c>
    </row>
    <row r="501" spans="1:19" x14ac:dyDescent="0.35">
      <c r="A501">
        <f t="shared" si="73"/>
        <v>2509</v>
      </c>
      <c r="B501" t="str">
        <f t="shared" si="75"/>
        <v>CO AM Sb_Agg</v>
      </c>
      <c r="C501" t="str">
        <f t="shared" si="74"/>
        <v>CO AM SyntheticBase_Agg</v>
      </c>
      <c r="D501" t="s">
        <v>37</v>
      </c>
      <c r="E501" t="s">
        <v>449</v>
      </c>
      <c r="F501">
        <v>0</v>
      </c>
      <c r="H501" t="s">
        <v>19</v>
      </c>
      <c r="J501" t="s">
        <v>440</v>
      </c>
      <c r="K501" t="str" cm="1">
        <f t="array" ref="K501">_xlfn.IFS(L501="Bus P+R Bus Leg", "Bus", L501="Bus P+R Car Leg", "Car",L501="Rail P+R Rail Leg", "Rail", L501="Rail P+R Car Leg", "Car",L501="Logsum","",TRUE(),L501)</f>
        <v>CO</v>
      </c>
      <c r="L501" t="s">
        <v>23</v>
      </c>
      <c r="M501" t="s">
        <v>26</v>
      </c>
      <c r="N501" t="s">
        <v>451</v>
      </c>
      <c r="S501" t="s">
        <v>435</v>
      </c>
    </row>
    <row r="502" spans="1:19" x14ac:dyDescent="0.35">
      <c r="A502">
        <f t="shared" si="73"/>
        <v>2510</v>
      </c>
      <c r="B502" t="str">
        <f t="shared" si="75"/>
        <v>CO IP Sb_Agg</v>
      </c>
      <c r="C502" t="str">
        <f t="shared" si="74"/>
        <v>CO IP SyntheticBase_Agg</v>
      </c>
      <c r="D502" t="s">
        <v>37</v>
      </c>
      <c r="E502" t="s">
        <v>449</v>
      </c>
      <c r="F502">
        <v>0</v>
      </c>
      <c r="H502" t="s">
        <v>19</v>
      </c>
      <c r="J502" t="s">
        <v>440</v>
      </c>
      <c r="K502" t="str" cm="1">
        <f t="array" ref="K502">_xlfn.IFS(L502="Bus P+R Bus Leg", "Bus", L502="Bus P+R Car Leg", "Car",L502="Rail P+R Rail Leg", "Rail", L502="Rail P+R Car Leg", "Car",L502="Logsum","",TRUE(),L502)</f>
        <v>CO</v>
      </c>
      <c r="L502" t="s">
        <v>23</v>
      </c>
      <c r="M502" t="s">
        <v>27</v>
      </c>
      <c r="N502" t="s">
        <v>451</v>
      </c>
      <c r="S502" t="s">
        <v>435</v>
      </c>
    </row>
    <row r="503" spans="1:19" x14ac:dyDescent="0.35">
      <c r="A503">
        <f t="shared" si="73"/>
        <v>2511</v>
      </c>
      <c r="B503" t="str">
        <f t="shared" si="75"/>
        <v>CO PM Sb_Agg</v>
      </c>
      <c r="C503" t="str">
        <f t="shared" si="74"/>
        <v>CO PM SyntheticBase_Agg</v>
      </c>
      <c r="D503" t="s">
        <v>37</v>
      </c>
      <c r="E503" t="s">
        <v>449</v>
      </c>
      <c r="F503">
        <v>0</v>
      </c>
      <c r="H503" t="s">
        <v>19</v>
      </c>
      <c r="J503" t="s">
        <v>440</v>
      </c>
      <c r="K503" t="str" cm="1">
        <f t="array" ref="K503">_xlfn.IFS(L503="Bus P+R Bus Leg", "Bus", L503="Bus P+R Car Leg", "Car",L503="Rail P+R Rail Leg", "Rail", L503="Rail P+R Car Leg", "Car",L503="Logsum","",TRUE(),L503)</f>
        <v>CO</v>
      </c>
      <c r="L503" t="s">
        <v>23</v>
      </c>
      <c r="M503" t="s">
        <v>28</v>
      </c>
      <c r="N503" t="s">
        <v>451</v>
      </c>
      <c r="S503" t="s">
        <v>435</v>
      </c>
    </row>
    <row r="504" spans="1:19" x14ac:dyDescent="0.35">
      <c r="A504">
        <f t="shared" si="73"/>
        <v>2512</v>
      </c>
      <c r="B504" t="str">
        <f t="shared" si="75"/>
        <v>CO OP Sb_Agg</v>
      </c>
      <c r="C504" t="str">
        <f t="shared" si="74"/>
        <v>CO OP SyntheticBase_Agg</v>
      </c>
      <c r="D504" t="s">
        <v>37</v>
      </c>
      <c r="E504" t="s">
        <v>449</v>
      </c>
      <c r="F504">
        <v>0</v>
      </c>
      <c r="H504" t="s">
        <v>19</v>
      </c>
      <c r="J504" t="s">
        <v>440</v>
      </c>
      <c r="K504" t="str" cm="1">
        <f t="array" ref="K504">_xlfn.IFS(L504="Bus P+R Bus Leg", "Bus", L504="Bus P+R Car Leg", "Car",L504="Rail P+R Rail Leg", "Rail", L504="Rail P+R Car Leg", "Car",L504="Logsum","",TRUE(),L504)</f>
        <v>CO</v>
      </c>
      <c r="L504" t="s">
        <v>23</v>
      </c>
      <c r="M504" t="s">
        <v>44</v>
      </c>
      <c r="N504" t="s">
        <v>451</v>
      </c>
      <c r="S504" t="s">
        <v>435</v>
      </c>
    </row>
    <row r="505" spans="1:19" x14ac:dyDescent="0.35">
      <c r="A505">
        <f t="shared" si="73"/>
        <v>2513</v>
      </c>
      <c r="B505" t="str">
        <f t="shared" si="75"/>
        <v>LGV AM Sb_Agg</v>
      </c>
      <c r="C505" t="str">
        <f t="shared" si="74"/>
        <v>LGV AM SyntheticBase_Agg</v>
      </c>
      <c r="D505" t="s">
        <v>37</v>
      </c>
      <c r="E505" t="s">
        <v>449</v>
      </c>
      <c r="F505">
        <v>0</v>
      </c>
      <c r="H505" t="s">
        <v>19</v>
      </c>
      <c r="J505" t="s">
        <v>440</v>
      </c>
      <c r="K505" t="str" cm="1">
        <f t="array" ref="K505">_xlfn.IFS(L505="Bus P+R Bus Leg", "Bus", L505="Bus P+R Car Leg", "Car",L505="Rail P+R Rail Leg", "Rail", L505="Rail P+R Car Leg", "Car",L505="Logsum","",TRUE(),L505)</f>
        <v>LGV</v>
      </c>
      <c r="L505" t="s">
        <v>38</v>
      </c>
      <c r="M505" t="s">
        <v>26</v>
      </c>
      <c r="N505" t="s">
        <v>451</v>
      </c>
      <c r="S505" t="s">
        <v>435</v>
      </c>
    </row>
    <row r="506" spans="1:19" x14ac:dyDescent="0.35">
      <c r="A506">
        <f t="shared" si="73"/>
        <v>2514</v>
      </c>
      <c r="B506" t="str">
        <f t="shared" si="75"/>
        <v>LGV IP Sb_Agg</v>
      </c>
      <c r="C506" t="str">
        <f t="shared" si="74"/>
        <v>LGV IP SyntheticBase_Agg</v>
      </c>
      <c r="D506" t="s">
        <v>37</v>
      </c>
      <c r="E506" t="s">
        <v>449</v>
      </c>
      <c r="F506">
        <v>0</v>
      </c>
      <c r="H506" t="s">
        <v>19</v>
      </c>
      <c r="J506" t="s">
        <v>440</v>
      </c>
      <c r="K506" t="str" cm="1">
        <f t="array" ref="K506">_xlfn.IFS(L506="Bus P+R Bus Leg", "Bus", L506="Bus P+R Car Leg", "Car",L506="Rail P+R Rail Leg", "Rail", L506="Rail P+R Car Leg", "Car",L506="Logsum","",TRUE(),L506)</f>
        <v>LGV</v>
      </c>
      <c r="L506" t="s">
        <v>38</v>
      </c>
      <c r="M506" t="s">
        <v>27</v>
      </c>
      <c r="N506" t="s">
        <v>451</v>
      </c>
      <c r="S506" t="s">
        <v>435</v>
      </c>
    </row>
    <row r="507" spans="1:19" x14ac:dyDescent="0.35">
      <c r="A507">
        <f t="shared" si="73"/>
        <v>2515</v>
      </c>
      <c r="B507" t="str">
        <f t="shared" si="75"/>
        <v>LGV PM Sb_Agg</v>
      </c>
      <c r="C507" t="str">
        <f t="shared" si="74"/>
        <v>LGV PM SyntheticBase_Agg</v>
      </c>
      <c r="D507" t="s">
        <v>37</v>
      </c>
      <c r="E507" t="s">
        <v>449</v>
      </c>
      <c r="F507">
        <v>0</v>
      </c>
      <c r="H507" t="s">
        <v>19</v>
      </c>
      <c r="J507" t="s">
        <v>440</v>
      </c>
      <c r="K507" t="str" cm="1">
        <f t="array" ref="K507">_xlfn.IFS(L507="Bus P+R Bus Leg", "Bus", L507="Bus P+R Car Leg", "Car",L507="Rail P+R Rail Leg", "Rail", L507="Rail P+R Car Leg", "Car",L507="Logsum","",TRUE(),L507)</f>
        <v>LGV</v>
      </c>
      <c r="L507" t="s">
        <v>38</v>
      </c>
      <c r="M507" t="s">
        <v>28</v>
      </c>
      <c r="N507" t="s">
        <v>451</v>
      </c>
      <c r="S507" t="s">
        <v>435</v>
      </c>
    </row>
    <row r="508" spans="1:19" x14ac:dyDescent="0.35">
      <c r="A508">
        <f t="shared" si="73"/>
        <v>2516</v>
      </c>
      <c r="B508" t="str">
        <f t="shared" si="75"/>
        <v>LGV OP Sb_Agg</v>
      </c>
      <c r="C508" t="str">
        <f t="shared" si="74"/>
        <v>LGV OP SyntheticBase_Agg</v>
      </c>
      <c r="D508" t="s">
        <v>37</v>
      </c>
      <c r="E508" t="s">
        <v>449</v>
      </c>
      <c r="F508">
        <v>0</v>
      </c>
      <c r="H508" t="s">
        <v>19</v>
      </c>
      <c r="J508" t="s">
        <v>440</v>
      </c>
      <c r="K508" t="str" cm="1">
        <f t="array" ref="K508">_xlfn.IFS(L508="Bus P+R Bus Leg", "Bus", L508="Bus P+R Car Leg", "Car",L508="Rail P+R Rail Leg", "Rail", L508="Rail P+R Car Leg", "Car",L508="Logsum","",TRUE(),L508)</f>
        <v>LGV</v>
      </c>
      <c r="L508" t="s">
        <v>38</v>
      </c>
      <c r="M508" t="s">
        <v>44</v>
      </c>
      <c r="N508" t="s">
        <v>451</v>
      </c>
      <c r="S508" t="s">
        <v>435</v>
      </c>
    </row>
    <row r="509" spans="1:19" x14ac:dyDescent="0.35">
      <c r="A509">
        <f t="shared" si="73"/>
        <v>2601</v>
      </c>
      <c r="B509" t="str">
        <f t="shared" si="75"/>
        <v>BB AM Sb_Agg</v>
      </c>
      <c r="C509" t="str">
        <f t="shared" si="74"/>
        <v>BB AM SyntheticBase_Agg</v>
      </c>
      <c r="D509" t="s">
        <v>37</v>
      </c>
      <c r="E509" t="s">
        <v>449</v>
      </c>
      <c r="F509">
        <v>0</v>
      </c>
      <c r="H509" t="s">
        <v>19</v>
      </c>
      <c r="J509" t="s">
        <v>441</v>
      </c>
      <c r="K509" t="str" cm="1">
        <f t="array" ref="K509">_xlfn.IFS(L509="Bus P+R Bus Leg", "Bus", L509="Bus P+R Car Leg", "Car",L509="Rail P+R Rail Leg", "Rail", L509="Rail P+R Car Leg", "Car",L509="Logsum","",TRUE(),L509)</f>
        <v>BB</v>
      </c>
      <c r="L509" t="s">
        <v>151</v>
      </c>
      <c r="M509" t="s">
        <v>26</v>
      </c>
      <c r="N509" t="s">
        <v>451</v>
      </c>
      <c r="S509" t="s">
        <v>435</v>
      </c>
    </row>
    <row r="510" spans="1:19" x14ac:dyDescent="0.35">
      <c r="A510">
        <f t="shared" si="73"/>
        <v>2602</v>
      </c>
      <c r="B510" t="str">
        <f t="shared" si="75"/>
        <v>BB IP Sb_Agg</v>
      </c>
      <c r="C510" t="str">
        <f t="shared" si="74"/>
        <v>BB IP SyntheticBase_Agg</v>
      </c>
      <c r="D510" t="s">
        <v>37</v>
      </c>
      <c r="E510" t="s">
        <v>449</v>
      </c>
      <c r="F510">
        <v>0</v>
      </c>
      <c r="H510" t="s">
        <v>19</v>
      </c>
      <c r="J510" t="s">
        <v>441</v>
      </c>
      <c r="K510" t="str" cm="1">
        <f t="array" ref="K510">_xlfn.IFS(L510="Bus P+R Bus Leg", "Bus", L510="Bus P+R Car Leg", "Car",L510="Rail P+R Rail Leg", "Rail", L510="Rail P+R Car Leg", "Car",L510="Logsum","",TRUE(),L510)</f>
        <v>BB</v>
      </c>
      <c r="L510" t="s">
        <v>151</v>
      </c>
      <c r="M510" t="s">
        <v>27</v>
      </c>
      <c r="N510" t="s">
        <v>451</v>
      </c>
      <c r="S510" t="s">
        <v>435</v>
      </c>
    </row>
    <row r="511" spans="1:19" x14ac:dyDescent="0.35">
      <c r="A511">
        <f t="shared" si="73"/>
        <v>2603</v>
      </c>
      <c r="B511" t="str">
        <f t="shared" si="75"/>
        <v>BB PM Sb_Agg</v>
      </c>
      <c r="C511" t="str">
        <f t="shared" si="74"/>
        <v>BB PM SyntheticBase_Agg</v>
      </c>
      <c r="D511" t="s">
        <v>37</v>
      </c>
      <c r="E511" t="s">
        <v>449</v>
      </c>
      <c r="F511">
        <v>0</v>
      </c>
      <c r="H511" t="s">
        <v>19</v>
      </c>
      <c r="J511" t="s">
        <v>441</v>
      </c>
      <c r="K511" t="str" cm="1">
        <f t="array" ref="K511">_xlfn.IFS(L511="Bus P+R Bus Leg", "Bus", L511="Bus P+R Car Leg", "Car",L511="Rail P+R Rail Leg", "Rail", L511="Rail P+R Car Leg", "Car",L511="Logsum","",TRUE(),L511)</f>
        <v>BB</v>
      </c>
      <c r="L511" t="s">
        <v>151</v>
      </c>
      <c r="M511" t="s">
        <v>28</v>
      </c>
      <c r="N511" t="s">
        <v>451</v>
      </c>
      <c r="S511" t="s">
        <v>435</v>
      </c>
    </row>
    <row r="512" spans="1:19" x14ac:dyDescent="0.35">
      <c r="A512">
        <f t="shared" si="73"/>
        <v>2604</v>
      </c>
      <c r="B512" t="str">
        <f t="shared" si="75"/>
        <v>BB OP Sb_Agg</v>
      </c>
      <c r="C512" t="str">
        <f t="shared" si="74"/>
        <v>BB OP SyntheticBase_Agg</v>
      </c>
      <c r="D512" t="s">
        <v>37</v>
      </c>
      <c r="E512" t="s">
        <v>449</v>
      </c>
      <c r="F512">
        <v>0</v>
      </c>
      <c r="H512" t="s">
        <v>19</v>
      </c>
      <c r="J512" t="s">
        <v>441</v>
      </c>
      <c r="K512" t="str" cm="1">
        <f t="array" ref="K512">_xlfn.IFS(L512="Bus P+R Bus Leg", "Bus", L512="Bus P+R Car Leg", "Car",L512="Rail P+R Rail Leg", "Rail", L512="Rail P+R Car Leg", "Car",L512="Logsum","",TRUE(),L512)</f>
        <v>BB</v>
      </c>
      <c r="L512" t="s">
        <v>151</v>
      </c>
      <c r="M512" t="s">
        <v>44</v>
      </c>
      <c r="N512" t="s">
        <v>451</v>
      </c>
      <c r="S512" t="s">
        <v>435</v>
      </c>
    </row>
    <row r="513" spans="1:19" x14ac:dyDescent="0.35">
      <c r="A513">
        <f t="shared" si="73"/>
        <v>2605</v>
      </c>
      <c r="B513" t="str">
        <f t="shared" si="75"/>
        <v>BC AM Sb_Agg</v>
      </c>
      <c r="C513" t="str">
        <f t="shared" si="74"/>
        <v>BC AM SyntheticBase_Agg</v>
      </c>
      <c r="D513" t="s">
        <v>37</v>
      </c>
      <c r="E513" t="s">
        <v>449</v>
      </c>
      <c r="F513">
        <v>0</v>
      </c>
      <c r="H513" t="s">
        <v>19</v>
      </c>
      <c r="J513" t="s">
        <v>441</v>
      </c>
      <c r="K513" t="str" cm="1">
        <f t="array" ref="K513">_xlfn.IFS(L513="Bus P+R Bus Leg", "Bus", L513="Bus P+R Car Leg", "Car",L513="Rail P+R Rail Leg", "Rail", L513="Rail P+R Car Leg", "Car",L513="Logsum","",TRUE(),L513)</f>
        <v>BC</v>
      </c>
      <c r="L513" t="s">
        <v>149</v>
      </c>
      <c r="M513" t="s">
        <v>26</v>
      </c>
      <c r="N513" t="s">
        <v>451</v>
      </c>
      <c r="S513" t="s">
        <v>435</v>
      </c>
    </row>
    <row r="514" spans="1:19" x14ac:dyDescent="0.35">
      <c r="A514">
        <f t="shared" si="73"/>
        <v>2606</v>
      </c>
      <c r="B514" t="str">
        <f t="shared" si="75"/>
        <v>BC IP Sb_Agg</v>
      </c>
      <c r="C514" t="str">
        <f t="shared" si="74"/>
        <v>BC IP SyntheticBase_Agg</v>
      </c>
      <c r="D514" t="s">
        <v>37</v>
      </c>
      <c r="E514" t="s">
        <v>449</v>
      </c>
      <c r="F514">
        <v>0</v>
      </c>
      <c r="H514" t="s">
        <v>19</v>
      </c>
      <c r="J514" t="s">
        <v>441</v>
      </c>
      <c r="K514" t="str" cm="1">
        <f t="array" ref="K514">_xlfn.IFS(L514="Bus P+R Bus Leg", "Bus", L514="Bus P+R Car Leg", "Car",L514="Rail P+R Rail Leg", "Rail", L514="Rail P+R Car Leg", "Car",L514="Logsum","",TRUE(),L514)</f>
        <v>BC</v>
      </c>
      <c r="L514" t="s">
        <v>149</v>
      </c>
      <c r="M514" t="s">
        <v>27</v>
      </c>
      <c r="N514" t="s">
        <v>451</v>
      </c>
      <c r="S514" t="s">
        <v>435</v>
      </c>
    </row>
    <row r="515" spans="1:19" x14ac:dyDescent="0.35">
      <c r="A515">
        <f t="shared" si="73"/>
        <v>2607</v>
      </c>
      <c r="B515" t="str">
        <f t="shared" si="75"/>
        <v>BC PM Sb_Agg</v>
      </c>
      <c r="C515" t="str">
        <f t="shared" si="74"/>
        <v>BC PM SyntheticBase_Agg</v>
      </c>
      <c r="D515" t="s">
        <v>37</v>
      </c>
      <c r="E515" t="s">
        <v>449</v>
      </c>
      <c r="F515">
        <v>0</v>
      </c>
      <c r="H515" t="s">
        <v>19</v>
      </c>
      <c r="J515" t="s">
        <v>441</v>
      </c>
      <c r="K515" t="str" cm="1">
        <f t="array" ref="K515">_xlfn.IFS(L515="Bus P+R Bus Leg", "Bus", L515="Bus P+R Car Leg", "Car",L515="Rail P+R Rail Leg", "Rail", L515="Rail P+R Car Leg", "Car",L515="Logsum","",TRUE(),L515)</f>
        <v>BC</v>
      </c>
      <c r="L515" t="s">
        <v>149</v>
      </c>
      <c r="M515" t="s">
        <v>28</v>
      </c>
      <c r="N515" t="s">
        <v>451</v>
      </c>
      <c r="S515" t="s">
        <v>435</v>
      </c>
    </row>
    <row r="516" spans="1:19" x14ac:dyDescent="0.35">
      <c r="A516">
        <f t="shared" si="73"/>
        <v>2608</v>
      </c>
      <c r="B516" t="str">
        <f t="shared" si="75"/>
        <v>BC OP Sb_Agg</v>
      </c>
      <c r="C516" t="str">
        <f t="shared" si="74"/>
        <v>BC OP SyntheticBase_Agg</v>
      </c>
      <c r="D516" t="s">
        <v>37</v>
      </c>
      <c r="E516" t="s">
        <v>449</v>
      </c>
      <c r="F516">
        <v>0</v>
      </c>
      <c r="H516" t="s">
        <v>19</v>
      </c>
      <c r="J516" t="s">
        <v>441</v>
      </c>
      <c r="K516" t="str" cm="1">
        <f t="array" ref="K516">_xlfn.IFS(L516="Bus P+R Bus Leg", "Bus", L516="Bus P+R Car Leg", "Car",L516="Rail P+R Rail Leg", "Rail", L516="Rail P+R Car Leg", "Car",L516="Logsum","",TRUE(),L516)</f>
        <v>BC</v>
      </c>
      <c r="L516" t="s">
        <v>149</v>
      </c>
      <c r="M516" t="s">
        <v>44</v>
      </c>
      <c r="N516" t="s">
        <v>451</v>
      </c>
      <c r="S516" t="s">
        <v>435</v>
      </c>
    </row>
    <row r="517" spans="1:19" x14ac:dyDescent="0.35">
      <c r="A517">
        <f t="shared" si="73"/>
        <v>2609</v>
      </c>
      <c r="B517" t="str">
        <f t="shared" si="75"/>
        <v>BO AM Sb_Agg</v>
      </c>
      <c r="C517" t="str">
        <f t="shared" si="74"/>
        <v>BO AM SyntheticBase_Agg</v>
      </c>
      <c r="D517" t="s">
        <v>37</v>
      </c>
      <c r="E517" t="s">
        <v>449</v>
      </c>
      <c r="F517">
        <v>0</v>
      </c>
      <c r="H517" t="s">
        <v>19</v>
      </c>
      <c r="J517" t="s">
        <v>441</v>
      </c>
      <c r="K517" t="str" cm="1">
        <f t="array" ref="K517">_xlfn.IFS(L517="Bus P+R Bus Leg", "Bus", L517="Bus P+R Car Leg", "Car",L517="Rail P+R Rail Leg", "Rail", L517="Rail P+R Car Leg", "Car",L517="Logsum","",TRUE(),L517)</f>
        <v>BO</v>
      </c>
      <c r="L517" t="s">
        <v>153</v>
      </c>
      <c r="M517" t="s">
        <v>26</v>
      </c>
      <c r="N517" t="s">
        <v>451</v>
      </c>
      <c r="S517" t="s">
        <v>435</v>
      </c>
    </row>
    <row r="518" spans="1:19" x14ac:dyDescent="0.35">
      <c r="A518">
        <f t="shared" si="73"/>
        <v>2610</v>
      </c>
      <c r="B518" t="str">
        <f t="shared" si="75"/>
        <v>BO IP Sb_Agg</v>
      </c>
      <c r="C518" t="str">
        <f t="shared" si="74"/>
        <v>BO IP SyntheticBase_Agg</v>
      </c>
      <c r="D518" t="s">
        <v>37</v>
      </c>
      <c r="E518" t="s">
        <v>449</v>
      </c>
      <c r="F518">
        <v>0</v>
      </c>
      <c r="H518" t="s">
        <v>19</v>
      </c>
      <c r="J518" t="s">
        <v>441</v>
      </c>
      <c r="K518" t="str" cm="1">
        <f t="array" ref="K518">_xlfn.IFS(L518="Bus P+R Bus Leg", "Bus", L518="Bus P+R Car Leg", "Car",L518="Rail P+R Rail Leg", "Rail", L518="Rail P+R Car Leg", "Car",L518="Logsum","",TRUE(),L518)</f>
        <v>BO</v>
      </c>
      <c r="L518" t="s">
        <v>153</v>
      </c>
      <c r="M518" t="s">
        <v>27</v>
      </c>
      <c r="N518" t="s">
        <v>451</v>
      </c>
      <c r="S518" t="s">
        <v>435</v>
      </c>
    </row>
    <row r="519" spans="1:19" x14ac:dyDescent="0.35">
      <c r="A519">
        <f t="shared" si="73"/>
        <v>2611</v>
      </c>
      <c r="B519" t="str">
        <f t="shared" si="75"/>
        <v>BO PM Sb_Agg</v>
      </c>
      <c r="C519" t="str">
        <f t="shared" si="74"/>
        <v>BO PM SyntheticBase_Agg</v>
      </c>
      <c r="D519" t="s">
        <v>37</v>
      </c>
      <c r="E519" t="s">
        <v>449</v>
      </c>
      <c r="F519">
        <v>0</v>
      </c>
      <c r="H519" t="s">
        <v>19</v>
      </c>
      <c r="J519" t="s">
        <v>441</v>
      </c>
      <c r="K519" t="str" cm="1">
        <f t="array" ref="K519">_xlfn.IFS(L519="Bus P+R Bus Leg", "Bus", L519="Bus P+R Car Leg", "Car",L519="Rail P+R Rail Leg", "Rail", L519="Rail P+R Car Leg", "Car",L519="Logsum","",TRUE(),L519)</f>
        <v>BO</v>
      </c>
      <c r="L519" t="s">
        <v>153</v>
      </c>
      <c r="M519" t="s">
        <v>28</v>
      </c>
      <c r="N519" t="s">
        <v>451</v>
      </c>
      <c r="S519" t="s">
        <v>435</v>
      </c>
    </row>
    <row r="520" spans="1:19" x14ac:dyDescent="0.35">
      <c r="A520">
        <f t="shared" si="73"/>
        <v>2612</v>
      </c>
      <c r="B520" t="str">
        <f t="shared" si="75"/>
        <v>BO OP Sb_Agg</v>
      </c>
      <c r="C520" t="str">
        <f t="shared" si="74"/>
        <v>BO OP SyntheticBase_Agg</v>
      </c>
      <c r="D520" t="s">
        <v>37</v>
      </c>
      <c r="E520" t="s">
        <v>449</v>
      </c>
      <c r="F520">
        <v>0</v>
      </c>
      <c r="H520" t="s">
        <v>19</v>
      </c>
      <c r="J520" t="s">
        <v>441</v>
      </c>
      <c r="K520" t="str" cm="1">
        <f t="array" ref="K520">_xlfn.IFS(L520="Bus P+R Bus Leg", "Bus", L520="Bus P+R Car Leg", "Car",L520="Rail P+R Rail Leg", "Rail", L520="Rail P+R Car Leg", "Car",L520="Logsum","",TRUE(),L520)</f>
        <v>BO</v>
      </c>
      <c r="L520" t="s">
        <v>153</v>
      </c>
      <c r="M520" t="s">
        <v>44</v>
      </c>
      <c r="N520" t="s">
        <v>451</v>
      </c>
      <c r="S520" t="s">
        <v>435</v>
      </c>
    </row>
    <row r="521" spans="1:19" x14ac:dyDescent="0.35">
      <c r="A521">
        <f t="shared" si="73"/>
        <v>2701</v>
      </c>
      <c r="B521" t="str">
        <f t="shared" si="75"/>
        <v>RB AM Sb_Agg</v>
      </c>
      <c r="C521" t="str">
        <f t="shared" si="74"/>
        <v>RB AM SyntheticBase_Agg</v>
      </c>
      <c r="D521" t="s">
        <v>37</v>
      </c>
      <c r="E521" t="s">
        <v>449</v>
      </c>
      <c r="F521">
        <v>0</v>
      </c>
      <c r="H521" t="s">
        <v>19</v>
      </c>
      <c r="J521" t="s">
        <v>442</v>
      </c>
      <c r="K521" t="str" cm="1">
        <f t="array" ref="K521">_xlfn.IFS(L521="Bus P+R Bus Leg", "Bus", L521="Bus P+R Car Leg", "Car",L521="Rail P+R Rail Leg", "Rail", L521="Rail P+R Car Leg", "Car",L521="Logsum","",TRUE(),L521)</f>
        <v>RB</v>
      </c>
      <c r="L521" t="s">
        <v>152</v>
      </c>
      <c r="M521" t="s">
        <v>26</v>
      </c>
      <c r="N521" t="s">
        <v>451</v>
      </c>
      <c r="S521" t="s">
        <v>435</v>
      </c>
    </row>
    <row r="522" spans="1:19" x14ac:dyDescent="0.35">
      <c r="A522">
        <f t="shared" si="73"/>
        <v>2702</v>
      </c>
      <c r="B522" t="str">
        <f t="shared" si="75"/>
        <v>RB IP Sb_Agg</v>
      </c>
      <c r="C522" t="str">
        <f t="shared" si="74"/>
        <v>RB IP SyntheticBase_Agg</v>
      </c>
      <c r="D522" t="s">
        <v>37</v>
      </c>
      <c r="E522" t="s">
        <v>449</v>
      </c>
      <c r="F522">
        <v>0</v>
      </c>
      <c r="H522" t="s">
        <v>19</v>
      </c>
      <c r="J522" t="s">
        <v>442</v>
      </c>
      <c r="K522" t="str" cm="1">
        <f t="array" ref="K522">_xlfn.IFS(L522="Bus P+R Bus Leg", "Bus", L522="Bus P+R Car Leg", "Car",L522="Rail P+R Rail Leg", "Rail", L522="Rail P+R Car Leg", "Car",L522="Logsum","",TRUE(),L522)</f>
        <v>RB</v>
      </c>
      <c r="L522" t="s">
        <v>152</v>
      </c>
      <c r="M522" t="s">
        <v>27</v>
      </c>
      <c r="N522" t="s">
        <v>451</v>
      </c>
      <c r="S522" t="s">
        <v>435</v>
      </c>
    </row>
    <row r="523" spans="1:19" x14ac:dyDescent="0.35">
      <c r="A523">
        <f t="shared" si="73"/>
        <v>2703</v>
      </c>
      <c r="B523" t="str">
        <f t="shared" si="75"/>
        <v>RB PM Sb_Agg</v>
      </c>
      <c r="C523" t="str">
        <f t="shared" si="74"/>
        <v>RB PM SyntheticBase_Agg</v>
      </c>
      <c r="D523" t="s">
        <v>37</v>
      </c>
      <c r="E523" t="s">
        <v>449</v>
      </c>
      <c r="F523">
        <v>0</v>
      </c>
      <c r="H523" t="s">
        <v>19</v>
      </c>
      <c r="J523" t="s">
        <v>442</v>
      </c>
      <c r="K523" t="str" cm="1">
        <f t="array" ref="K523">_xlfn.IFS(L523="Bus P+R Bus Leg", "Bus", L523="Bus P+R Car Leg", "Car",L523="Rail P+R Rail Leg", "Rail", L523="Rail P+R Car Leg", "Car",L523="Logsum","",TRUE(),L523)</f>
        <v>RB</v>
      </c>
      <c r="L523" t="s">
        <v>152</v>
      </c>
      <c r="M523" t="s">
        <v>28</v>
      </c>
      <c r="N523" t="s">
        <v>451</v>
      </c>
      <c r="S523" t="s">
        <v>435</v>
      </c>
    </row>
    <row r="524" spans="1:19" x14ac:dyDescent="0.35">
      <c r="A524">
        <f t="shared" si="73"/>
        <v>2704</v>
      </c>
      <c r="B524" t="str">
        <f t="shared" si="75"/>
        <v>RB OP Sb_Agg</v>
      </c>
      <c r="C524" t="str">
        <f t="shared" si="74"/>
        <v>RB OP SyntheticBase_Agg</v>
      </c>
      <c r="D524" t="s">
        <v>37</v>
      </c>
      <c r="E524" t="s">
        <v>449</v>
      </c>
      <c r="F524">
        <v>0</v>
      </c>
      <c r="H524" t="s">
        <v>19</v>
      </c>
      <c r="J524" t="s">
        <v>442</v>
      </c>
      <c r="K524" t="str" cm="1">
        <f t="array" ref="K524">_xlfn.IFS(L524="Bus P+R Bus Leg", "Bus", L524="Bus P+R Car Leg", "Car",L524="Rail P+R Rail Leg", "Rail", L524="Rail P+R Car Leg", "Car",L524="Logsum","",TRUE(),L524)</f>
        <v>RB</v>
      </c>
      <c r="L524" t="s">
        <v>152</v>
      </c>
      <c r="M524" t="s">
        <v>44</v>
      </c>
      <c r="N524" t="s">
        <v>451</v>
      </c>
      <c r="S524" t="s">
        <v>435</v>
      </c>
    </row>
    <row r="525" spans="1:19" x14ac:dyDescent="0.35">
      <c r="A525">
        <f t="shared" si="73"/>
        <v>2705</v>
      </c>
      <c r="B525" t="str">
        <f t="shared" ref="B525:B556" si="76">_xlfn.TEXTJOIN(" ",TRUE,L525:M525,S525)</f>
        <v>RC AM Sb_Agg</v>
      </c>
      <c r="C525" t="str">
        <f t="shared" si="74"/>
        <v>RC AM SyntheticBase_Agg</v>
      </c>
      <c r="D525" t="s">
        <v>37</v>
      </c>
      <c r="E525" t="s">
        <v>449</v>
      </c>
      <c r="F525">
        <v>0</v>
      </c>
      <c r="H525" t="s">
        <v>19</v>
      </c>
      <c r="J525" t="s">
        <v>442</v>
      </c>
      <c r="K525" t="str" cm="1">
        <f t="array" ref="K525">_xlfn.IFS(L525="Bus P+R Bus Leg", "Bus", L525="Bus P+R Car Leg", "Car",L525="Rail P+R Rail Leg", "Rail", L525="Rail P+R Car Leg", "Car",L525="Logsum","",TRUE(),L525)</f>
        <v>RC</v>
      </c>
      <c r="L525" t="s">
        <v>150</v>
      </c>
      <c r="M525" t="s">
        <v>26</v>
      </c>
      <c r="N525" t="s">
        <v>451</v>
      </c>
      <c r="S525" t="s">
        <v>435</v>
      </c>
    </row>
    <row r="526" spans="1:19" x14ac:dyDescent="0.35">
      <c r="A526">
        <f t="shared" si="73"/>
        <v>2706</v>
      </c>
      <c r="B526" t="str">
        <f t="shared" si="76"/>
        <v>RC IP Sb_Agg</v>
      </c>
      <c r="C526" t="str">
        <f t="shared" si="74"/>
        <v>RC IP SyntheticBase_Agg</v>
      </c>
      <c r="D526" t="s">
        <v>37</v>
      </c>
      <c r="E526" t="s">
        <v>449</v>
      </c>
      <c r="F526">
        <v>0</v>
      </c>
      <c r="H526" t="s">
        <v>19</v>
      </c>
      <c r="J526" t="s">
        <v>442</v>
      </c>
      <c r="K526" t="str" cm="1">
        <f t="array" ref="K526">_xlfn.IFS(L526="Bus P+R Bus Leg", "Bus", L526="Bus P+R Car Leg", "Car",L526="Rail P+R Rail Leg", "Rail", L526="Rail P+R Car Leg", "Car",L526="Logsum","",TRUE(),L526)</f>
        <v>RC</v>
      </c>
      <c r="L526" t="s">
        <v>150</v>
      </c>
      <c r="M526" t="s">
        <v>27</v>
      </c>
      <c r="N526" t="s">
        <v>451</v>
      </c>
      <c r="S526" t="s">
        <v>435</v>
      </c>
    </row>
    <row r="527" spans="1:19" x14ac:dyDescent="0.35">
      <c r="A527">
        <f t="shared" ref="A527:A590" si="77">IF(J527=J526,A526+1,ROUNDUP(A526,-2)+1)</f>
        <v>2707</v>
      </c>
      <c r="B527" t="str">
        <f t="shared" si="76"/>
        <v>RC PM Sb_Agg</v>
      </c>
      <c r="C527" t="str">
        <f t="shared" si="74"/>
        <v>RC PM SyntheticBase_Agg</v>
      </c>
      <c r="D527" t="s">
        <v>37</v>
      </c>
      <c r="E527" t="s">
        <v>449</v>
      </c>
      <c r="F527">
        <v>0</v>
      </c>
      <c r="H527" t="s">
        <v>19</v>
      </c>
      <c r="J527" t="s">
        <v>442</v>
      </c>
      <c r="K527" t="str" cm="1">
        <f t="array" ref="K527">_xlfn.IFS(L527="Bus P+R Bus Leg", "Bus", L527="Bus P+R Car Leg", "Car",L527="Rail P+R Rail Leg", "Rail", L527="Rail P+R Car Leg", "Car",L527="Logsum","",TRUE(),L527)</f>
        <v>RC</v>
      </c>
      <c r="L527" t="s">
        <v>150</v>
      </c>
      <c r="M527" t="s">
        <v>28</v>
      </c>
      <c r="N527" t="s">
        <v>451</v>
      </c>
      <c r="S527" t="s">
        <v>435</v>
      </c>
    </row>
    <row r="528" spans="1:19" x14ac:dyDescent="0.35">
      <c r="A528">
        <f t="shared" si="77"/>
        <v>2708</v>
      </c>
      <c r="B528" t="str">
        <f t="shared" si="76"/>
        <v>RC OP Sb_Agg</v>
      </c>
      <c r="C528" t="str">
        <f t="shared" si="74"/>
        <v>RC OP SyntheticBase_Agg</v>
      </c>
      <c r="D528" t="s">
        <v>37</v>
      </c>
      <c r="E528" t="s">
        <v>449</v>
      </c>
      <c r="F528">
        <v>0</v>
      </c>
      <c r="H528" t="s">
        <v>19</v>
      </c>
      <c r="J528" t="s">
        <v>442</v>
      </c>
      <c r="K528" t="str" cm="1">
        <f t="array" ref="K528">_xlfn.IFS(L528="Bus P+R Bus Leg", "Bus", L528="Bus P+R Car Leg", "Car",L528="Rail P+R Rail Leg", "Rail", L528="Rail P+R Car Leg", "Car",L528="Logsum","",TRUE(),L528)</f>
        <v>RC</v>
      </c>
      <c r="L528" t="s">
        <v>150</v>
      </c>
      <c r="M528" t="s">
        <v>44</v>
      </c>
      <c r="N528" t="s">
        <v>451</v>
      </c>
      <c r="S528" t="s">
        <v>435</v>
      </c>
    </row>
    <row r="529" spans="1:19" x14ac:dyDescent="0.35">
      <c r="A529">
        <f t="shared" si="77"/>
        <v>2709</v>
      </c>
      <c r="B529" t="str">
        <f t="shared" si="76"/>
        <v>RO AM Sb_Agg</v>
      </c>
      <c r="C529" t="str">
        <f t="shared" si="74"/>
        <v>RO AM SyntheticBase_Agg</v>
      </c>
      <c r="D529" t="s">
        <v>37</v>
      </c>
      <c r="E529" t="s">
        <v>449</v>
      </c>
      <c r="F529">
        <v>0</v>
      </c>
      <c r="H529" t="s">
        <v>19</v>
      </c>
      <c r="J529" t="s">
        <v>442</v>
      </c>
      <c r="K529" t="str" cm="1">
        <f t="array" ref="K529">_xlfn.IFS(L529="Bus P+R Bus Leg", "Bus", L529="Bus P+R Car Leg", "Car",L529="Rail P+R Rail Leg", "Rail", L529="Rail P+R Car Leg", "Car",L529="Logsum","",TRUE(),L529)</f>
        <v>RO</v>
      </c>
      <c r="L529" t="s">
        <v>154</v>
      </c>
      <c r="M529" t="s">
        <v>26</v>
      </c>
      <c r="N529" t="s">
        <v>451</v>
      </c>
      <c r="S529" t="s">
        <v>435</v>
      </c>
    </row>
    <row r="530" spans="1:19" x14ac:dyDescent="0.35">
      <c r="A530">
        <f t="shared" si="77"/>
        <v>2710</v>
      </c>
      <c r="B530" t="str">
        <f t="shared" si="76"/>
        <v>RO IP Sb_Agg</v>
      </c>
      <c r="C530" t="str">
        <f t="shared" si="74"/>
        <v>RO IP SyntheticBase_Agg</v>
      </c>
      <c r="D530" t="s">
        <v>37</v>
      </c>
      <c r="E530" t="s">
        <v>449</v>
      </c>
      <c r="F530">
        <v>0</v>
      </c>
      <c r="H530" t="s">
        <v>19</v>
      </c>
      <c r="J530" t="s">
        <v>442</v>
      </c>
      <c r="K530" t="str" cm="1">
        <f t="array" ref="K530">_xlfn.IFS(L530="Bus P+R Bus Leg", "Bus", L530="Bus P+R Car Leg", "Car",L530="Rail P+R Rail Leg", "Rail", L530="Rail P+R Car Leg", "Car",L530="Logsum","",TRUE(),L530)</f>
        <v>RO</v>
      </c>
      <c r="L530" t="s">
        <v>154</v>
      </c>
      <c r="M530" t="s">
        <v>27</v>
      </c>
      <c r="N530" t="s">
        <v>451</v>
      </c>
      <c r="S530" t="s">
        <v>435</v>
      </c>
    </row>
    <row r="531" spans="1:19" x14ac:dyDescent="0.35">
      <c r="A531">
        <f t="shared" si="77"/>
        <v>2711</v>
      </c>
      <c r="B531" t="str">
        <f t="shared" si="76"/>
        <v>RO PM Sb_Agg</v>
      </c>
      <c r="C531" t="str">
        <f t="shared" si="74"/>
        <v>RO PM SyntheticBase_Agg</v>
      </c>
      <c r="D531" t="s">
        <v>37</v>
      </c>
      <c r="E531" t="s">
        <v>449</v>
      </c>
      <c r="F531">
        <v>0</v>
      </c>
      <c r="H531" t="s">
        <v>19</v>
      </c>
      <c r="J531" t="s">
        <v>442</v>
      </c>
      <c r="K531" t="str" cm="1">
        <f t="array" ref="K531">_xlfn.IFS(L531="Bus P+R Bus Leg", "Bus", L531="Bus P+R Car Leg", "Car",L531="Rail P+R Rail Leg", "Rail", L531="Rail P+R Car Leg", "Car",L531="Logsum","",TRUE(),L531)</f>
        <v>RO</v>
      </c>
      <c r="L531" t="s">
        <v>154</v>
      </c>
      <c r="M531" t="s">
        <v>28</v>
      </c>
      <c r="N531" t="s">
        <v>451</v>
      </c>
      <c r="S531" t="s">
        <v>435</v>
      </c>
    </row>
    <row r="532" spans="1:19" x14ac:dyDescent="0.35">
      <c r="A532">
        <f t="shared" si="77"/>
        <v>2712</v>
      </c>
      <c r="B532" t="str">
        <f t="shared" si="76"/>
        <v>RO OP Sb_Agg</v>
      </c>
      <c r="C532" t="str">
        <f t="shared" si="74"/>
        <v>RO OP SyntheticBase_Agg</v>
      </c>
      <c r="D532" t="s">
        <v>37</v>
      </c>
      <c r="E532" t="s">
        <v>449</v>
      </c>
      <c r="F532">
        <v>0</v>
      </c>
      <c r="H532" t="s">
        <v>19</v>
      </c>
      <c r="J532" t="s">
        <v>442</v>
      </c>
      <c r="K532" t="str" cm="1">
        <f t="array" ref="K532">_xlfn.IFS(L532="Bus P+R Bus Leg", "Bus", L532="Bus P+R Car Leg", "Car",L532="Rail P+R Rail Leg", "Rail", L532="Rail P+R Car Leg", "Car",L532="Logsum","",TRUE(),L532)</f>
        <v>RO</v>
      </c>
      <c r="L532" t="s">
        <v>154</v>
      </c>
      <c r="M532" t="s">
        <v>44</v>
      </c>
      <c r="N532" t="s">
        <v>451</v>
      </c>
      <c r="S532" t="s">
        <v>435</v>
      </c>
    </row>
    <row r="533" spans="1:19" x14ac:dyDescent="0.35">
      <c r="A533">
        <f t="shared" si="77"/>
        <v>2801</v>
      </c>
      <c r="B533" t="str">
        <f t="shared" si="76"/>
        <v>CB AM Sf_Agg</v>
      </c>
      <c r="C533" t="str">
        <f t="shared" si="74"/>
        <v>CB AM SyntheticForecast_Agg</v>
      </c>
      <c r="D533" t="s">
        <v>37</v>
      </c>
      <c r="E533" t="s">
        <v>449</v>
      </c>
      <c r="F533">
        <v>0</v>
      </c>
      <c r="H533" t="s">
        <v>19</v>
      </c>
      <c r="J533" t="s">
        <v>443</v>
      </c>
      <c r="K533" t="str" cm="1">
        <f t="array" ref="K533">_xlfn.IFS(L533="Bus P+R Bus Leg", "Bus", L533="Bus P+R Car Leg", "Car",L533="Rail P+R Rail Leg", "Rail", L533="Rail P+R Car Leg", "Car",L533="Logsum","",TRUE(),L533)</f>
        <v>CB</v>
      </c>
      <c r="L533" t="s">
        <v>21</v>
      </c>
      <c r="M533" t="s">
        <v>26</v>
      </c>
      <c r="N533" t="s">
        <v>452</v>
      </c>
      <c r="S533" t="s">
        <v>450</v>
      </c>
    </row>
    <row r="534" spans="1:19" x14ac:dyDescent="0.35">
      <c r="A534">
        <f t="shared" si="77"/>
        <v>2802</v>
      </c>
      <c r="B534" t="str">
        <f t="shared" si="76"/>
        <v>CB IP Sf_Agg</v>
      </c>
      <c r="C534" t="str">
        <f t="shared" si="74"/>
        <v>CB IP SyntheticForecast_Agg</v>
      </c>
      <c r="D534" t="s">
        <v>37</v>
      </c>
      <c r="E534" t="s">
        <v>449</v>
      </c>
      <c r="F534">
        <v>0</v>
      </c>
      <c r="H534" t="s">
        <v>19</v>
      </c>
      <c r="J534" t="str">
        <f>J533</f>
        <v>Highway Synthetic Forecast Aggregated</v>
      </c>
      <c r="K534" t="str" cm="1">
        <f t="array" ref="K534">_xlfn.IFS(L534="Bus P+R Bus Leg", "Bus", L534="Bus P+R Car Leg", "Car",L534="Rail P+R Rail Leg", "Rail", L534="Rail P+R Car Leg", "Car",L534="Logsum","",TRUE(),L534)</f>
        <v>CB</v>
      </c>
      <c r="L534" t="s">
        <v>21</v>
      </c>
      <c r="M534" t="s">
        <v>27</v>
      </c>
      <c r="N534" t="s">
        <v>452</v>
      </c>
      <c r="S534" t="s">
        <v>450</v>
      </c>
    </row>
    <row r="535" spans="1:19" x14ac:dyDescent="0.35">
      <c r="A535">
        <f t="shared" si="77"/>
        <v>2803</v>
      </c>
      <c r="B535" t="str">
        <f t="shared" si="76"/>
        <v>CB PM Sf_Agg</v>
      </c>
      <c r="C535" t="str">
        <f t="shared" si="74"/>
        <v>CB PM SyntheticForecast_Agg</v>
      </c>
      <c r="D535" t="s">
        <v>37</v>
      </c>
      <c r="E535" t="s">
        <v>449</v>
      </c>
      <c r="F535">
        <v>0</v>
      </c>
      <c r="H535" t="s">
        <v>19</v>
      </c>
      <c r="J535" t="str">
        <f t="shared" ref="J535:J548" si="78">J534</f>
        <v>Highway Synthetic Forecast Aggregated</v>
      </c>
      <c r="K535" t="str" cm="1">
        <f t="array" ref="K535">_xlfn.IFS(L535="Bus P+R Bus Leg", "Bus", L535="Bus P+R Car Leg", "Car",L535="Rail P+R Rail Leg", "Rail", L535="Rail P+R Car Leg", "Car",L535="Logsum","",TRUE(),L535)</f>
        <v>CB</v>
      </c>
      <c r="L535" t="s">
        <v>21</v>
      </c>
      <c r="M535" t="s">
        <v>28</v>
      </c>
      <c r="N535" t="s">
        <v>452</v>
      </c>
      <c r="S535" t="s">
        <v>450</v>
      </c>
    </row>
    <row r="536" spans="1:19" x14ac:dyDescent="0.35">
      <c r="A536">
        <f t="shared" si="77"/>
        <v>2804</v>
      </c>
      <c r="B536" t="str">
        <f t="shared" si="76"/>
        <v>CB OP Sf_Agg</v>
      </c>
      <c r="C536" t="str">
        <f t="shared" si="74"/>
        <v>CB OP SyntheticForecast_Agg</v>
      </c>
      <c r="D536" t="s">
        <v>37</v>
      </c>
      <c r="E536" t="s">
        <v>449</v>
      </c>
      <c r="F536">
        <v>0</v>
      </c>
      <c r="H536" t="s">
        <v>19</v>
      </c>
      <c r="J536" t="str">
        <f t="shared" si="78"/>
        <v>Highway Synthetic Forecast Aggregated</v>
      </c>
      <c r="K536" t="str" cm="1">
        <f t="array" ref="K536">_xlfn.IFS(L536="Bus P+R Bus Leg", "Bus", L536="Bus P+R Car Leg", "Car",L536="Rail P+R Rail Leg", "Rail", L536="Rail P+R Car Leg", "Car",L536="Logsum","",TRUE(),L536)</f>
        <v>CB</v>
      </c>
      <c r="L536" t="s">
        <v>21</v>
      </c>
      <c r="M536" t="s">
        <v>44</v>
      </c>
      <c r="N536" t="s">
        <v>452</v>
      </c>
      <c r="S536" t="s">
        <v>450</v>
      </c>
    </row>
    <row r="537" spans="1:19" x14ac:dyDescent="0.35">
      <c r="A537">
        <f t="shared" si="77"/>
        <v>2805</v>
      </c>
      <c r="B537" t="str">
        <f t="shared" si="76"/>
        <v>CC AM Sf_Agg</v>
      </c>
      <c r="C537" t="str">
        <f t="shared" si="74"/>
        <v>CC AM SyntheticForecast_Agg</v>
      </c>
      <c r="D537" t="s">
        <v>37</v>
      </c>
      <c r="E537" t="s">
        <v>449</v>
      </c>
      <c r="F537">
        <v>0</v>
      </c>
      <c r="H537" t="s">
        <v>19</v>
      </c>
      <c r="J537" t="str">
        <f t="shared" si="78"/>
        <v>Highway Synthetic Forecast Aggregated</v>
      </c>
      <c r="K537" t="str" cm="1">
        <f t="array" ref="K537">_xlfn.IFS(L537="Bus P+R Bus Leg", "Bus", L537="Bus P+R Car Leg", "Car",L537="Rail P+R Rail Leg", "Rail", L537="Rail P+R Car Leg", "Car",L537="Logsum","",TRUE(),L537)</f>
        <v>CC</v>
      </c>
      <c r="L537" t="s">
        <v>22</v>
      </c>
      <c r="M537" t="s">
        <v>26</v>
      </c>
      <c r="N537" t="s">
        <v>452</v>
      </c>
      <c r="S537" t="s">
        <v>450</v>
      </c>
    </row>
    <row r="538" spans="1:19" x14ac:dyDescent="0.35">
      <c r="A538">
        <f t="shared" si="77"/>
        <v>2806</v>
      </c>
      <c r="B538" t="str">
        <f t="shared" si="76"/>
        <v>CC IP Sf_Agg</v>
      </c>
      <c r="C538" t="str">
        <f t="shared" si="74"/>
        <v>CC IP SyntheticForecast_Agg</v>
      </c>
      <c r="D538" t="s">
        <v>37</v>
      </c>
      <c r="E538" t="s">
        <v>449</v>
      </c>
      <c r="F538">
        <v>0</v>
      </c>
      <c r="H538" t="s">
        <v>19</v>
      </c>
      <c r="J538" t="str">
        <f t="shared" si="78"/>
        <v>Highway Synthetic Forecast Aggregated</v>
      </c>
      <c r="K538" t="str" cm="1">
        <f t="array" ref="K538">_xlfn.IFS(L538="Bus P+R Bus Leg", "Bus", L538="Bus P+R Car Leg", "Car",L538="Rail P+R Rail Leg", "Rail", L538="Rail P+R Car Leg", "Car",L538="Logsum","",TRUE(),L538)</f>
        <v>CC</v>
      </c>
      <c r="L538" t="s">
        <v>22</v>
      </c>
      <c r="M538" t="s">
        <v>27</v>
      </c>
      <c r="N538" t="s">
        <v>452</v>
      </c>
      <c r="S538" t="s">
        <v>450</v>
      </c>
    </row>
    <row r="539" spans="1:19" x14ac:dyDescent="0.35">
      <c r="A539">
        <f t="shared" si="77"/>
        <v>2807</v>
      </c>
      <c r="B539" t="str">
        <f t="shared" si="76"/>
        <v>CC PM Sf_Agg</v>
      </c>
      <c r="C539" t="str">
        <f t="shared" si="74"/>
        <v>CC PM SyntheticForecast_Agg</v>
      </c>
      <c r="D539" t="s">
        <v>37</v>
      </c>
      <c r="E539" t="s">
        <v>449</v>
      </c>
      <c r="F539">
        <v>0</v>
      </c>
      <c r="H539" t="s">
        <v>19</v>
      </c>
      <c r="J539" t="str">
        <f t="shared" si="78"/>
        <v>Highway Synthetic Forecast Aggregated</v>
      </c>
      <c r="K539" t="str" cm="1">
        <f t="array" ref="K539">_xlfn.IFS(L539="Bus P+R Bus Leg", "Bus", L539="Bus P+R Car Leg", "Car",L539="Rail P+R Rail Leg", "Rail", L539="Rail P+R Car Leg", "Car",L539="Logsum","",TRUE(),L539)</f>
        <v>CC</v>
      </c>
      <c r="L539" t="s">
        <v>22</v>
      </c>
      <c r="M539" t="s">
        <v>28</v>
      </c>
      <c r="N539" t="s">
        <v>452</v>
      </c>
      <c r="S539" t="s">
        <v>450</v>
      </c>
    </row>
    <row r="540" spans="1:19" x14ac:dyDescent="0.35">
      <c r="A540">
        <f t="shared" si="77"/>
        <v>2808</v>
      </c>
      <c r="B540" t="str">
        <f t="shared" si="76"/>
        <v>CC OP Sf_Agg</v>
      </c>
      <c r="C540" t="str">
        <f t="shared" si="74"/>
        <v>CC OP SyntheticForecast_Agg</v>
      </c>
      <c r="D540" t="s">
        <v>37</v>
      </c>
      <c r="E540" t="s">
        <v>449</v>
      </c>
      <c r="F540">
        <v>0</v>
      </c>
      <c r="H540" t="s">
        <v>19</v>
      </c>
      <c r="J540" t="str">
        <f t="shared" si="78"/>
        <v>Highway Synthetic Forecast Aggregated</v>
      </c>
      <c r="K540" t="str" cm="1">
        <f t="array" ref="K540">_xlfn.IFS(L540="Bus P+R Bus Leg", "Bus", L540="Bus P+R Car Leg", "Car",L540="Rail P+R Rail Leg", "Rail", L540="Rail P+R Car Leg", "Car",L540="Logsum","",TRUE(),L540)</f>
        <v>CC</v>
      </c>
      <c r="L540" t="s">
        <v>22</v>
      </c>
      <c r="M540" t="s">
        <v>44</v>
      </c>
      <c r="N540" t="s">
        <v>452</v>
      </c>
      <c r="S540" t="s">
        <v>450</v>
      </c>
    </row>
    <row r="541" spans="1:19" x14ac:dyDescent="0.35">
      <c r="A541">
        <f t="shared" si="77"/>
        <v>2809</v>
      </c>
      <c r="B541" t="str">
        <f t="shared" si="76"/>
        <v>CO AM Sf_Agg</v>
      </c>
      <c r="C541" t="str">
        <f t="shared" si="74"/>
        <v>CO AM SyntheticForecast_Agg</v>
      </c>
      <c r="D541" t="s">
        <v>37</v>
      </c>
      <c r="E541" t="s">
        <v>449</v>
      </c>
      <c r="F541">
        <v>0</v>
      </c>
      <c r="H541" t="s">
        <v>19</v>
      </c>
      <c r="J541" t="str">
        <f t="shared" si="78"/>
        <v>Highway Synthetic Forecast Aggregated</v>
      </c>
      <c r="K541" t="str" cm="1">
        <f t="array" ref="K541">_xlfn.IFS(L541="Bus P+R Bus Leg", "Bus", L541="Bus P+R Car Leg", "Car",L541="Rail P+R Rail Leg", "Rail", L541="Rail P+R Car Leg", "Car",L541="Logsum","",TRUE(),L541)</f>
        <v>CO</v>
      </c>
      <c r="L541" t="s">
        <v>23</v>
      </c>
      <c r="M541" t="s">
        <v>26</v>
      </c>
      <c r="N541" t="s">
        <v>452</v>
      </c>
      <c r="S541" t="s">
        <v>450</v>
      </c>
    </row>
    <row r="542" spans="1:19" x14ac:dyDescent="0.35">
      <c r="A542">
        <f t="shared" si="77"/>
        <v>2810</v>
      </c>
      <c r="B542" t="str">
        <f t="shared" si="76"/>
        <v>CO IP Sf_Agg</v>
      </c>
      <c r="C542" t="str">
        <f t="shared" si="74"/>
        <v>CO IP SyntheticForecast_Agg</v>
      </c>
      <c r="D542" t="s">
        <v>37</v>
      </c>
      <c r="E542" t="s">
        <v>449</v>
      </c>
      <c r="F542">
        <v>0</v>
      </c>
      <c r="H542" t="s">
        <v>19</v>
      </c>
      <c r="J542" t="str">
        <f t="shared" si="78"/>
        <v>Highway Synthetic Forecast Aggregated</v>
      </c>
      <c r="K542" t="str" cm="1">
        <f t="array" ref="K542">_xlfn.IFS(L542="Bus P+R Bus Leg", "Bus", L542="Bus P+R Car Leg", "Car",L542="Rail P+R Rail Leg", "Rail", L542="Rail P+R Car Leg", "Car",L542="Logsum","",TRUE(),L542)</f>
        <v>CO</v>
      </c>
      <c r="L542" t="s">
        <v>23</v>
      </c>
      <c r="M542" t="s">
        <v>27</v>
      </c>
      <c r="N542" t="s">
        <v>452</v>
      </c>
      <c r="S542" t="s">
        <v>450</v>
      </c>
    </row>
    <row r="543" spans="1:19" x14ac:dyDescent="0.35">
      <c r="A543">
        <f t="shared" si="77"/>
        <v>2811</v>
      </c>
      <c r="B543" t="str">
        <f t="shared" si="76"/>
        <v>CO PM Sf_Agg</v>
      </c>
      <c r="C543" t="str">
        <f t="shared" si="74"/>
        <v>CO PM SyntheticForecast_Agg</v>
      </c>
      <c r="D543" t="s">
        <v>37</v>
      </c>
      <c r="E543" t="s">
        <v>449</v>
      </c>
      <c r="F543">
        <v>0</v>
      </c>
      <c r="H543" t="s">
        <v>19</v>
      </c>
      <c r="J543" t="str">
        <f t="shared" si="78"/>
        <v>Highway Synthetic Forecast Aggregated</v>
      </c>
      <c r="K543" t="str" cm="1">
        <f t="array" ref="K543">_xlfn.IFS(L543="Bus P+R Bus Leg", "Bus", L543="Bus P+R Car Leg", "Car",L543="Rail P+R Rail Leg", "Rail", L543="Rail P+R Car Leg", "Car",L543="Logsum","",TRUE(),L543)</f>
        <v>CO</v>
      </c>
      <c r="L543" t="s">
        <v>23</v>
      </c>
      <c r="M543" t="s">
        <v>28</v>
      </c>
      <c r="N543" t="s">
        <v>452</v>
      </c>
      <c r="S543" t="s">
        <v>450</v>
      </c>
    </row>
    <row r="544" spans="1:19" x14ac:dyDescent="0.35">
      <c r="A544">
        <f t="shared" si="77"/>
        <v>2812</v>
      </c>
      <c r="B544" t="str">
        <f t="shared" si="76"/>
        <v>CO OP Sf_Agg</v>
      </c>
      <c r="C544" t="str">
        <f t="shared" si="74"/>
        <v>CO OP SyntheticForecast_Agg</v>
      </c>
      <c r="D544" t="s">
        <v>37</v>
      </c>
      <c r="E544" t="s">
        <v>449</v>
      </c>
      <c r="F544">
        <v>0</v>
      </c>
      <c r="H544" t="s">
        <v>19</v>
      </c>
      <c r="J544" t="str">
        <f t="shared" si="78"/>
        <v>Highway Synthetic Forecast Aggregated</v>
      </c>
      <c r="K544" t="str" cm="1">
        <f t="array" ref="K544">_xlfn.IFS(L544="Bus P+R Bus Leg", "Bus", L544="Bus P+R Car Leg", "Car",L544="Rail P+R Rail Leg", "Rail", L544="Rail P+R Car Leg", "Car",L544="Logsum","",TRUE(),L544)</f>
        <v>CO</v>
      </c>
      <c r="L544" t="s">
        <v>23</v>
      </c>
      <c r="M544" t="s">
        <v>44</v>
      </c>
      <c r="N544" t="s">
        <v>452</v>
      </c>
      <c r="S544" t="s">
        <v>450</v>
      </c>
    </row>
    <row r="545" spans="1:19" x14ac:dyDescent="0.35">
      <c r="A545">
        <f t="shared" si="77"/>
        <v>2813</v>
      </c>
      <c r="B545" t="str">
        <f t="shared" si="76"/>
        <v>LGV AM Sf_Agg</v>
      </c>
      <c r="C545" t="str">
        <f t="shared" si="74"/>
        <v>LGV AM SyntheticForecast_Agg</v>
      </c>
      <c r="D545" t="s">
        <v>37</v>
      </c>
      <c r="E545" t="s">
        <v>449</v>
      </c>
      <c r="F545">
        <v>0</v>
      </c>
      <c r="H545" t="s">
        <v>19</v>
      </c>
      <c r="J545" t="str">
        <f t="shared" si="78"/>
        <v>Highway Synthetic Forecast Aggregated</v>
      </c>
      <c r="K545" t="str" cm="1">
        <f t="array" ref="K545">_xlfn.IFS(L545="Bus P+R Bus Leg", "Bus", L545="Bus P+R Car Leg", "Car",L545="Rail P+R Rail Leg", "Rail", L545="Rail P+R Car Leg", "Car",L545="Logsum","",TRUE(),L545)</f>
        <v>LGV</v>
      </c>
      <c r="L545" t="s">
        <v>38</v>
      </c>
      <c r="M545" t="s">
        <v>26</v>
      </c>
      <c r="N545" t="s">
        <v>452</v>
      </c>
      <c r="S545" t="s">
        <v>450</v>
      </c>
    </row>
    <row r="546" spans="1:19" x14ac:dyDescent="0.35">
      <c r="A546">
        <f t="shared" si="77"/>
        <v>2814</v>
      </c>
      <c r="B546" t="str">
        <f t="shared" si="76"/>
        <v>LGV IP Sf_Agg</v>
      </c>
      <c r="C546" t="str">
        <f t="shared" si="74"/>
        <v>LGV IP SyntheticForecast_Agg</v>
      </c>
      <c r="D546" t="s">
        <v>37</v>
      </c>
      <c r="E546" t="s">
        <v>449</v>
      </c>
      <c r="F546">
        <v>0</v>
      </c>
      <c r="H546" t="s">
        <v>19</v>
      </c>
      <c r="J546" t="str">
        <f t="shared" si="78"/>
        <v>Highway Synthetic Forecast Aggregated</v>
      </c>
      <c r="K546" t="str" cm="1">
        <f t="array" ref="K546">_xlfn.IFS(L546="Bus P+R Bus Leg", "Bus", L546="Bus P+R Car Leg", "Car",L546="Rail P+R Rail Leg", "Rail", L546="Rail P+R Car Leg", "Car",L546="Logsum","",TRUE(),L546)</f>
        <v>LGV</v>
      </c>
      <c r="L546" t="s">
        <v>38</v>
      </c>
      <c r="M546" t="s">
        <v>27</v>
      </c>
      <c r="N546" t="s">
        <v>452</v>
      </c>
      <c r="S546" t="s">
        <v>450</v>
      </c>
    </row>
    <row r="547" spans="1:19" x14ac:dyDescent="0.35">
      <c r="A547">
        <f t="shared" si="77"/>
        <v>2815</v>
      </c>
      <c r="B547" t="str">
        <f t="shared" si="76"/>
        <v>LGV PM Sf_Agg</v>
      </c>
      <c r="C547" t="str">
        <f t="shared" si="74"/>
        <v>LGV PM SyntheticForecast_Agg</v>
      </c>
      <c r="D547" t="s">
        <v>37</v>
      </c>
      <c r="E547" t="s">
        <v>449</v>
      </c>
      <c r="F547">
        <v>0</v>
      </c>
      <c r="H547" t="s">
        <v>19</v>
      </c>
      <c r="J547" t="str">
        <f t="shared" si="78"/>
        <v>Highway Synthetic Forecast Aggregated</v>
      </c>
      <c r="K547" t="str" cm="1">
        <f t="array" ref="K547">_xlfn.IFS(L547="Bus P+R Bus Leg", "Bus", L547="Bus P+R Car Leg", "Car",L547="Rail P+R Rail Leg", "Rail", L547="Rail P+R Car Leg", "Car",L547="Logsum","",TRUE(),L547)</f>
        <v>LGV</v>
      </c>
      <c r="L547" t="s">
        <v>38</v>
      </c>
      <c r="M547" t="s">
        <v>28</v>
      </c>
      <c r="N547" t="s">
        <v>452</v>
      </c>
      <c r="S547" t="s">
        <v>450</v>
      </c>
    </row>
    <row r="548" spans="1:19" x14ac:dyDescent="0.35">
      <c r="A548">
        <f t="shared" si="77"/>
        <v>2816</v>
      </c>
      <c r="B548" t="str">
        <f t="shared" si="76"/>
        <v>LGV OP Sf_Agg</v>
      </c>
      <c r="C548" t="str">
        <f t="shared" si="74"/>
        <v>LGV OP SyntheticForecast_Agg</v>
      </c>
      <c r="D548" t="s">
        <v>37</v>
      </c>
      <c r="E548" t="s">
        <v>449</v>
      </c>
      <c r="F548">
        <v>0</v>
      </c>
      <c r="H548" t="s">
        <v>19</v>
      </c>
      <c r="J548" t="str">
        <f t="shared" si="78"/>
        <v>Highway Synthetic Forecast Aggregated</v>
      </c>
      <c r="K548" t="str" cm="1">
        <f t="array" ref="K548">_xlfn.IFS(L548="Bus P+R Bus Leg", "Bus", L548="Bus P+R Car Leg", "Car",L548="Rail P+R Rail Leg", "Rail", L548="Rail P+R Car Leg", "Car",L548="Logsum","",TRUE(),L548)</f>
        <v>LGV</v>
      </c>
      <c r="L548" t="s">
        <v>38</v>
      </c>
      <c r="M548" t="s">
        <v>44</v>
      </c>
      <c r="N548" t="s">
        <v>452</v>
      </c>
      <c r="S548" t="s">
        <v>450</v>
      </c>
    </row>
    <row r="549" spans="1:19" x14ac:dyDescent="0.35">
      <c r="A549">
        <f t="shared" si="77"/>
        <v>2901</v>
      </c>
      <c r="B549" t="str">
        <f t="shared" si="76"/>
        <v>BB AM Sf_Agg</v>
      </c>
      <c r="C549" t="str">
        <f t="shared" si="74"/>
        <v>BB AM SyntheticForecast_Agg</v>
      </c>
      <c r="D549" t="s">
        <v>37</v>
      </c>
      <c r="E549" t="s">
        <v>449</v>
      </c>
      <c r="F549">
        <v>0</v>
      </c>
      <c r="H549" t="s">
        <v>19</v>
      </c>
      <c r="J549" t="s">
        <v>444</v>
      </c>
      <c r="K549" t="str" cm="1">
        <f t="array" ref="K549">_xlfn.IFS(L549="Bus P+R Bus Leg", "Bus", L549="Bus P+R Car Leg", "Car",L549="Rail P+R Rail Leg", "Rail", L549="Rail P+R Car Leg", "Car",L549="Logsum","",TRUE(),L549)</f>
        <v>BB</v>
      </c>
      <c r="L549" t="s">
        <v>151</v>
      </c>
      <c r="M549" t="s">
        <v>26</v>
      </c>
      <c r="N549" t="s">
        <v>452</v>
      </c>
      <c r="S549" t="s">
        <v>450</v>
      </c>
    </row>
    <row r="550" spans="1:19" x14ac:dyDescent="0.35">
      <c r="A550">
        <f t="shared" si="77"/>
        <v>2902</v>
      </c>
      <c r="B550" t="str">
        <f t="shared" si="76"/>
        <v>BB IP Sf_Agg</v>
      </c>
      <c r="C550" t="str">
        <f t="shared" si="74"/>
        <v>BB IP SyntheticForecast_Agg</v>
      </c>
      <c r="D550" t="s">
        <v>37</v>
      </c>
      <c r="E550" t="s">
        <v>449</v>
      </c>
      <c r="F550">
        <v>0</v>
      </c>
      <c r="H550" t="s">
        <v>19</v>
      </c>
      <c r="J550" t="str">
        <f t="shared" ref="J550:J560" si="79">J549</f>
        <v>Bus Synthetic Forecast Aggregated</v>
      </c>
      <c r="K550" t="str" cm="1">
        <f t="array" ref="K550">_xlfn.IFS(L550="Bus P+R Bus Leg", "Bus", L550="Bus P+R Car Leg", "Car",L550="Rail P+R Rail Leg", "Rail", L550="Rail P+R Car Leg", "Car",L550="Logsum","",TRUE(),L550)</f>
        <v>BB</v>
      </c>
      <c r="L550" t="s">
        <v>151</v>
      </c>
      <c r="M550" t="s">
        <v>27</v>
      </c>
      <c r="N550" t="s">
        <v>452</v>
      </c>
      <c r="S550" t="s">
        <v>450</v>
      </c>
    </row>
    <row r="551" spans="1:19" x14ac:dyDescent="0.35">
      <c r="A551">
        <f t="shared" si="77"/>
        <v>2903</v>
      </c>
      <c r="B551" t="str">
        <f t="shared" si="76"/>
        <v>BB PM Sf_Agg</v>
      </c>
      <c r="C551" t="str">
        <f t="shared" si="74"/>
        <v>BB PM SyntheticForecast_Agg</v>
      </c>
      <c r="D551" t="s">
        <v>37</v>
      </c>
      <c r="E551" t="s">
        <v>449</v>
      </c>
      <c r="F551">
        <v>0</v>
      </c>
      <c r="H551" t="s">
        <v>19</v>
      </c>
      <c r="J551" t="str">
        <f t="shared" si="79"/>
        <v>Bus Synthetic Forecast Aggregated</v>
      </c>
      <c r="K551" t="str" cm="1">
        <f t="array" ref="K551">_xlfn.IFS(L551="Bus P+R Bus Leg", "Bus", L551="Bus P+R Car Leg", "Car",L551="Rail P+R Rail Leg", "Rail", L551="Rail P+R Car Leg", "Car",L551="Logsum","",TRUE(),L551)</f>
        <v>BB</v>
      </c>
      <c r="L551" t="s">
        <v>151</v>
      </c>
      <c r="M551" t="s">
        <v>28</v>
      </c>
      <c r="N551" t="s">
        <v>452</v>
      </c>
      <c r="S551" t="s">
        <v>450</v>
      </c>
    </row>
    <row r="552" spans="1:19" x14ac:dyDescent="0.35">
      <c r="A552">
        <f t="shared" si="77"/>
        <v>2904</v>
      </c>
      <c r="B552" t="str">
        <f t="shared" si="76"/>
        <v>BB OP Sf_Agg</v>
      </c>
      <c r="C552" t="str">
        <f t="shared" si="74"/>
        <v>BB OP SyntheticForecast_Agg</v>
      </c>
      <c r="D552" t="s">
        <v>37</v>
      </c>
      <c r="E552" t="s">
        <v>449</v>
      </c>
      <c r="F552">
        <v>0</v>
      </c>
      <c r="H552" t="s">
        <v>19</v>
      </c>
      <c r="J552" t="str">
        <f t="shared" si="79"/>
        <v>Bus Synthetic Forecast Aggregated</v>
      </c>
      <c r="K552" t="str" cm="1">
        <f t="array" ref="K552">_xlfn.IFS(L552="Bus P+R Bus Leg", "Bus", L552="Bus P+R Car Leg", "Car",L552="Rail P+R Rail Leg", "Rail", L552="Rail P+R Car Leg", "Car",L552="Logsum","",TRUE(),L552)</f>
        <v>BB</v>
      </c>
      <c r="L552" t="s">
        <v>151</v>
      </c>
      <c r="M552" t="s">
        <v>44</v>
      </c>
      <c r="N552" t="s">
        <v>452</v>
      </c>
      <c r="S552" t="s">
        <v>450</v>
      </c>
    </row>
    <row r="553" spans="1:19" x14ac:dyDescent="0.35">
      <c r="A553">
        <f t="shared" si="77"/>
        <v>2905</v>
      </c>
      <c r="B553" t="str">
        <f t="shared" si="76"/>
        <v>BC AM Sf_Agg</v>
      </c>
      <c r="C553" t="str">
        <f t="shared" ref="C553:C612" si="80">_xlfn.TEXTJOIN(" ",TRUE,L553:N553)</f>
        <v>BC AM SyntheticForecast_Agg</v>
      </c>
      <c r="D553" t="s">
        <v>37</v>
      </c>
      <c r="E553" t="s">
        <v>449</v>
      </c>
      <c r="F553">
        <v>0</v>
      </c>
      <c r="H553" t="s">
        <v>19</v>
      </c>
      <c r="J553" t="str">
        <f t="shared" si="79"/>
        <v>Bus Synthetic Forecast Aggregated</v>
      </c>
      <c r="K553" t="str" cm="1">
        <f t="array" ref="K553">_xlfn.IFS(L553="Bus P+R Bus Leg", "Bus", L553="Bus P+R Car Leg", "Car",L553="Rail P+R Rail Leg", "Rail", L553="Rail P+R Car Leg", "Car",L553="Logsum","",TRUE(),L553)</f>
        <v>BC</v>
      </c>
      <c r="L553" t="s">
        <v>149</v>
      </c>
      <c r="M553" t="s">
        <v>26</v>
      </c>
      <c r="N553" t="s">
        <v>452</v>
      </c>
      <c r="S553" t="s">
        <v>450</v>
      </c>
    </row>
    <row r="554" spans="1:19" x14ac:dyDescent="0.35">
      <c r="A554">
        <f t="shared" si="77"/>
        <v>2906</v>
      </c>
      <c r="B554" t="str">
        <f t="shared" si="76"/>
        <v>BC IP Sf_Agg</v>
      </c>
      <c r="C554" t="str">
        <f t="shared" si="80"/>
        <v>BC IP SyntheticForecast_Agg</v>
      </c>
      <c r="D554" t="s">
        <v>37</v>
      </c>
      <c r="E554" t="s">
        <v>449</v>
      </c>
      <c r="F554">
        <v>0</v>
      </c>
      <c r="H554" t="s">
        <v>19</v>
      </c>
      <c r="J554" t="str">
        <f t="shared" si="79"/>
        <v>Bus Synthetic Forecast Aggregated</v>
      </c>
      <c r="K554" t="str" cm="1">
        <f t="array" ref="K554">_xlfn.IFS(L554="Bus P+R Bus Leg", "Bus", L554="Bus P+R Car Leg", "Car",L554="Rail P+R Rail Leg", "Rail", L554="Rail P+R Car Leg", "Car",L554="Logsum","",TRUE(),L554)</f>
        <v>BC</v>
      </c>
      <c r="L554" t="s">
        <v>149</v>
      </c>
      <c r="M554" t="s">
        <v>27</v>
      </c>
      <c r="N554" t="s">
        <v>452</v>
      </c>
      <c r="S554" t="s">
        <v>450</v>
      </c>
    </row>
    <row r="555" spans="1:19" x14ac:dyDescent="0.35">
      <c r="A555">
        <f t="shared" si="77"/>
        <v>2907</v>
      </c>
      <c r="B555" t="str">
        <f t="shared" si="76"/>
        <v>BC PM Sf_Agg</v>
      </c>
      <c r="C555" t="str">
        <f t="shared" si="80"/>
        <v>BC PM SyntheticForecast_Agg</v>
      </c>
      <c r="D555" t="s">
        <v>37</v>
      </c>
      <c r="E555" t="s">
        <v>449</v>
      </c>
      <c r="F555">
        <v>0</v>
      </c>
      <c r="H555" t="s">
        <v>19</v>
      </c>
      <c r="J555" t="str">
        <f t="shared" si="79"/>
        <v>Bus Synthetic Forecast Aggregated</v>
      </c>
      <c r="K555" t="str" cm="1">
        <f t="array" ref="K555">_xlfn.IFS(L555="Bus P+R Bus Leg", "Bus", L555="Bus P+R Car Leg", "Car",L555="Rail P+R Rail Leg", "Rail", L555="Rail P+R Car Leg", "Car",L555="Logsum","",TRUE(),L555)</f>
        <v>BC</v>
      </c>
      <c r="L555" t="s">
        <v>149</v>
      </c>
      <c r="M555" t="s">
        <v>28</v>
      </c>
      <c r="N555" t="s">
        <v>452</v>
      </c>
      <c r="S555" t="s">
        <v>450</v>
      </c>
    </row>
    <row r="556" spans="1:19" x14ac:dyDescent="0.35">
      <c r="A556">
        <f t="shared" si="77"/>
        <v>2908</v>
      </c>
      <c r="B556" t="str">
        <f t="shared" si="76"/>
        <v>BC OP Sf_Agg</v>
      </c>
      <c r="C556" t="str">
        <f t="shared" si="80"/>
        <v>BC OP SyntheticForecast_Agg</v>
      </c>
      <c r="D556" t="s">
        <v>37</v>
      </c>
      <c r="E556" t="s">
        <v>449</v>
      </c>
      <c r="F556">
        <v>0</v>
      </c>
      <c r="H556" t="s">
        <v>19</v>
      </c>
      <c r="J556" t="str">
        <f t="shared" si="79"/>
        <v>Bus Synthetic Forecast Aggregated</v>
      </c>
      <c r="K556" t="str" cm="1">
        <f t="array" ref="K556">_xlfn.IFS(L556="Bus P+R Bus Leg", "Bus", L556="Bus P+R Car Leg", "Car",L556="Rail P+R Rail Leg", "Rail", L556="Rail P+R Car Leg", "Car",L556="Logsum","",TRUE(),L556)</f>
        <v>BC</v>
      </c>
      <c r="L556" t="s">
        <v>149</v>
      </c>
      <c r="M556" t="s">
        <v>44</v>
      </c>
      <c r="N556" t="s">
        <v>452</v>
      </c>
      <c r="S556" t="s">
        <v>450</v>
      </c>
    </row>
    <row r="557" spans="1:19" x14ac:dyDescent="0.35">
      <c r="A557">
        <f t="shared" si="77"/>
        <v>2909</v>
      </c>
      <c r="B557" t="str">
        <f t="shared" ref="B557:B588" si="81">_xlfn.TEXTJOIN(" ",TRUE,L557:M557,S557)</f>
        <v>BO AM Sf_Agg</v>
      </c>
      <c r="C557" t="str">
        <f t="shared" si="80"/>
        <v>BO AM SyntheticForecast_Agg</v>
      </c>
      <c r="D557" t="s">
        <v>37</v>
      </c>
      <c r="E557" t="s">
        <v>449</v>
      </c>
      <c r="F557">
        <v>0</v>
      </c>
      <c r="H557" t="s">
        <v>19</v>
      </c>
      <c r="J557" t="str">
        <f t="shared" si="79"/>
        <v>Bus Synthetic Forecast Aggregated</v>
      </c>
      <c r="K557" t="str" cm="1">
        <f t="array" ref="K557">_xlfn.IFS(L557="Bus P+R Bus Leg", "Bus", L557="Bus P+R Car Leg", "Car",L557="Rail P+R Rail Leg", "Rail", L557="Rail P+R Car Leg", "Car",L557="Logsum","",TRUE(),L557)</f>
        <v>BO</v>
      </c>
      <c r="L557" t="s">
        <v>153</v>
      </c>
      <c r="M557" t="s">
        <v>26</v>
      </c>
      <c r="N557" t="s">
        <v>452</v>
      </c>
      <c r="S557" t="s">
        <v>450</v>
      </c>
    </row>
    <row r="558" spans="1:19" x14ac:dyDescent="0.35">
      <c r="A558">
        <f t="shared" si="77"/>
        <v>2910</v>
      </c>
      <c r="B558" t="str">
        <f t="shared" si="81"/>
        <v>BO IP Sf_Agg</v>
      </c>
      <c r="C558" t="str">
        <f t="shared" si="80"/>
        <v>BO IP SyntheticForecast_Agg</v>
      </c>
      <c r="D558" t="s">
        <v>37</v>
      </c>
      <c r="E558" t="s">
        <v>449</v>
      </c>
      <c r="F558">
        <v>0</v>
      </c>
      <c r="H558" t="s">
        <v>19</v>
      </c>
      <c r="J558" t="str">
        <f t="shared" si="79"/>
        <v>Bus Synthetic Forecast Aggregated</v>
      </c>
      <c r="K558" t="str" cm="1">
        <f t="array" ref="K558">_xlfn.IFS(L558="Bus P+R Bus Leg", "Bus", L558="Bus P+R Car Leg", "Car",L558="Rail P+R Rail Leg", "Rail", L558="Rail P+R Car Leg", "Car",L558="Logsum","",TRUE(),L558)</f>
        <v>BO</v>
      </c>
      <c r="L558" t="s">
        <v>153</v>
      </c>
      <c r="M558" t="s">
        <v>27</v>
      </c>
      <c r="N558" t="s">
        <v>452</v>
      </c>
      <c r="S558" t="s">
        <v>450</v>
      </c>
    </row>
    <row r="559" spans="1:19" x14ac:dyDescent="0.35">
      <c r="A559">
        <f t="shared" si="77"/>
        <v>2911</v>
      </c>
      <c r="B559" t="str">
        <f t="shared" si="81"/>
        <v>BO PM Sf_Agg</v>
      </c>
      <c r="C559" t="str">
        <f t="shared" si="80"/>
        <v>BO PM SyntheticForecast_Agg</v>
      </c>
      <c r="D559" t="s">
        <v>37</v>
      </c>
      <c r="E559" t="s">
        <v>449</v>
      </c>
      <c r="F559">
        <v>0</v>
      </c>
      <c r="H559" t="s">
        <v>19</v>
      </c>
      <c r="J559" t="str">
        <f t="shared" si="79"/>
        <v>Bus Synthetic Forecast Aggregated</v>
      </c>
      <c r="K559" t="str" cm="1">
        <f t="array" ref="K559">_xlfn.IFS(L559="Bus P+R Bus Leg", "Bus", L559="Bus P+R Car Leg", "Car",L559="Rail P+R Rail Leg", "Rail", L559="Rail P+R Car Leg", "Car",L559="Logsum","",TRUE(),L559)</f>
        <v>BO</v>
      </c>
      <c r="L559" t="s">
        <v>153</v>
      </c>
      <c r="M559" t="s">
        <v>28</v>
      </c>
      <c r="N559" t="s">
        <v>452</v>
      </c>
      <c r="S559" t="s">
        <v>450</v>
      </c>
    </row>
    <row r="560" spans="1:19" x14ac:dyDescent="0.35">
      <c r="A560">
        <f t="shared" si="77"/>
        <v>2912</v>
      </c>
      <c r="B560" t="str">
        <f t="shared" si="81"/>
        <v>BO OP Sf_Agg</v>
      </c>
      <c r="C560" t="str">
        <f t="shared" si="80"/>
        <v>BO OP SyntheticForecast_Agg</v>
      </c>
      <c r="D560" t="s">
        <v>37</v>
      </c>
      <c r="E560" t="s">
        <v>449</v>
      </c>
      <c r="F560">
        <v>0</v>
      </c>
      <c r="H560" t="s">
        <v>19</v>
      </c>
      <c r="J560" t="str">
        <f t="shared" si="79"/>
        <v>Bus Synthetic Forecast Aggregated</v>
      </c>
      <c r="K560" t="str" cm="1">
        <f t="array" ref="K560">_xlfn.IFS(L560="Bus P+R Bus Leg", "Bus", L560="Bus P+R Car Leg", "Car",L560="Rail P+R Rail Leg", "Rail", L560="Rail P+R Car Leg", "Car",L560="Logsum","",TRUE(),L560)</f>
        <v>BO</v>
      </c>
      <c r="L560" t="s">
        <v>153</v>
      </c>
      <c r="M560" t="s">
        <v>44</v>
      </c>
      <c r="N560" t="s">
        <v>452</v>
      </c>
      <c r="S560" t="s">
        <v>450</v>
      </c>
    </row>
    <row r="561" spans="1:19" x14ac:dyDescent="0.35">
      <c r="A561">
        <f t="shared" si="77"/>
        <v>3001</v>
      </c>
      <c r="B561" t="str">
        <f t="shared" si="81"/>
        <v>RB AM Sf_Agg</v>
      </c>
      <c r="C561" t="str">
        <f t="shared" si="80"/>
        <v>RB AM SyntheticForecast_Agg</v>
      </c>
      <c r="D561" t="s">
        <v>37</v>
      </c>
      <c r="E561" t="s">
        <v>449</v>
      </c>
      <c r="F561">
        <v>0</v>
      </c>
      <c r="H561" t="s">
        <v>19</v>
      </c>
      <c r="J561" t="s">
        <v>445</v>
      </c>
      <c r="K561" t="str" cm="1">
        <f t="array" ref="K561">_xlfn.IFS(L561="Bus P+R Bus Leg", "Bus", L561="Bus P+R Car Leg", "Car",L561="Rail P+R Rail Leg", "Rail", L561="Rail P+R Car Leg", "Car",L561="Logsum","",TRUE(),L561)</f>
        <v>RB</v>
      </c>
      <c r="L561" t="s">
        <v>152</v>
      </c>
      <c r="M561" t="s">
        <v>26</v>
      </c>
      <c r="N561" t="s">
        <v>452</v>
      </c>
      <c r="S561" t="s">
        <v>450</v>
      </c>
    </row>
    <row r="562" spans="1:19" x14ac:dyDescent="0.35">
      <c r="A562">
        <f t="shared" si="77"/>
        <v>3002</v>
      </c>
      <c r="B562" t="str">
        <f t="shared" si="81"/>
        <v>RB IP Sf_Agg</v>
      </c>
      <c r="C562" t="str">
        <f t="shared" si="80"/>
        <v>RB IP SyntheticForecast_Agg</v>
      </c>
      <c r="D562" t="s">
        <v>37</v>
      </c>
      <c r="E562" t="s">
        <v>449</v>
      </c>
      <c r="F562">
        <v>0</v>
      </c>
      <c r="H562" t="s">
        <v>19</v>
      </c>
      <c r="J562" t="s">
        <v>445</v>
      </c>
      <c r="K562" t="str" cm="1">
        <f t="array" ref="K562">_xlfn.IFS(L562="Bus P+R Bus Leg", "Bus", L562="Bus P+R Car Leg", "Car",L562="Rail P+R Rail Leg", "Rail", L562="Rail P+R Car Leg", "Car",L562="Logsum","",TRUE(),L562)</f>
        <v>RB</v>
      </c>
      <c r="L562" t="s">
        <v>152</v>
      </c>
      <c r="M562" t="s">
        <v>27</v>
      </c>
      <c r="N562" t="s">
        <v>452</v>
      </c>
      <c r="S562" t="s">
        <v>450</v>
      </c>
    </row>
    <row r="563" spans="1:19" x14ac:dyDescent="0.35">
      <c r="A563">
        <f t="shared" si="77"/>
        <v>3003</v>
      </c>
      <c r="B563" t="str">
        <f t="shared" si="81"/>
        <v>RB PM Sf_Agg</v>
      </c>
      <c r="C563" t="str">
        <f t="shared" si="80"/>
        <v>RB PM SyntheticForecast_Agg</v>
      </c>
      <c r="D563" t="s">
        <v>37</v>
      </c>
      <c r="E563" t="s">
        <v>449</v>
      </c>
      <c r="F563">
        <v>0</v>
      </c>
      <c r="H563" t="s">
        <v>19</v>
      </c>
      <c r="J563" t="s">
        <v>445</v>
      </c>
      <c r="K563" t="str" cm="1">
        <f t="array" ref="K563">_xlfn.IFS(L563="Bus P+R Bus Leg", "Bus", L563="Bus P+R Car Leg", "Car",L563="Rail P+R Rail Leg", "Rail", L563="Rail P+R Car Leg", "Car",L563="Logsum","",TRUE(),L563)</f>
        <v>RB</v>
      </c>
      <c r="L563" t="s">
        <v>152</v>
      </c>
      <c r="M563" t="s">
        <v>28</v>
      </c>
      <c r="N563" t="s">
        <v>452</v>
      </c>
      <c r="S563" t="s">
        <v>450</v>
      </c>
    </row>
    <row r="564" spans="1:19" x14ac:dyDescent="0.35">
      <c r="A564">
        <f t="shared" si="77"/>
        <v>3004</v>
      </c>
      <c r="B564" t="str">
        <f t="shared" si="81"/>
        <v>RB OP Sf_Agg</v>
      </c>
      <c r="C564" t="str">
        <f t="shared" si="80"/>
        <v>RB OP SyntheticForecast_Agg</v>
      </c>
      <c r="D564" t="s">
        <v>37</v>
      </c>
      <c r="E564" t="s">
        <v>449</v>
      </c>
      <c r="F564">
        <v>0</v>
      </c>
      <c r="H564" t="s">
        <v>19</v>
      </c>
      <c r="J564" t="s">
        <v>445</v>
      </c>
      <c r="K564" t="str" cm="1">
        <f t="array" ref="K564">_xlfn.IFS(L564="Bus P+R Bus Leg", "Bus", L564="Bus P+R Car Leg", "Car",L564="Rail P+R Rail Leg", "Rail", L564="Rail P+R Car Leg", "Car",L564="Logsum","",TRUE(),L564)</f>
        <v>RB</v>
      </c>
      <c r="L564" t="s">
        <v>152</v>
      </c>
      <c r="M564" t="s">
        <v>44</v>
      </c>
      <c r="N564" t="s">
        <v>452</v>
      </c>
      <c r="S564" t="s">
        <v>450</v>
      </c>
    </row>
    <row r="565" spans="1:19" x14ac:dyDescent="0.35">
      <c r="A565">
        <f t="shared" si="77"/>
        <v>3005</v>
      </c>
      <c r="B565" t="str">
        <f t="shared" si="81"/>
        <v>RC AM Sf_Agg</v>
      </c>
      <c r="C565" t="str">
        <f t="shared" si="80"/>
        <v>RC AM SyntheticForecast_Agg</v>
      </c>
      <c r="D565" t="s">
        <v>37</v>
      </c>
      <c r="E565" t="s">
        <v>449</v>
      </c>
      <c r="F565">
        <v>0</v>
      </c>
      <c r="H565" t="s">
        <v>19</v>
      </c>
      <c r="J565" t="s">
        <v>445</v>
      </c>
      <c r="K565" t="str" cm="1">
        <f t="array" ref="K565">_xlfn.IFS(L565="Bus P+R Bus Leg", "Bus", L565="Bus P+R Car Leg", "Car",L565="Rail P+R Rail Leg", "Rail", L565="Rail P+R Car Leg", "Car",L565="Logsum","",TRUE(),L565)</f>
        <v>RC</v>
      </c>
      <c r="L565" t="s">
        <v>150</v>
      </c>
      <c r="M565" t="s">
        <v>26</v>
      </c>
      <c r="N565" t="s">
        <v>452</v>
      </c>
      <c r="S565" t="s">
        <v>450</v>
      </c>
    </row>
    <row r="566" spans="1:19" x14ac:dyDescent="0.35">
      <c r="A566">
        <f t="shared" si="77"/>
        <v>3006</v>
      </c>
      <c r="B566" t="str">
        <f t="shared" si="81"/>
        <v>RC IP Sf_Agg</v>
      </c>
      <c r="C566" t="str">
        <f t="shared" si="80"/>
        <v>RC IP SyntheticForecast_Agg</v>
      </c>
      <c r="D566" t="s">
        <v>37</v>
      </c>
      <c r="E566" t="s">
        <v>449</v>
      </c>
      <c r="F566">
        <v>0</v>
      </c>
      <c r="H566" t="s">
        <v>19</v>
      </c>
      <c r="J566" t="s">
        <v>445</v>
      </c>
      <c r="K566" t="str" cm="1">
        <f t="array" ref="K566">_xlfn.IFS(L566="Bus P+R Bus Leg", "Bus", L566="Bus P+R Car Leg", "Car",L566="Rail P+R Rail Leg", "Rail", L566="Rail P+R Car Leg", "Car",L566="Logsum","",TRUE(),L566)</f>
        <v>RC</v>
      </c>
      <c r="L566" t="s">
        <v>150</v>
      </c>
      <c r="M566" t="s">
        <v>27</v>
      </c>
      <c r="N566" t="s">
        <v>452</v>
      </c>
      <c r="S566" t="s">
        <v>450</v>
      </c>
    </row>
    <row r="567" spans="1:19" x14ac:dyDescent="0.35">
      <c r="A567">
        <f t="shared" si="77"/>
        <v>3007</v>
      </c>
      <c r="B567" t="str">
        <f t="shared" si="81"/>
        <v>RC PM Sf_Agg</v>
      </c>
      <c r="C567" t="str">
        <f t="shared" si="80"/>
        <v>RC PM SyntheticForecast_Agg</v>
      </c>
      <c r="D567" t="s">
        <v>37</v>
      </c>
      <c r="E567" t="s">
        <v>449</v>
      </c>
      <c r="F567">
        <v>0</v>
      </c>
      <c r="H567" t="s">
        <v>19</v>
      </c>
      <c r="J567" t="s">
        <v>445</v>
      </c>
      <c r="K567" t="str" cm="1">
        <f t="array" ref="K567">_xlfn.IFS(L567="Bus P+R Bus Leg", "Bus", L567="Bus P+R Car Leg", "Car",L567="Rail P+R Rail Leg", "Rail", L567="Rail P+R Car Leg", "Car",L567="Logsum","",TRUE(),L567)</f>
        <v>RC</v>
      </c>
      <c r="L567" t="s">
        <v>150</v>
      </c>
      <c r="M567" t="s">
        <v>28</v>
      </c>
      <c r="N567" t="s">
        <v>452</v>
      </c>
      <c r="S567" t="s">
        <v>450</v>
      </c>
    </row>
    <row r="568" spans="1:19" x14ac:dyDescent="0.35">
      <c r="A568">
        <f t="shared" si="77"/>
        <v>3008</v>
      </c>
      <c r="B568" t="str">
        <f t="shared" si="81"/>
        <v>RC OP Sf_Agg</v>
      </c>
      <c r="C568" t="str">
        <f t="shared" si="80"/>
        <v>RC OP SyntheticForecast_Agg</v>
      </c>
      <c r="D568" t="s">
        <v>37</v>
      </c>
      <c r="E568" t="s">
        <v>449</v>
      </c>
      <c r="F568">
        <v>0</v>
      </c>
      <c r="H568" t="s">
        <v>19</v>
      </c>
      <c r="J568" t="s">
        <v>445</v>
      </c>
      <c r="K568" t="str" cm="1">
        <f t="array" ref="K568">_xlfn.IFS(L568="Bus P+R Bus Leg", "Bus", L568="Bus P+R Car Leg", "Car",L568="Rail P+R Rail Leg", "Rail", L568="Rail P+R Car Leg", "Car",L568="Logsum","",TRUE(),L568)</f>
        <v>RC</v>
      </c>
      <c r="L568" t="s">
        <v>150</v>
      </c>
      <c r="M568" t="s">
        <v>44</v>
      </c>
      <c r="N568" t="s">
        <v>452</v>
      </c>
      <c r="S568" t="s">
        <v>450</v>
      </c>
    </row>
    <row r="569" spans="1:19" x14ac:dyDescent="0.35">
      <c r="A569">
        <f t="shared" si="77"/>
        <v>3009</v>
      </c>
      <c r="B569" t="str">
        <f t="shared" si="81"/>
        <v>RO AM Sf_Agg</v>
      </c>
      <c r="C569" t="str">
        <f t="shared" si="80"/>
        <v>RO AM SyntheticForecast_Agg</v>
      </c>
      <c r="D569" t="s">
        <v>37</v>
      </c>
      <c r="E569" t="s">
        <v>449</v>
      </c>
      <c r="F569">
        <v>0</v>
      </c>
      <c r="H569" t="s">
        <v>19</v>
      </c>
      <c r="J569" t="s">
        <v>445</v>
      </c>
      <c r="K569" t="str" cm="1">
        <f t="array" ref="K569">_xlfn.IFS(L569="Bus P+R Bus Leg", "Bus", L569="Bus P+R Car Leg", "Car",L569="Rail P+R Rail Leg", "Rail", L569="Rail P+R Car Leg", "Car",L569="Logsum","",TRUE(),L569)</f>
        <v>RO</v>
      </c>
      <c r="L569" t="s">
        <v>154</v>
      </c>
      <c r="M569" t="s">
        <v>26</v>
      </c>
      <c r="N569" t="s">
        <v>452</v>
      </c>
      <c r="S569" t="s">
        <v>450</v>
      </c>
    </row>
    <row r="570" spans="1:19" x14ac:dyDescent="0.35">
      <c r="A570">
        <f t="shared" si="77"/>
        <v>3010</v>
      </c>
      <c r="B570" t="str">
        <f t="shared" si="81"/>
        <v>RO IP Sf_Agg</v>
      </c>
      <c r="C570" t="str">
        <f t="shared" si="80"/>
        <v>RO IP SyntheticForecast_Agg</v>
      </c>
      <c r="D570" t="s">
        <v>37</v>
      </c>
      <c r="E570" t="s">
        <v>449</v>
      </c>
      <c r="F570">
        <v>0</v>
      </c>
      <c r="H570" t="s">
        <v>19</v>
      </c>
      <c r="J570" t="s">
        <v>445</v>
      </c>
      <c r="K570" t="str" cm="1">
        <f t="array" ref="K570">_xlfn.IFS(L570="Bus P+R Bus Leg", "Bus", L570="Bus P+R Car Leg", "Car",L570="Rail P+R Rail Leg", "Rail", L570="Rail P+R Car Leg", "Car",L570="Logsum","",TRUE(),L570)</f>
        <v>RO</v>
      </c>
      <c r="L570" t="s">
        <v>154</v>
      </c>
      <c r="M570" t="s">
        <v>27</v>
      </c>
      <c r="N570" t="s">
        <v>452</v>
      </c>
      <c r="S570" t="s">
        <v>450</v>
      </c>
    </row>
    <row r="571" spans="1:19" x14ac:dyDescent="0.35">
      <c r="A571">
        <f t="shared" si="77"/>
        <v>3011</v>
      </c>
      <c r="B571" t="str">
        <f t="shared" si="81"/>
        <v>RO PM Sf_Agg</v>
      </c>
      <c r="C571" t="str">
        <f t="shared" si="80"/>
        <v>RO PM SyntheticForecast_Agg</v>
      </c>
      <c r="D571" t="s">
        <v>37</v>
      </c>
      <c r="E571" t="s">
        <v>449</v>
      </c>
      <c r="F571">
        <v>0</v>
      </c>
      <c r="H571" t="s">
        <v>19</v>
      </c>
      <c r="J571" t="s">
        <v>445</v>
      </c>
      <c r="K571" t="str" cm="1">
        <f t="array" ref="K571">_xlfn.IFS(L571="Bus P+R Bus Leg", "Bus", L571="Bus P+R Car Leg", "Car",L571="Rail P+R Rail Leg", "Rail", L571="Rail P+R Car Leg", "Car",L571="Logsum","",TRUE(),L571)</f>
        <v>RO</v>
      </c>
      <c r="L571" t="s">
        <v>154</v>
      </c>
      <c r="M571" t="s">
        <v>28</v>
      </c>
      <c r="N571" t="s">
        <v>452</v>
      </c>
      <c r="S571" t="s">
        <v>450</v>
      </c>
    </row>
    <row r="572" spans="1:19" x14ac:dyDescent="0.35">
      <c r="A572">
        <f t="shared" si="77"/>
        <v>3012</v>
      </c>
      <c r="B572" t="str">
        <f t="shared" si="81"/>
        <v>RO OP Sf_Agg</v>
      </c>
      <c r="C572" t="str">
        <f t="shared" si="80"/>
        <v>RO OP SyntheticForecast_Agg</v>
      </c>
      <c r="D572" t="s">
        <v>37</v>
      </c>
      <c r="E572" t="s">
        <v>449</v>
      </c>
      <c r="F572">
        <v>0</v>
      </c>
      <c r="H572" t="s">
        <v>19</v>
      </c>
      <c r="J572" t="s">
        <v>445</v>
      </c>
      <c r="K572" t="str" cm="1">
        <f t="array" ref="K572">_xlfn.IFS(L572="Bus P+R Bus Leg", "Bus", L572="Bus P+R Car Leg", "Car",L572="Rail P+R Rail Leg", "Rail", L572="Rail P+R Car Leg", "Car",L572="Logsum","",TRUE(),L572)</f>
        <v>RO</v>
      </c>
      <c r="L572" t="s">
        <v>154</v>
      </c>
      <c r="M572" t="s">
        <v>44</v>
      </c>
      <c r="N572" t="s">
        <v>452</v>
      </c>
      <c r="S572" t="s">
        <v>450</v>
      </c>
    </row>
    <row r="573" spans="1:19" x14ac:dyDescent="0.35">
      <c r="A573">
        <f t="shared" si="77"/>
        <v>3101</v>
      </c>
      <c r="B573" t="str">
        <f t="shared" si="81"/>
        <v>CB AM F_Agg</v>
      </c>
      <c r="C573" t="str">
        <f t="shared" si="80"/>
        <v>CB AM Forecast_Agg</v>
      </c>
      <c r="D573" t="s">
        <v>37</v>
      </c>
      <c r="E573" t="s">
        <v>449</v>
      </c>
      <c r="F573">
        <v>0</v>
      </c>
      <c r="H573" t="s">
        <v>19</v>
      </c>
      <c r="J573" t="s">
        <v>446</v>
      </c>
      <c r="K573" t="str" cm="1">
        <f t="array" ref="K573">_xlfn.IFS(L573="Bus P+R Bus Leg", "Bus", L573="Bus P+R Car Leg", "Car",L573="Rail P+R Rail Leg", "Rail", L573="Rail P+R Car Leg", "Car",L573="Logsum","",TRUE(),L573)</f>
        <v>CB</v>
      </c>
      <c r="L573" t="s">
        <v>21</v>
      </c>
      <c r="M573" t="s">
        <v>26</v>
      </c>
      <c r="N573" t="s">
        <v>453</v>
      </c>
      <c r="S573" t="s">
        <v>454</v>
      </c>
    </row>
    <row r="574" spans="1:19" x14ac:dyDescent="0.35">
      <c r="A574">
        <f t="shared" si="77"/>
        <v>3102</v>
      </c>
      <c r="B574" t="str">
        <f t="shared" si="81"/>
        <v>CB IP F_Agg</v>
      </c>
      <c r="C574" t="str">
        <f t="shared" si="80"/>
        <v>CB IP Forecast_Agg</v>
      </c>
      <c r="D574" t="s">
        <v>37</v>
      </c>
      <c r="E574" t="s">
        <v>449</v>
      </c>
      <c r="F574">
        <v>0</v>
      </c>
      <c r="H574" t="s">
        <v>19</v>
      </c>
      <c r="J574" t="s">
        <v>446</v>
      </c>
      <c r="K574" t="str" cm="1">
        <f t="array" ref="K574">_xlfn.IFS(L574="Bus P+R Bus Leg", "Bus", L574="Bus P+R Car Leg", "Car",L574="Rail P+R Rail Leg", "Rail", L574="Rail P+R Car Leg", "Car",L574="Logsum","",TRUE(),L574)</f>
        <v>CB</v>
      </c>
      <c r="L574" t="s">
        <v>21</v>
      </c>
      <c r="M574" t="s">
        <v>27</v>
      </c>
      <c r="N574" t="s">
        <v>453</v>
      </c>
      <c r="S574" t="s">
        <v>454</v>
      </c>
    </row>
    <row r="575" spans="1:19" x14ac:dyDescent="0.35">
      <c r="A575">
        <f t="shared" si="77"/>
        <v>3103</v>
      </c>
      <c r="B575" t="str">
        <f t="shared" si="81"/>
        <v>CB PM F_Agg</v>
      </c>
      <c r="C575" t="str">
        <f t="shared" si="80"/>
        <v>CB PM Forecast_Agg</v>
      </c>
      <c r="D575" t="s">
        <v>37</v>
      </c>
      <c r="E575" t="s">
        <v>449</v>
      </c>
      <c r="F575">
        <v>0</v>
      </c>
      <c r="H575" t="s">
        <v>19</v>
      </c>
      <c r="J575" t="s">
        <v>446</v>
      </c>
      <c r="K575" t="str" cm="1">
        <f t="array" ref="K575">_xlfn.IFS(L575="Bus P+R Bus Leg", "Bus", L575="Bus P+R Car Leg", "Car",L575="Rail P+R Rail Leg", "Rail", L575="Rail P+R Car Leg", "Car",L575="Logsum","",TRUE(),L575)</f>
        <v>CB</v>
      </c>
      <c r="L575" t="s">
        <v>21</v>
      </c>
      <c r="M575" t="s">
        <v>28</v>
      </c>
      <c r="N575" t="s">
        <v>453</v>
      </c>
      <c r="S575" t="s">
        <v>454</v>
      </c>
    </row>
    <row r="576" spans="1:19" x14ac:dyDescent="0.35">
      <c r="A576">
        <f t="shared" si="77"/>
        <v>3104</v>
      </c>
      <c r="B576" t="str">
        <f t="shared" si="81"/>
        <v>CB OP F_Agg</v>
      </c>
      <c r="C576" t="str">
        <f t="shared" si="80"/>
        <v>CB OP Forecast_Agg</v>
      </c>
      <c r="D576" t="s">
        <v>37</v>
      </c>
      <c r="E576" t="s">
        <v>449</v>
      </c>
      <c r="F576">
        <v>0</v>
      </c>
      <c r="H576" t="s">
        <v>19</v>
      </c>
      <c r="J576" t="s">
        <v>446</v>
      </c>
      <c r="K576" t="str" cm="1">
        <f t="array" ref="K576">_xlfn.IFS(L576="Bus P+R Bus Leg", "Bus", L576="Bus P+R Car Leg", "Car",L576="Rail P+R Rail Leg", "Rail", L576="Rail P+R Car Leg", "Car",L576="Logsum","",TRUE(),L576)</f>
        <v>CB</v>
      </c>
      <c r="L576" t="s">
        <v>21</v>
      </c>
      <c r="M576" t="s">
        <v>44</v>
      </c>
      <c r="N576" t="s">
        <v>453</v>
      </c>
      <c r="S576" t="s">
        <v>454</v>
      </c>
    </row>
    <row r="577" spans="1:19" x14ac:dyDescent="0.35">
      <c r="A577">
        <f t="shared" si="77"/>
        <v>3105</v>
      </c>
      <c r="B577" t="str">
        <f t="shared" si="81"/>
        <v>CC AM F_Agg</v>
      </c>
      <c r="C577" t="str">
        <f t="shared" si="80"/>
        <v>CC AM Forecast_Agg</v>
      </c>
      <c r="D577" t="s">
        <v>37</v>
      </c>
      <c r="E577" t="s">
        <v>449</v>
      </c>
      <c r="F577">
        <v>0</v>
      </c>
      <c r="H577" t="s">
        <v>19</v>
      </c>
      <c r="J577" t="s">
        <v>446</v>
      </c>
      <c r="K577" t="str" cm="1">
        <f t="array" ref="K577">_xlfn.IFS(L577="Bus P+R Bus Leg", "Bus", L577="Bus P+R Car Leg", "Car",L577="Rail P+R Rail Leg", "Rail", L577="Rail P+R Car Leg", "Car",L577="Logsum","",TRUE(),L577)</f>
        <v>CC</v>
      </c>
      <c r="L577" t="s">
        <v>22</v>
      </c>
      <c r="M577" t="s">
        <v>26</v>
      </c>
      <c r="N577" t="s">
        <v>453</v>
      </c>
      <c r="S577" t="s">
        <v>454</v>
      </c>
    </row>
    <row r="578" spans="1:19" x14ac:dyDescent="0.35">
      <c r="A578">
        <f t="shared" si="77"/>
        <v>3106</v>
      </c>
      <c r="B578" t="str">
        <f t="shared" si="81"/>
        <v>CC IP F_Agg</v>
      </c>
      <c r="C578" t="str">
        <f t="shared" si="80"/>
        <v>CC IP Forecast_Agg</v>
      </c>
      <c r="D578" t="s">
        <v>37</v>
      </c>
      <c r="E578" t="s">
        <v>449</v>
      </c>
      <c r="F578">
        <v>0</v>
      </c>
      <c r="H578" t="s">
        <v>19</v>
      </c>
      <c r="J578" t="s">
        <v>446</v>
      </c>
      <c r="K578" t="str" cm="1">
        <f t="array" ref="K578">_xlfn.IFS(L578="Bus P+R Bus Leg", "Bus", L578="Bus P+R Car Leg", "Car",L578="Rail P+R Rail Leg", "Rail", L578="Rail P+R Car Leg", "Car",L578="Logsum","",TRUE(),L578)</f>
        <v>CC</v>
      </c>
      <c r="L578" t="s">
        <v>22</v>
      </c>
      <c r="M578" t="s">
        <v>27</v>
      </c>
      <c r="N578" t="s">
        <v>453</v>
      </c>
      <c r="S578" t="s">
        <v>454</v>
      </c>
    </row>
    <row r="579" spans="1:19" x14ac:dyDescent="0.35">
      <c r="A579">
        <f t="shared" si="77"/>
        <v>3107</v>
      </c>
      <c r="B579" t="str">
        <f t="shared" si="81"/>
        <v>CC PM F_Agg</v>
      </c>
      <c r="C579" t="str">
        <f t="shared" si="80"/>
        <v>CC PM Forecast_Agg</v>
      </c>
      <c r="D579" t="s">
        <v>37</v>
      </c>
      <c r="E579" t="s">
        <v>449</v>
      </c>
      <c r="F579">
        <v>0</v>
      </c>
      <c r="H579" t="s">
        <v>19</v>
      </c>
      <c r="J579" t="s">
        <v>446</v>
      </c>
      <c r="K579" t="str" cm="1">
        <f t="array" ref="K579">_xlfn.IFS(L579="Bus P+R Bus Leg", "Bus", L579="Bus P+R Car Leg", "Car",L579="Rail P+R Rail Leg", "Rail", L579="Rail P+R Car Leg", "Car",L579="Logsum","",TRUE(),L579)</f>
        <v>CC</v>
      </c>
      <c r="L579" t="s">
        <v>22</v>
      </c>
      <c r="M579" t="s">
        <v>28</v>
      </c>
      <c r="N579" t="s">
        <v>453</v>
      </c>
      <c r="S579" t="s">
        <v>454</v>
      </c>
    </row>
    <row r="580" spans="1:19" x14ac:dyDescent="0.35">
      <c r="A580">
        <f t="shared" si="77"/>
        <v>3108</v>
      </c>
      <c r="B580" t="str">
        <f t="shared" si="81"/>
        <v>CC OP F_Agg</v>
      </c>
      <c r="C580" t="str">
        <f t="shared" si="80"/>
        <v>CC OP Forecast_Agg</v>
      </c>
      <c r="D580" t="s">
        <v>37</v>
      </c>
      <c r="E580" t="s">
        <v>449</v>
      </c>
      <c r="F580">
        <v>0</v>
      </c>
      <c r="H580" t="s">
        <v>19</v>
      </c>
      <c r="J580" t="s">
        <v>446</v>
      </c>
      <c r="K580" t="str" cm="1">
        <f t="array" ref="K580">_xlfn.IFS(L580="Bus P+R Bus Leg", "Bus", L580="Bus P+R Car Leg", "Car",L580="Rail P+R Rail Leg", "Rail", L580="Rail P+R Car Leg", "Car",L580="Logsum","",TRUE(),L580)</f>
        <v>CC</v>
      </c>
      <c r="L580" t="s">
        <v>22</v>
      </c>
      <c r="M580" t="s">
        <v>44</v>
      </c>
      <c r="N580" t="s">
        <v>453</v>
      </c>
      <c r="S580" t="s">
        <v>454</v>
      </c>
    </row>
    <row r="581" spans="1:19" x14ac:dyDescent="0.35">
      <c r="A581">
        <f t="shared" si="77"/>
        <v>3109</v>
      </c>
      <c r="B581" t="str">
        <f t="shared" si="81"/>
        <v>CO AM F_Agg</v>
      </c>
      <c r="C581" t="str">
        <f t="shared" si="80"/>
        <v>CO AM Forecast_Agg</v>
      </c>
      <c r="D581" t="s">
        <v>37</v>
      </c>
      <c r="E581" t="s">
        <v>449</v>
      </c>
      <c r="F581">
        <v>0</v>
      </c>
      <c r="H581" t="s">
        <v>19</v>
      </c>
      <c r="J581" t="s">
        <v>446</v>
      </c>
      <c r="K581" t="str" cm="1">
        <f t="array" ref="K581">_xlfn.IFS(L581="Bus P+R Bus Leg", "Bus", L581="Bus P+R Car Leg", "Car",L581="Rail P+R Rail Leg", "Rail", L581="Rail P+R Car Leg", "Car",L581="Logsum","",TRUE(),L581)</f>
        <v>CO</v>
      </c>
      <c r="L581" t="s">
        <v>23</v>
      </c>
      <c r="M581" t="s">
        <v>26</v>
      </c>
      <c r="N581" t="s">
        <v>453</v>
      </c>
      <c r="S581" t="s">
        <v>454</v>
      </c>
    </row>
    <row r="582" spans="1:19" x14ac:dyDescent="0.35">
      <c r="A582">
        <f t="shared" si="77"/>
        <v>3110</v>
      </c>
      <c r="B582" t="str">
        <f t="shared" si="81"/>
        <v>CO IP F_Agg</v>
      </c>
      <c r="C582" t="str">
        <f t="shared" si="80"/>
        <v>CO IP Forecast_Agg</v>
      </c>
      <c r="D582" t="s">
        <v>37</v>
      </c>
      <c r="E582" t="s">
        <v>449</v>
      </c>
      <c r="F582">
        <v>0</v>
      </c>
      <c r="H582" t="s">
        <v>19</v>
      </c>
      <c r="J582" t="s">
        <v>446</v>
      </c>
      <c r="K582" t="str" cm="1">
        <f t="array" ref="K582">_xlfn.IFS(L582="Bus P+R Bus Leg", "Bus", L582="Bus P+R Car Leg", "Car",L582="Rail P+R Rail Leg", "Rail", L582="Rail P+R Car Leg", "Car",L582="Logsum","",TRUE(),L582)</f>
        <v>CO</v>
      </c>
      <c r="L582" t="s">
        <v>23</v>
      </c>
      <c r="M582" t="s">
        <v>27</v>
      </c>
      <c r="N582" t="s">
        <v>453</v>
      </c>
      <c r="S582" t="s">
        <v>454</v>
      </c>
    </row>
    <row r="583" spans="1:19" x14ac:dyDescent="0.35">
      <c r="A583">
        <f t="shared" si="77"/>
        <v>3111</v>
      </c>
      <c r="B583" t="str">
        <f t="shared" si="81"/>
        <v>CO PM F_Agg</v>
      </c>
      <c r="C583" t="str">
        <f t="shared" si="80"/>
        <v>CO PM Forecast_Agg</v>
      </c>
      <c r="D583" t="s">
        <v>37</v>
      </c>
      <c r="E583" t="s">
        <v>449</v>
      </c>
      <c r="F583">
        <v>0</v>
      </c>
      <c r="H583" t="s">
        <v>19</v>
      </c>
      <c r="J583" t="s">
        <v>446</v>
      </c>
      <c r="K583" t="str" cm="1">
        <f t="array" ref="K583">_xlfn.IFS(L583="Bus P+R Bus Leg", "Bus", L583="Bus P+R Car Leg", "Car",L583="Rail P+R Rail Leg", "Rail", L583="Rail P+R Car Leg", "Car",L583="Logsum","",TRUE(),L583)</f>
        <v>CO</v>
      </c>
      <c r="L583" t="s">
        <v>23</v>
      </c>
      <c r="M583" t="s">
        <v>28</v>
      </c>
      <c r="N583" t="s">
        <v>453</v>
      </c>
      <c r="S583" t="s">
        <v>454</v>
      </c>
    </row>
    <row r="584" spans="1:19" x14ac:dyDescent="0.35">
      <c r="A584">
        <f t="shared" si="77"/>
        <v>3112</v>
      </c>
      <c r="B584" t="str">
        <f t="shared" si="81"/>
        <v>CO OP F_Agg</v>
      </c>
      <c r="C584" t="str">
        <f t="shared" si="80"/>
        <v>CO OP Forecast_Agg</v>
      </c>
      <c r="D584" t="s">
        <v>37</v>
      </c>
      <c r="E584" t="s">
        <v>449</v>
      </c>
      <c r="F584">
        <v>0</v>
      </c>
      <c r="H584" t="s">
        <v>19</v>
      </c>
      <c r="J584" t="s">
        <v>446</v>
      </c>
      <c r="K584" t="str" cm="1">
        <f t="array" ref="K584">_xlfn.IFS(L584="Bus P+R Bus Leg", "Bus", L584="Bus P+R Car Leg", "Car",L584="Rail P+R Rail Leg", "Rail", L584="Rail P+R Car Leg", "Car",L584="Logsum","",TRUE(),L584)</f>
        <v>CO</v>
      </c>
      <c r="L584" t="s">
        <v>23</v>
      </c>
      <c r="M584" t="s">
        <v>44</v>
      </c>
      <c r="N584" t="s">
        <v>453</v>
      </c>
      <c r="S584" t="s">
        <v>454</v>
      </c>
    </row>
    <row r="585" spans="1:19" x14ac:dyDescent="0.35">
      <c r="A585">
        <f t="shared" si="77"/>
        <v>3113</v>
      </c>
      <c r="B585" t="str">
        <f t="shared" si="81"/>
        <v>LGV AM F_Agg</v>
      </c>
      <c r="C585" t="str">
        <f t="shared" si="80"/>
        <v>LGV AM Forecast_Agg</v>
      </c>
      <c r="D585" t="s">
        <v>37</v>
      </c>
      <c r="E585" t="s">
        <v>449</v>
      </c>
      <c r="F585">
        <v>0</v>
      </c>
      <c r="H585" t="s">
        <v>19</v>
      </c>
      <c r="J585" t="s">
        <v>446</v>
      </c>
      <c r="K585" t="str" cm="1">
        <f t="array" ref="K585">_xlfn.IFS(L585="Bus P+R Bus Leg", "Bus", L585="Bus P+R Car Leg", "Car",L585="Rail P+R Rail Leg", "Rail", L585="Rail P+R Car Leg", "Car",L585="Logsum","",TRUE(),L585)</f>
        <v>LGV</v>
      </c>
      <c r="L585" t="s">
        <v>38</v>
      </c>
      <c r="M585" t="s">
        <v>26</v>
      </c>
      <c r="N585" t="s">
        <v>453</v>
      </c>
      <c r="S585" t="s">
        <v>454</v>
      </c>
    </row>
    <row r="586" spans="1:19" x14ac:dyDescent="0.35">
      <c r="A586">
        <f t="shared" si="77"/>
        <v>3114</v>
      </c>
      <c r="B586" t="str">
        <f t="shared" si="81"/>
        <v>LGV IP F_Agg</v>
      </c>
      <c r="C586" t="str">
        <f t="shared" si="80"/>
        <v>LGV IP Forecast_Agg</v>
      </c>
      <c r="D586" t="s">
        <v>37</v>
      </c>
      <c r="E586" t="s">
        <v>449</v>
      </c>
      <c r="F586">
        <v>0</v>
      </c>
      <c r="H586" t="s">
        <v>19</v>
      </c>
      <c r="J586" t="s">
        <v>446</v>
      </c>
      <c r="K586" t="str" cm="1">
        <f t="array" ref="K586">_xlfn.IFS(L586="Bus P+R Bus Leg", "Bus", L586="Bus P+R Car Leg", "Car",L586="Rail P+R Rail Leg", "Rail", L586="Rail P+R Car Leg", "Car",L586="Logsum","",TRUE(),L586)</f>
        <v>LGV</v>
      </c>
      <c r="L586" t="s">
        <v>38</v>
      </c>
      <c r="M586" t="s">
        <v>27</v>
      </c>
      <c r="N586" t="s">
        <v>453</v>
      </c>
      <c r="S586" t="s">
        <v>454</v>
      </c>
    </row>
    <row r="587" spans="1:19" x14ac:dyDescent="0.35">
      <c r="A587">
        <f t="shared" si="77"/>
        <v>3115</v>
      </c>
      <c r="B587" t="str">
        <f t="shared" si="81"/>
        <v>LGV PM F_Agg</v>
      </c>
      <c r="C587" t="str">
        <f t="shared" si="80"/>
        <v>LGV PM Forecast_Agg</v>
      </c>
      <c r="D587" t="s">
        <v>37</v>
      </c>
      <c r="E587" t="s">
        <v>449</v>
      </c>
      <c r="F587">
        <v>0</v>
      </c>
      <c r="H587" t="s">
        <v>19</v>
      </c>
      <c r="J587" t="s">
        <v>446</v>
      </c>
      <c r="K587" t="str" cm="1">
        <f t="array" ref="K587">_xlfn.IFS(L587="Bus P+R Bus Leg", "Bus", L587="Bus P+R Car Leg", "Car",L587="Rail P+R Rail Leg", "Rail", L587="Rail P+R Car Leg", "Car",L587="Logsum","",TRUE(),L587)</f>
        <v>LGV</v>
      </c>
      <c r="L587" t="s">
        <v>38</v>
      </c>
      <c r="M587" t="s">
        <v>28</v>
      </c>
      <c r="N587" t="s">
        <v>453</v>
      </c>
      <c r="S587" t="s">
        <v>454</v>
      </c>
    </row>
    <row r="588" spans="1:19" x14ac:dyDescent="0.35">
      <c r="A588">
        <f t="shared" si="77"/>
        <v>3116</v>
      </c>
      <c r="B588" t="str">
        <f t="shared" si="81"/>
        <v>LGV OP F_Agg</v>
      </c>
      <c r="C588" t="str">
        <f t="shared" si="80"/>
        <v>LGV OP Forecast_Agg</v>
      </c>
      <c r="D588" t="s">
        <v>37</v>
      </c>
      <c r="E588" t="s">
        <v>449</v>
      </c>
      <c r="F588">
        <v>0</v>
      </c>
      <c r="H588" t="s">
        <v>19</v>
      </c>
      <c r="J588" t="s">
        <v>446</v>
      </c>
      <c r="K588" t="str" cm="1">
        <f t="array" ref="K588">_xlfn.IFS(L588="Bus P+R Bus Leg", "Bus", L588="Bus P+R Car Leg", "Car",L588="Rail P+R Rail Leg", "Rail", L588="Rail P+R Car Leg", "Car",L588="Logsum","",TRUE(),L588)</f>
        <v>LGV</v>
      </c>
      <c r="L588" t="s">
        <v>38</v>
      </c>
      <c r="M588" t="s">
        <v>44</v>
      </c>
      <c r="N588" t="s">
        <v>453</v>
      </c>
      <c r="S588" t="s">
        <v>454</v>
      </c>
    </row>
    <row r="589" spans="1:19" x14ac:dyDescent="0.35">
      <c r="A589">
        <f t="shared" si="77"/>
        <v>3201</v>
      </c>
      <c r="B589" t="str">
        <f t="shared" ref="B589:B620" si="82">_xlfn.TEXTJOIN(" ",TRUE,L589:M589,S589)</f>
        <v>BB AM F_Agg</v>
      </c>
      <c r="C589" t="str">
        <f t="shared" si="80"/>
        <v>BB AM Forecast_Agg</v>
      </c>
      <c r="D589" t="s">
        <v>37</v>
      </c>
      <c r="E589" t="s">
        <v>449</v>
      </c>
      <c r="F589">
        <v>0</v>
      </c>
      <c r="H589" t="s">
        <v>19</v>
      </c>
      <c r="J589" t="s">
        <v>447</v>
      </c>
      <c r="K589" t="str" cm="1">
        <f t="array" ref="K589">_xlfn.IFS(L589="Bus P+R Bus Leg", "Bus", L589="Bus P+R Car Leg", "Car",L589="Rail P+R Rail Leg", "Rail", L589="Rail P+R Car Leg", "Car",L589="Logsum","",TRUE(),L589)</f>
        <v>BB</v>
      </c>
      <c r="L589" t="s">
        <v>151</v>
      </c>
      <c r="M589" t="s">
        <v>26</v>
      </c>
      <c r="N589" t="s">
        <v>453</v>
      </c>
      <c r="S589" t="s">
        <v>454</v>
      </c>
    </row>
    <row r="590" spans="1:19" x14ac:dyDescent="0.35">
      <c r="A590">
        <f t="shared" si="77"/>
        <v>3202</v>
      </c>
      <c r="B590" t="str">
        <f t="shared" si="82"/>
        <v>BB IP F_Agg</v>
      </c>
      <c r="C590" t="str">
        <f t="shared" si="80"/>
        <v>BB IP Forecast_Agg</v>
      </c>
      <c r="D590" t="s">
        <v>37</v>
      </c>
      <c r="E590" t="s">
        <v>449</v>
      </c>
      <c r="F590">
        <v>0</v>
      </c>
      <c r="H590" t="s">
        <v>19</v>
      </c>
      <c r="J590" t="s">
        <v>447</v>
      </c>
      <c r="K590" t="str" cm="1">
        <f t="array" ref="K590">_xlfn.IFS(L590="Bus P+R Bus Leg", "Bus", L590="Bus P+R Car Leg", "Car",L590="Rail P+R Rail Leg", "Rail", L590="Rail P+R Car Leg", "Car",L590="Logsum","",TRUE(),L590)</f>
        <v>BB</v>
      </c>
      <c r="L590" t="s">
        <v>151</v>
      </c>
      <c r="M590" t="s">
        <v>27</v>
      </c>
      <c r="N590" t="s">
        <v>453</v>
      </c>
      <c r="S590" t="s">
        <v>454</v>
      </c>
    </row>
    <row r="591" spans="1:19" x14ac:dyDescent="0.35">
      <c r="A591">
        <f t="shared" ref="A591:A654" si="83">IF(J591=J590,A590+1,ROUNDUP(A590,-2)+1)</f>
        <v>3203</v>
      </c>
      <c r="B591" t="str">
        <f t="shared" si="82"/>
        <v>BB PM F_Agg</v>
      </c>
      <c r="C591" t="str">
        <f t="shared" si="80"/>
        <v>BB PM Forecast_Agg</v>
      </c>
      <c r="D591" t="s">
        <v>37</v>
      </c>
      <c r="E591" t="s">
        <v>449</v>
      </c>
      <c r="F591">
        <v>0</v>
      </c>
      <c r="H591" t="s">
        <v>19</v>
      </c>
      <c r="J591" t="s">
        <v>447</v>
      </c>
      <c r="K591" t="str" cm="1">
        <f t="array" ref="K591">_xlfn.IFS(L591="Bus P+R Bus Leg", "Bus", L591="Bus P+R Car Leg", "Car",L591="Rail P+R Rail Leg", "Rail", L591="Rail P+R Car Leg", "Car",L591="Logsum","",TRUE(),L591)</f>
        <v>BB</v>
      </c>
      <c r="L591" t="s">
        <v>151</v>
      </c>
      <c r="M591" t="s">
        <v>28</v>
      </c>
      <c r="N591" t="s">
        <v>453</v>
      </c>
      <c r="S591" t="s">
        <v>454</v>
      </c>
    </row>
    <row r="592" spans="1:19" x14ac:dyDescent="0.35">
      <c r="A592">
        <f t="shared" si="83"/>
        <v>3204</v>
      </c>
      <c r="B592" t="str">
        <f t="shared" si="82"/>
        <v>BB OP F_Agg</v>
      </c>
      <c r="C592" t="str">
        <f t="shared" si="80"/>
        <v>BB OP Forecast_Agg</v>
      </c>
      <c r="D592" t="s">
        <v>37</v>
      </c>
      <c r="E592" t="s">
        <v>449</v>
      </c>
      <c r="F592">
        <v>0</v>
      </c>
      <c r="H592" t="s">
        <v>19</v>
      </c>
      <c r="J592" t="s">
        <v>447</v>
      </c>
      <c r="K592" t="str" cm="1">
        <f t="array" ref="K592">_xlfn.IFS(L592="Bus P+R Bus Leg", "Bus", L592="Bus P+R Car Leg", "Car",L592="Rail P+R Rail Leg", "Rail", L592="Rail P+R Car Leg", "Car",L592="Logsum","",TRUE(),L592)</f>
        <v>BB</v>
      </c>
      <c r="L592" t="s">
        <v>151</v>
      </c>
      <c r="M592" t="s">
        <v>44</v>
      </c>
      <c r="N592" t="s">
        <v>453</v>
      </c>
      <c r="S592" t="s">
        <v>454</v>
      </c>
    </row>
    <row r="593" spans="1:19" x14ac:dyDescent="0.35">
      <c r="A593">
        <f t="shared" si="83"/>
        <v>3205</v>
      </c>
      <c r="B593" t="str">
        <f t="shared" si="82"/>
        <v>BC AM F_Agg</v>
      </c>
      <c r="C593" t="str">
        <f t="shared" si="80"/>
        <v>BC AM Forecast_Agg</v>
      </c>
      <c r="D593" t="s">
        <v>37</v>
      </c>
      <c r="E593" t="s">
        <v>449</v>
      </c>
      <c r="F593">
        <v>0</v>
      </c>
      <c r="H593" t="s">
        <v>19</v>
      </c>
      <c r="J593" t="s">
        <v>447</v>
      </c>
      <c r="K593" t="str" cm="1">
        <f t="array" ref="K593">_xlfn.IFS(L593="Bus P+R Bus Leg", "Bus", L593="Bus P+R Car Leg", "Car",L593="Rail P+R Rail Leg", "Rail", L593="Rail P+R Car Leg", "Car",L593="Logsum","",TRUE(),L593)</f>
        <v>BC</v>
      </c>
      <c r="L593" t="s">
        <v>149</v>
      </c>
      <c r="M593" t="s">
        <v>26</v>
      </c>
      <c r="N593" t="s">
        <v>453</v>
      </c>
      <c r="S593" t="s">
        <v>454</v>
      </c>
    </row>
    <row r="594" spans="1:19" x14ac:dyDescent="0.35">
      <c r="A594">
        <f t="shared" si="83"/>
        <v>3206</v>
      </c>
      <c r="B594" t="str">
        <f t="shared" si="82"/>
        <v>BC IP F_Agg</v>
      </c>
      <c r="C594" t="str">
        <f t="shared" si="80"/>
        <v>BC IP Forecast_Agg</v>
      </c>
      <c r="D594" t="s">
        <v>37</v>
      </c>
      <c r="E594" t="s">
        <v>449</v>
      </c>
      <c r="F594">
        <v>0</v>
      </c>
      <c r="H594" t="s">
        <v>19</v>
      </c>
      <c r="J594" t="s">
        <v>447</v>
      </c>
      <c r="K594" t="str" cm="1">
        <f t="array" ref="K594">_xlfn.IFS(L594="Bus P+R Bus Leg", "Bus", L594="Bus P+R Car Leg", "Car",L594="Rail P+R Rail Leg", "Rail", L594="Rail P+R Car Leg", "Car",L594="Logsum","",TRUE(),L594)</f>
        <v>BC</v>
      </c>
      <c r="L594" t="s">
        <v>149</v>
      </c>
      <c r="M594" t="s">
        <v>27</v>
      </c>
      <c r="N594" t="s">
        <v>453</v>
      </c>
      <c r="S594" t="s">
        <v>454</v>
      </c>
    </row>
    <row r="595" spans="1:19" x14ac:dyDescent="0.35">
      <c r="A595">
        <f t="shared" si="83"/>
        <v>3207</v>
      </c>
      <c r="B595" t="str">
        <f t="shared" si="82"/>
        <v>BC PM F_Agg</v>
      </c>
      <c r="C595" t="str">
        <f t="shared" si="80"/>
        <v>BC PM Forecast_Agg</v>
      </c>
      <c r="D595" t="s">
        <v>37</v>
      </c>
      <c r="E595" t="s">
        <v>449</v>
      </c>
      <c r="F595">
        <v>0</v>
      </c>
      <c r="H595" t="s">
        <v>19</v>
      </c>
      <c r="J595" t="s">
        <v>447</v>
      </c>
      <c r="K595" t="str" cm="1">
        <f t="array" ref="K595">_xlfn.IFS(L595="Bus P+R Bus Leg", "Bus", L595="Bus P+R Car Leg", "Car",L595="Rail P+R Rail Leg", "Rail", L595="Rail P+R Car Leg", "Car",L595="Logsum","",TRUE(),L595)</f>
        <v>BC</v>
      </c>
      <c r="L595" t="s">
        <v>149</v>
      </c>
      <c r="M595" t="s">
        <v>28</v>
      </c>
      <c r="N595" t="s">
        <v>453</v>
      </c>
      <c r="S595" t="s">
        <v>454</v>
      </c>
    </row>
    <row r="596" spans="1:19" x14ac:dyDescent="0.35">
      <c r="A596">
        <f t="shared" si="83"/>
        <v>3208</v>
      </c>
      <c r="B596" t="str">
        <f t="shared" si="82"/>
        <v>BC OP F_Agg</v>
      </c>
      <c r="C596" t="str">
        <f t="shared" si="80"/>
        <v>BC OP Forecast_Agg</v>
      </c>
      <c r="D596" t="s">
        <v>37</v>
      </c>
      <c r="E596" t="s">
        <v>449</v>
      </c>
      <c r="F596">
        <v>0</v>
      </c>
      <c r="H596" t="s">
        <v>19</v>
      </c>
      <c r="J596" t="s">
        <v>447</v>
      </c>
      <c r="K596" t="str" cm="1">
        <f t="array" ref="K596">_xlfn.IFS(L596="Bus P+R Bus Leg", "Bus", L596="Bus P+R Car Leg", "Car",L596="Rail P+R Rail Leg", "Rail", L596="Rail P+R Car Leg", "Car",L596="Logsum","",TRUE(),L596)</f>
        <v>BC</v>
      </c>
      <c r="L596" t="s">
        <v>149</v>
      </c>
      <c r="M596" t="s">
        <v>44</v>
      </c>
      <c r="N596" t="s">
        <v>453</v>
      </c>
      <c r="S596" t="s">
        <v>454</v>
      </c>
    </row>
    <row r="597" spans="1:19" x14ac:dyDescent="0.35">
      <c r="A597">
        <f t="shared" si="83"/>
        <v>3209</v>
      </c>
      <c r="B597" t="str">
        <f t="shared" si="82"/>
        <v>BO AM F_Agg</v>
      </c>
      <c r="C597" t="str">
        <f t="shared" si="80"/>
        <v>BO AM Forecast_Agg</v>
      </c>
      <c r="D597" t="s">
        <v>37</v>
      </c>
      <c r="E597" t="s">
        <v>449</v>
      </c>
      <c r="F597">
        <v>0</v>
      </c>
      <c r="H597" t="s">
        <v>19</v>
      </c>
      <c r="J597" t="s">
        <v>447</v>
      </c>
      <c r="K597" t="str" cm="1">
        <f t="array" ref="K597">_xlfn.IFS(L597="Bus P+R Bus Leg", "Bus", L597="Bus P+R Car Leg", "Car",L597="Rail P+R Rail Leg", "Rail", L597="Rail P+R Car Leg", "Car",L597="Logsum","",TRUE(),L597)</f>
        <v>BO</v>
      </c>
      <c r="L597" t="s">
        <v>153</v>
      </c>
      <c r="M597" t="s">
        <v>26</v>
      </c>
      <c r="N597" t="s">
        <v>453</v>
      </c>
      <c r="S597" t="s">
        <v>454</v>
      </c>
    </row>
    <row r="598" spans="1:19" x14ac:dyDescent="0.35">
      <c r="A598">
        <f t="shared" si="83"/>
        <v>3210</v>
      </c>
      <c r="B598" t="str">
        <f t="shared" si="82"/>
        <v>BO IP F_Agg</v>
      </c>
      <c r="C598" t="str">
        <f t="shared" si="80"/>
        <v>BO IP Forecast_Agg</v>
      </c>
      <c r="D598" t="s">
        <v>37</v>
      </c>
      <c r="E598" t="s">
        <v>449</v>
      </c>
      <c r="F598">
        <v>0</v>
      </c>
      <c r="H598" t="s">
        <v>19</v>
      </c>
      <c r="J598" t="s">
        <v>447</v>
      </c>
      <c r="K598" t="str" cm="1">
        <f t="array" ref="K598">_xlfn.IFS(L598="Bus P+R Bus Leg", "Bus", L598="Bus P+R Car Leg", "Car",L598="Rail P+R Rail Leg", "Rail", L598="Rail P+R Car Leg", "Car",L598="Logsum","",TRUE(),L598)</f>
        <v>BO</v>
      </c>
      <c r="L598" t="s">
        <v>153</v>
      </c>
      <c r="M598" t="s">
        <v>27</v>
      </c>
      <c r="N598" t="s">
        <v>453</v>
      </c>
      <c r="S598" t="s">
        <v>454</v>
      </c>
    </row>
    <row r="599" spans="1:19" x14ac:dyDescent="0.35">
      <c r="A599">
        <f t="shared" si="83"/>
        <v>3211</v>
      </c>
      <c r="B599" t="str">
        <f t="shared" si="82"/>
        <v>BO PM F_Agg</v>
      </c>
      <c r="C599" t="str">
        <f t="shared" si="80"/>
        <v>BO PM Forecast_Agg</v>
      </c>
      <c r="D599" t="s">
        <v>37</v>
      </c>
      <c r="E599" t="s">
        <v>449</v>
      </c>
      <c r="F599">
        <v>0</v>
      </c>
      <c r="H599" t="s">
        <v>19</v>
      </c>
      <c r="J599" t="s">
        <v>447</v>
      </c>
      <c r="K599" t="str" cm="1">
        <f t="array" ref="K599">_xlfn.IFS(L599="Bus P+R Bus Leg", "Bus", L599="Bus P+R Car Leg", "Car",L599="Rail P+R Rail Leg", "Rail", L599="Rail P+R Car Leg", "Car",L599="Logsum","",TRUE(),L599)</f>
        <v>BO</v>
      </c>
      <c r="L599" t="s">
        <v>153</v>
      </c>
      <c r="M599" t="s">
        <v>28</v>
      </c>
      <c r="N599" t="s">
        <v>453</v>
      </c>
      <c r="S599" t="s">
        <v>454</v>
      </c>
    </row>
    <row r="600" spans="1:19" x14ac:dyDescent="0.35">
      <c r="A600">
        <f t="shared" si="83"/>
        <v>3212</v>
      </c>
      <c r="B600" t="str">
        <f t="shared" si="82"/>
        <v>BO OP F_Agg</v>
      </c>
      <c r="C600" t="str">
        <f t="shared" si="80"/>
        <v>BO OP Forecast_Agg</v>
      </c>
      <c r="D600" t="s">
        <v>37</v>
      </c>
      <c r="E600" t="s">
        <v>449</v>
      </c>
      <c r="F600">
        <v>0</v>
      </c>
      <c r="H600" t="s">
        <v>19</v>
      </c>
      <c r="J600" t="s">
        <v>447</v>
      </c>
      <c r="K600" t="str" cm="1">
        <f t="array" ref="K600">_xlfn.IFS(L600="Bus P+R Bus Leg", "Bus", L600="Bus P+R Car Leg", "Car",L600="Rail P+R Rail Leg", "Rail", L600="Rail P+R Car Leg", "Car",L600="Logsum","",TRUE(),L600)</f>
        <v>BO</v>
      </c>
      <c r="L600" t="s">
        <v>153</v>
      </c>
      <c r="M600" t="s">
        <v>44</v>
      </c>
      <c r="N600" t="s">
        <v>453</v>
      </c>
      <c r="S600" t="s">
        <v>454</v>
      </c>
    </row>
    <row r="601" spans="1:19" x14ac:dyDescent="0.35">
      <c r="A601">
        <f t="shared" si="83"/>
        <v>3301</v>
      </c>
      <c r="B601" t="str">
        <f t="shared" si="82"/>
        <v>RB AM F_Agg</v>
      </c>
      <c r="C601" t="str">
        <f t="shared" si="80"/>
        <v>RB AM Forecast_Agg</v>
      </c>
      <c r="D601" t="s">
        <v>37</v>
      </c>
      <c r="E601" t="s">
        <v>449</v>
      </c>
      <c r="F601">
        <v>0</v>
      </c>
      <c r="H601" t="s">
        <v>19</v>
      </c>
      <c r="J601" t="s">
        <v>448</v>
      </c>
      <c r="K601" t="str" cm="1">
        <f t="array" ref="K601">_xlfn.IFS(L601="Bus P+R Bus Leg", "Bus", L601="Bus P+R Car Leg", "Car",L601="Rail P+R Rail Leg", "Rail", L601="Rail P+R Car Leg", "Car",L601="Logsum","",TRUE(),L601)</f>
        <v>RB</v>
      </c>
      <c r="L601" t="s">
        <v>152</v>
      </c>
      <c r="M601" t="s">
        <v>26</v>
      </c>
      <c r="N601" t="s">
        <v>453</v>
      </c>
      <c r="S601" t="s">
        <v>454</v>
      </c>
    </row>
    <row r="602" spans="1:19" x14ac:dyDescent="0.35">
      <c r="A602">
        <f t="shared" si="83"/>
        <v>3302</v>
      </c>
      <c r="B602" t="str">
        <f t="shared" si="82"/>
        <v>RB IP F_Agg</v>
      </c>
      <c r="C602" t="str">
        <f t="shared" si="80"/>
        <v>RB IP Forecast_Agg</v>
      </c>
      <c r="D602" t="s">
        <v>37</v>
      </c>
      <c r="E602" t="s">
        <v>449</v>
      </c>
      <c r="F602">
        <v>0</v>
      </c>
      <c r="H602" t="s">
        <v>19</v>
      </c>
      <c r="J602" t="s">
        <v>448</v>
      </c>
      <c r="K602" t="str" cm="1">
        <f t="array" ref="K602">_xlfn.IFS(L602="Bus P+R Bus Leg", "Bus", L602="Bus P+R Car Leg", "Car",L602="Rail P+R Rail Leg", "Rail", L602="Rail P+R Car Leg", "Car",L602="Logsum","",TRUE(),L602)</f>
        <v>RB</v>
      </c>
      <c r="L602" t="s">
        <v>152</v>
      </c>
      <c r="M602" t="s">
        <v>27</v>
      </c>
      <c r="N602" t="s">
        <v>453</v>
      </c>
      <c r="S602" t="s">
        <v>454</v>
      </c>
    </row>
    <row r="603" spans="1:19" x14ac:dyDescent="0.35">
      <c r="A603">
        <f t="shared" si="83"/>
        <v>3303</v>
      </c>
      <c r="B603" t="str">
        <f t="shared" si="82"/>
        <v>RB PM F_Agg</v>
      </c>
      <c r="C603" t="str">
        <f t="shared" si="80"/>
        <v>RB PM Forecast_Agg</v>
      </c>
      <c r="D603" t="s">
        <v>37</v>
      </c>
      <c r="E603" t="s">
        <v>449</v>
      </c>
      <c r="F603">
        <v>0</v>
      </c>
      <c r="H603" t="s">
        <v>19</v>
      </c>
      <c r="J603" t="s">
        <v>448</v>
      </c>
      <c r="K603" t="str" cm="1">
        <f t="array" ref="K603">_xlfn.IFS(L603="Bus P+R Bus Leg", "Bus", L603="Bus P+R Car Leg", "Car",L603="Rail P+R Rail Leg", "Rail", L603="Rail P+R Car Leg", "Car",L603="Logsum","",TRUE(),L603)</f>
        <v>RB</v>
      </c>
      <c r="L603" t="s">
        <v>152</v>
      </c>
      <c r="M603" t="s">
        <v>28</v>
      </c>
      <c r="N603" t="s">
        <v>453</v>
      </c>
      <c r="S603" t="s">
        <v>454</v>
      </c>
    </row>
    <row r="604" spans="1:19" x14ac:dyDescent="0.35">
      <c r="A604">
        <f t="shared" si="83"/>
        <v>3304</v>
      </c>
      <c r="B604" t="str">
        <f t="shared" si="82"/>
        <v>RB OP F_Agg</v>
      </c>
      <c r="C604" t="str">
        <f t="shared" si="80"/>
        <v>RB OP Forecast_Agg</v>
      </c>
      <c r="D604" t="s">
        <v>37</v>
      </c>
      <c r="E604" t="s">
        <v>449</v>
      </c>
      <c r="F604">
        <v>0</v>
      </c>
      <c r="H604" t="s">
        <v>19</v>
      </c>
      <c r="J604" t="s">
        <v>448</v>
      </c>
      <c r="K604" t="str" cm="1">
        <f t="array" ref="K604">_xlfn.IFS(L604="Bus P+R Bus Leg", "Bus", L604="Bus P+R Car Leg", "Car",L604="Rail P+R Rail Leg", "Rail", L604="Rail P+R Car Leg", "Car",L604="Logsum","",TRUE(),L604)</f>
        <v>RB</v>
      </c>
      <c r="L604" t="s">
        <v>152</v>
      </c>
      <c r="M604" t="s">
        <v>44</v>
      </c>
      <c r="N604" t="s">
        <v>453</v>
      </c>
      <c r="S604" t="s">
        <v>454</v>
      </c>
    </row>
    <row r="605" spans="1:19" x14ac:dyDescent="0.35">
      <c r="A605">
        <f t="shared" si="83"/>
        <v>3305</v>
      </c>
      <c r="B605" t="str">
        <f t="shared" si="82"/>
        <v>RC AM F_Agg</v>
      </c>
      <c r="C605" t="str">
        <f t="shared" si="80"/>
        <v>RC AM Forecast_Agg</v>
      </c>
      <c r="D605" t="s">
        <v>37</v>
      </c>
      <c r="E605" t="s">
        <v>449</v>
      </c>
      <c r="F605">
        <v>0</v>
      </c>
      <c r="H605" t="s">
        <v>19</v>
      </c>
      <c r="J605" t="s">
        <v>448</v>
      </c>
      <c r="K605" t="str" cm="1">
        <f t="array" ref="K605">_xlfn.IFS(L605="Bus P+R Bus Leg", "Bus", L605="Bus P+R Car Leg", "Car",L605="Rail P+R Rail Leg", "Rail", L605="Rail P+R Car Leg", "Car",L605="Logsum","",TRUE(),L605)</f>
        <v>RC</v>
      </c>
      <c r="L605" t="s">
        <v>150</v>
      </c>
      <c r="M605" t="s">
        <v>26</v>
      </c>
      <c r="N605" t="s">
        <v>453</v>
      </c>
      <c r="S605" t="s">
        <v>454</v>
      </c>
    </row>
    <row r="606" spans="1:19" x14ac:dyDescent="0.35">
      <c r="A606">
        <f t="shared" si="83"/>
        <v>3306</v>
      </c>
      <c r="B606" t="str">
        <f t="shared" si="82"/>
        <v>RC IP F_Agg</v>
      </c>
      <c r="C606" t="str">
        <f t="shared" si="80"/>
        <v>RC IP Forecast_Agg</v>
      </c>
      <c r="D606" t="s">
        <v>37</v>
      </c>
      <c r="E606" t="s">
        <v>449</v>
      </c>
      <c r="F606">
        <v>0</v>
      </c>
      <c r="H606" t="s">
        <v>19</v>
      </c>
      <c r="J606" t="s">
        <v>448</v>
      </c>
      <c r="K606" t="str" cm="1">
        <f t="array" ref="K606">_xlfn.IFS(L606="Bus P+R Bus Leg", "Bus", L606="Bus P+R Car Leg", "Car",L606="Rail P+R Rail Leg", "Rail", L606="Rail P+R Car Leg", "Car",L606="Logsum","",TRUE(),L606)</f>
        <v>RC</v>
      </c>
      <c r="L606" t="s">
        <v>150</v>
      </c>
      <c r="M606" t="s">
        <v>27</v>
      </c>
      <c r="N606" t="s">
        <v>453</v>
      </c>
      <c r="S606" t="s">
        <v>454</v>
      </c>
    </row>
    <row r="607" spans="1:19" x14ac:dyDescent="0.35">
      <c r="A607">
        <f t="shared" si="83"/>
        <v>3307</v>
      </c>
      <c r="B607" t="str">
        <f t="shared" si="82"/>
        <v>RC PM F_Agg</v>
      </c>
      <c r="C607" t="str">
        <f t="shared" si="80"/>
        <v>RC PM Forecast_Agg</v>
      </c>
      <c r="D607" t="s">
        <v>37</v>
      </c>
      <c r="E607" t="s">
        <v>449</v>
      </c>
      <c r="F607">
        <v>0</v>
      </c>
      <c r="H607" t="s">
        <v>19</v>
      </c>
      <c r="J607" t="s">
        <v>448</v>
      </c>
      <c r="K607" t="str" cm="1">
        <f t="array" ref="K607">_xlfn.IFS(L607="Bus P+R Bus Leg", "Bus", L607="Bus P+R Car Leg", "Car",L607="Rail P+R Rail Leg", "Rail", L607="Rail P+R Car Leg", "Car",L607="Logsum","",TRUE(),L607)</f>
        <v>RC</v>
      </c>
      <c r="L607" t="s">
        <v>150</v>
      </c>
      <c r="M607" t="s">
        <v>28</v>
      </c>
      <c r="N607" t="s">
        <v>453</v>
      </c>
      <c r="S607" t="s">
        <v>454</v>
      </c>
    </row>
    <row r="608" spans="1:19" x14ac:dyDescent="0.35">
      <c r="A608">
        <f t="shared" si="83"/>
        <v>3308</v>
      </c>
      <c r="B608" t="str">
        <f t="shared" si="82"/>
        <v>RC OP F_Agg</v>
      </c>
      <c r="C608" t="str">
        <f t="shared" si="80"/>
        <v>RC OP Forecast_Agg</v>
      </c>
      <c r="D608" t="s">
        <v>37</v>
      </c>
      <c r="E608" t="s">
        <v>449</v>
      </c>
      <c r="F608">
        <v>0</v>
      </c>
      <c r="H608" t="s">
        <v>19</v>
      </c>
      <c r="J608" t="s">
        <v>448</v>
      </c>
      <c r="K608" t="str" cm="1">
        <f t="array" ref="K608">_xlfn.IFS(L608="Bus P+R Bus Leg", "Bus", L608="Bus P+R Car Leg", "Car",L608="Rail P+R Rail Leg", "Rail", L608="Rail P+R Car Leg", "Car",L608="Logsum","",TRUE(),L608)</f>
        <v>RC</v>
      </c>
      <c r="L608" t="s">
        <v>150</v>
      </c>
      <c r="M608" t="s">
        <v>44</v>
      </c>
      <c r="N608" t="s">
        <v>453</v>
      </c>
      <c r="S608" t="s">
        <v>454</v>
      </c>
    </row>
    <row r="609" spans="1:19" x14ac:dyDescent="0.35">
      <c r="A609">
        <f t="shared" si="83"/>
        <v>3309</v>
      </c>
      <c r="B609" t="str">
        <f t="shared" si="82"/>
        <v>RO AM F_Agg</v>
      </c>
      <c r="C609" t="str">
        <f t="shared" si="80"/>
        <v>RO AM Forecast_Agg</v>
      </c>
      <c r="D609" t="s">
        <v>37</v>
      </c>
      <c r="E609" t="s">
        <v>449</v>
      </c>
      <c r="F609">
        <v>0</v>
      </c>
      <c r="H609" t="s">
        <v>19</v>
      </c>
      <c r="J609" t="s">
        <v>448</v>
      </c>
      <c r="K609" t="str" cm="1">
        <f t="array" ref="K609">_xlfn.IFS(L609="Bus P+R Bus Leg", "Bus", L609="Bus P+R Car Leg", "Car",L609="Rail P+R Rail Leg", "Rail", L609="Rail P+R Car Leg", "Car",L609="Logsum","",TRUE(),L609)</f>
        <v>RO</v>
      </c>
      <c r="L609" t="s">
        <v>154</v>
      </c>
      <c r="M609" t="s">
        <v>26</v>
      </c>
      <c r="N609" t="s">
        <v>453</v>
      </c>
      <c r="S609" t="s">
        <v>454</v>
      </c>
    </row>
    <row r="610" spans="1:19" x14ac:dyDescent="0.35">
      <c r="A610">
        <f t="shared" si="83"/>
        <v>3310</v>
      </c>
      <c r="B610" t="str">
        <f t="shared" si="82"/>
        <v>RO IP F_Agg</v>
      </c>
      <c r="C610" t="str">
        <f t="shared" si="80"/>
        <v>RO IP Forecast_Agg</v>
      </c>
      <c r="D610" t="s">
        <v>37</v>
      </c>
      <c r="E610" t="s">
        <v>449</v>
      </c>
      <c r="F610">
        <v>0</v>
      </c>
      <c r="H610" t="s">
        <v>19</v>
      </c>
      <c r="J610" t="s">
        <v>448</v>
      </c>
      <c r="K610" t="str" cm="1">
        <f t="array" ref="K610">_xlfn.IFS(L610="Bus P+R Bus Leg", "Bus", L610="Bus P+R Car Leg", "Car",L610="Rail P+R Rail Leg", "Rail", L610="Rail P+R Car Leg", "Car",L610="Logsum","",TRUE(),L610)</f>
        <v>RO</v>
      </c>
      <c r="L610" t="s">
        <v>154</v>
      </c>
      <c r="M610" t="s">
        <v>27</v>
      </c>
      <c r="N610" t="s">
        <v>453</v>
      </c>
      <c r="S610" t="s">
        <v>454</v>
      </c>
    </row>
    <row r="611" spans="1:19" x14ac:dyDescent="0.35">
      <c r="A611">
        <f t="shared" si="83"/>
        <v>3311</v>
      </c>
      <c r="B611" t="str">
        <f t="shared" si="82"/>
        <v>RO PM F_Agg</v>
      </c>
      <c r="C611" t="str">
        <f t="shared" si="80"/>
        <v>RO PM Forecast_Agg</v>
      </c>
      <c r="D611" t="s">
        <v>37</v>
      </c>
      <c r="E611" t="s">
        <v>449</v>
      </c>
      <c r="F611">
        <v>0</v>
      </c>
      <c r="H611" t="s">
        <v>19</v>
      </c>
      <c r="J611" t="s">
        <v>448</v>
      </c>
      <c r="K611" t="str" cm="1">
        <f t="array" ref="K611">_xlfn.IFS(L611="Bus P+R Bus Leg", "Bus", L611="Bus P+R Car Leg", "Car",L611="Rail P+R Rail Leg", "Rail", L611="Rail P+R Car Leg", "Car",L611="Logsum","",TRUE(),L611)</f>
        <v>RO</v>
      </c>
      <c r="L611" t="s">
        <v>154</v>
      </c>
      <c r="M611" t="s">
        <v>28</v>
      </c>
      <c r="N611" t="s">
        <v>453</v>
      </c>
      <c r="S611" t="s">
        <v>454</v>
      </c>
    </row>
    <row r="612" spans="1:19" x14ac:dyDescent="0.35">
      <c r="A612">
        <f t="shared" si="83"/>
        <v>3312</v>
      </c>
      <c r="B612" t="str">
        <f t="shared" si="82"/>
        <v>RO OP F_Agg</v>
      </c>
      <c r="C612" t="str">
        <f t="shared" si="80"/>
        <v>RO OP Forecast_Agg</v>
      </c>
      <c r="D612" t="s">
        <v>37</v>
      </c>
      <c r="E612" t="s">
        <v>449</v>
      </c>
      <c r="F612">
        <v>0</v>
      </c>
      <c r="H612" t="s">
        <v>19</v>
      </c>
      <c r="J612" t="s">
        <v>448</v>
      </c>
      <c r="K612" t="str" cm="1">
        <f t="array" ref="K612">_xlfn.IFS(L612="Bus P+R Bus Leg", "Bus", L612="Bus P+R Car Leg", "Car",L612="Rail P+R Rail Leg", "Rail", L612="Rail P+R Car Leg", "Car",L612="Logsum","",TRUE(),L612)</f>
        <v>RO</v>
      </c>
      <c r="L612" t="s">
        <v>154</v>
      </c>
      <c r="M612" t="s">
        <v>44</v>
      </c>
      <c r="N612" t="s">
        <v>453</v>
      </c>
      <c r="S612" t="s">
        <v>454</v>
      </c>
    </row>
    <row r="613" spans="1:19" x14ac:dyDescent="0.35">
      <c r="A613">
        <f t="shared" si="83"/>
        <v>3401</v>
      </c>
      <c r="B613" t="str">
        <f t="shared" si="82"/>
        <v>CB AM F_Agg'</v>
      </c>
      <c r="C613" t="str">
        <f t="shared" ref="C613:C676" si="84">_xlfn.TEXTJOIN(" ",TRUE,L613:N613)</f>
        <v>CB AM Forecast_Agg'</v>
      </c>
      <c r="D613" t="s">
        <v>37</v>
      </c>
      <c r="E613" t="s">
        <v>449</v>
      </c>
      <c r="F613">
        <v>0</v>
      </c>
      <c r="H613" t="s">
        <v>19</v>
      </c>
      <c r="J613" t="s">
        <v>457</v>
      </c>
      <c r="K613" t="str" cm="1">
        <f t="array" ref="K613">_xlfn.IFS(L613="Bus P+R Bus Leg", "Bus", L613="Bus P+R Car Leg", "Car",L613="Rail P+R Rail Leg", "Rail", L613="Rail P+R Car Leg", "Car",L613="Logsum","",TRUE(),L613)</f>
        <v>CB</v>
      </c>
      <c r="L613" t="s">
        <v>21</v>
      </c>
      <c r="M613" t="s">
        <v>26</v>
      </c>
      <c r="N613" t="s">
        <v>456</v>
      </c>
      <c r="S613" t="s">
        <v>455</v>
      </c>
    </row>
    <row r="614" spans="1:19" x14ac:dyDescent="0.35">
      <c r="A614">
        <f t="shared" si="83"/>
        <v>3402</v>
      </c>
      <c r="B614" t="str">
        <f t="shared" si="82"/>
        <v>CB IP F_Agg'</v>
      </c>
      <c r="C614" t="str">
        <f t="shared" si="84"/>
        <v>CB IP Forecast_Agg'</v>
      </c>
      <c r="D614" t="s">
        <v>37</v>
      </c>
      <c r="E614" t="s">
        <v>449</v>
      </c>
      <c r="F614">
        <v>0</v>
      </c>
      <c r="H614" t="s">
        <v>19</v>
      </c>
      <c r="J614" t="s">
        <v>457</v>
      </c>
      <c r="K614" t="str" cm="1">
        <f t="array" ref="K614">_xlfn.IFS(L614="Bus P+R Bus Leg", "Bus", L614="Bus P+R Car Leg", "Car",L614="Rail P+R Rail Leg", "Rail", L614="Rail P+R Car Leg", "Car",L614="Logsum","",TRUE(),L614)</f>
        <v>CB</v>
      </c>
      <c r="L614" t="s">
        <v>21</v>
      </c>
      <c r="M614" t="s">
        <v>27</v>
      </c>
      <c r="N614" t="s">
        <v>456</v>
      </c>
      <c r="S614" t="s">
        <v>455</v>
      </c>
    </row>
    <row r="615" spans="1:19" x14ac:dyDescent="0.35">
      <c r="A615">
        <f t="shared" si="83"/>
        <v>3403</v>
      </c>
      <c r="B615" t="str">
        <f t="shared" si="82"/>
        <v>CB PM F_Agg'</v>
      </c>
      <c r="C615" t="str">
        <f t="shared" si="84"/>
        <v>CB PM Forecast_Agg'</v>
      </c>
      <c r="D615" t="s">
        <v>37</v>
      </c>
      <c r="E615" t="s">
        <v>449</v>
      </c>
      <c r="F615">
        <v>0</v>
      </c>
      <c r="H615" t="s">
        <v>19</v>
      </c>
      <c r="J615" t="s">
        <v>457</v>
      </c>
      <c r="K615" t="str" cm="1">
        <f t="array" ref="K615">_xlfn.IFS(L615="Bus P+R Bus Leg", "Bus", L615="Bus P+R Car Leg", "Car",L615="Rail P+R Rail Leg", "Rail", L615="Rail P+R Car Leg", "Car",L615="Logsum","",TRUE(),L615)</f>
        <v>CB</v>
      </c>
      <c r="L615" t="s">
        <v>21</v>
      </c>
      <c r="M615" t="s">
        <v>28</v>
      </c>
      <c r="N615" t="s">
        <v>456</v>
      </c>
      <c r="S615" t="s">
        <v>455</v>
      </c>
    </row>
    <row r="616" spans="1:19" x14ac:dyDescent="0.35">
      <c r="A616">
        <f t="shared" si="83"/>
        <v>3404</v>
      </c>
      <c r="B616" t="str">
        <f t="shared" si="82"/>
        <v>CB OP F_Agg'</v>
      </c>
      <c r="C616" t="str">
        <f t="shared" si="84"/>
        <v>CB OP Forecast_Agg'</v>
      </c>
      <c r="D616" t="s">
        <v>37</v>
      </c>
      <c r="E616" t="s">
        <v>449</v>
      </c>
      <c r="F616">
        <v>0</v>
      </c>
      <c r="H616" t="s">
        <v>19</v>
      </c>
      <c r="J616" t="s">
        <v>457</v>
      </c>
      <c r="K616" t="str" cm="1">
        <f t="array" ref="K616">_xlfn.IFS(L616="Bus P+R Bus Leg", "Bus", L616="Bus P+R Car Leg", "Car",L616="Rail P+R Rail Leg", "Rail", L616="Rail P+R Car Leg", "Car",L616="Logsum","",TRUE(),L616)</f>
        <v>CB</v>
      </c>
      <c r="L616" t="s">
        <v>21</v>
      </c>
      <c r="M616" t="s">
        <v>44</v>
      </c>
      <c r="N616" t="s">
        <v>456</v>
      </c>
      <c r="S616" t="s">
        <v>455</v>
      </c>
    </row>
    <row r="617" spans="1:19" x14ac:dyDescent="0.35">
      <c r="A617">
        <f t="shared" si="83"/>
        <v>3405</v>
      </c>
      <c r="B617" t="str">
        <f t="shared" si="82"/>
        <v>CC AM F_Agg'</v>
      </c>
      <c r="C617" t="str">
        <f t="shared" si="84"/>
        <v>CC AM Forecast_Agg'</v>
      </c>
      <c r="D617" t="s">
        <v>37</v>
      </c>
      <c r="E617" t="s">
        <v>449</v>
      </c>
      <c r="F617">
        <v>0</v>
      </c>
      <c r="H617" t="s">
        <v>19</v>
      </c>
      <c r="J617" t="s">
        <v>457</v>
      </c>
      <c r="K617" t="str" cm="1">
        <f t="array" ref="K617">_xlfn.IFS(L617="Bus P+R Bus Leg", "Bus", L617="Bus P+R Car Leg", "Car",L617="Rail P+R Rail Leg", "Rail", L617="Rail P+R Car Leg", "Car",L617="Logsum","",TRUE(),L617)</f>
        <v>CC</v>
      </c>
      <c r="L617" t="s">
        <v>22</v>
      </c>
      <c r="M617" t="s">
        <v>26</v>
      </c>
      <c r="N617" t="s">
        <v>456</v>
      </c>
      <c r="S617" t="s">
        <v>455</v>
      </c>
    </row>
    <row r="618" spans="1:19" x14ac:dyDescent="0.35">
      <c r="A618">
        <f t="shared" si="83"/>
        <v>3406</v>
      </c>
      <c r="B618" t="str">
        <f t="shared" si="82"/>
        <v>CC IP F_Agg'</v>
      </c>
      <c r="C618" t="str">
        <f t="shared" si="84"/>
        <v>CC IP Forecast_Agg'</v>
      </c>
      <c r="D618" t="s">
        <v>37</v>
      </c>
      <c r="E618" t="s">
        <v>449</v>
      </c>
      <c r="F618">
        <v>0</v>
      </c>
      <c r="H618" t="s">
        <v>19</v>
      </c>
      <c r="J618" t="s">
        <v>457</v>
      </c>
      <c r="K618" t="str" cm="1">
        <f t="array" ref="K618">_xlfn.IFS(L618="Bus P+R Bus Leg", "Bus", L618="Bus P+R Car Leg", "Car",L618="Rail P+R Rail Leg", "Rail", L618="Rail P+R Car Leg", "Car",L618="Logsum","",TRUE(),L618)</f>
        <v>CC</v>
      </c>
      <c r="L618" t="s">
        <v>22</v>
      </c>
      <c r="M618" t="s">
        <v>27</v>
      </c>
      <c r="N618" t="s">
        <v>456</v>
      </c>
      <c r="S618" t="s">
        <v>455</v>
      </c>
    </row>
    <row r="619" spans="1:19" x14ac:dyDescent="0.35">
      <c r="A619">
        <f t="shared" si="83"/>
        <v>3407</v>
      </c>
      <c r="B619" t="str">
        <f t="shared" si="82"/>
        <v>CC PM F_Agg'</v>
      </c>
      <c r="C619" t="str">
        <f t="shared" si="84"/>
        <v>CC PM Forecast_Agg'</v>
      </c>
      <c r="D619" t="s">
        <v>37</v>
      </c>
      <c r="E619" t="s">
        <v>449</v>
      </c>
      <c r="F619">
        <v>0</v>
      </c>
      <c r="H619" t="s">
        <v>19</v>
      </c>
      <c r="J619" t="s">
        <v>457</v>
      </c>
      <c r="K619" t="str" cm="1">
        <f t="array" ref="K619">_xlfn.IFS(L619="Bus P+R Bus Leg", "Bus", L619="Bus P+R Car Leg", "Car",L619="Rail P+R Rail Leg", "Rail", L619="Rail P+R Car Leg", "Car",L619="Logsum","",TRUE(),L619)</f>
        <v>CC</v>
      </c>
      <c r="L619" t="s">
        <v>22</v>
      </c>
      <c r="M619" t="s">
        <v>28</v>
      </c>
      <c r="N619" t="s">
        <v>456</v>
      </c>
      <c r="S619" t="s">
        <v>455</v>
      </c>
    </row>
    <row r="620" spans="1:19" x14ac:dyDescent="0.35">
      <c r="A620">
        <f t="shared" si="83"/>
        <v>3408</v>
      </c>
      <c r="B620" t="str">
        <f t="shared" si="82"/>
        <v>CC OP F_Agg'</v>
      </c>
      <c r="C620" t="str">
        <f t="shared" si="84"/>
        <v>CC OP Forecast_Agg'</v>
      </c>
      <c r="D620" t="s">
        <v>37</v>
      </c>
      <c r="E620" t="s">
        <v>449</v>
      </c>
      <c r="F620">
        <v>0</v>
      </c>
      <c r="H620" t="s">
        <v>19</v>
      </c>
      <c r="J620" t="s">
        <v>457</v>
      </c>
      <c r="K620" t="str" cm="1">
        <f t="array" ref="K620">_xlfn.IFS(L620="Bus P+R Bus Leg", "Bus", L620="Bus P+R Car Leg", "Car",L620="Rail P+R Rail Leg", "Rail", L620="Rail P+R Car Leg", "Car",L620="Logsum","",TRUE(),L620)</f>
        <v>CC</v>
      </c>
      <c r="L620" t="s">
        <v>22</v>
      </c>
      <c r="M620" t="s">
        <v>44</v>
      </c>
      <c r="N620" t="s">
        <v>456</v>
      </c>
      <c r="S620" t="s">
        <v>455</v>
      </c>
    </row>
    <row r="621" spans="1:19" x14ac:dyDescent="0.35">
      <c r="A621">
        <f t="shared" si="83"/>
        <v>3409</v>
      </c>
      <c r="B621" t="str">
        <f t="shared" ref="B621:B652" si="85">_xlfn.TEXTJOIN(" ",TRUE,L621:M621,S621)</f>
        <v>CO AM F_Agg'</v>
      </c>
      <c r="C621" t="str">
        <f t="shared" si="84"/>
        <v>CO AM Forecast_Agg'</v>
      </c>
      <c r="D621" t="s">
        <v>37</v>
      </c>
      <c r="E621" t="s">
        <v>449</v>
      </c>
      <c r="F621">
        <v>0</v>
      </c>
      <c r="H621" t="s">
        <v>19</v>
      </c>
      <c r="J621" t="s">
        <v>457</v>
      </c>
      <c r="K621" t="str" cm="1">
        <f t="array" ref="K621">_xlfn.IFS(L621="Bus P+R Bus Leg", "Bus", L621="Bus P+R Car Leg", "Car",L621="Rail P+R Rail Leg", "Rail", L621="Rail P+R Car Leg", "Car",L621="Logsum","",TRUE(),L621)</f>
        <v>CO</v>
      </c>
      <c r="L621" t="s">
        <v>23</v>
      </c>
      <c r="M621" t="s">
        <v>26</v>
      </c>
      <c r="N621" t="s">
        <v>456</v>
      </c>
      <c r="S621" t="s">
        <v>455</v>
      </c>
    </row>
    <row r="622" spans="1:19" x14ac:dyDescent="0.35">
      <c r="A622">
        <f t="shared" si="83"/>
        <v>3410</v>
      </c>
      <c r="B622" t="str">
        <f t="shared" si="85"/>
        <v>CO IP F_Agg'</v>
      </c>
      <c r="C622" t="str">
        <f t="shared" si="84"/>
        <v>CO IP Forecast_Agg'</v>
      </c>
      <c r="D622" t="s">
        <v>37</v>
      </c>
      <c r="E622" t="s">
        <v>449</v>
      </c>
      <c r="F622">
        <v>0</v>
      </c>
      <c r="H622" t="s">
        <v>19</v>
      </c>
      <c r="J622" t="s">
        <v>457</v>
      </c>
      <c r="K622" t="str" cm="1">
        <f t="array" ref="K622">_xlfn.IFS(L622="Bus P+R Bus Leg", "Bus", L622="Bus P+R Car Leg", "Car",L622="Rail P+R Rail Leg", "Rail", L622="Rail P+R Car Leg", "Car",L622="Logsum","",TRUE(),L622)</f>
        <v>CO</v>
      </c>
      <c r="L622" t="s">
        <v>23</v>
      </c>
      <c r="M622" t="s">
        <v>27</v>
      </c>
      <c r="N622" t="s">
        <v>456</v>
      </c>
      <c r="S622" t="s">
        <v>455</v>
      </c>
    </row>
    <row r="623" spans="1:19" x14ac:dyDescent="0.35">
      <c r="A623">
        <f t="shared" si="83"/>
        <v>3411</v>
      </c>
      <c r="B623" t="str">
        <f t="shared" si="85"/>
        <v>CO PM F_Agg'</v>
      </c>
      <c r="C623" t="str">
        <f t="shared" si="84"/>
        <v>CO PM Forecast_Agg'</v>
      </c>
      <c r="D623" t="s">
        <v>37</v>
      </c>
      <c r="E623" t="s">
        <v>449</v>
      </c>
      <c r="F623">
        <v>0</v>
      </c>
      <c r="H623" t="s">
        <v>19</v>
      </c>
      <c r="J623" t="s">
        <v>457</v>
      </c>
      <c r="K623" t="str" cm="1">
        <f t="array" ref="K623">_xlfn.IFS(L623="Bus P+R Bus Leg", "Bus", L623="Bus P+R Car Leg", "Car",L623="Rail P+R Rail Leg", "Rail", L623="Rail P+R Car Leg", "Car",L623="Logsum","",TRUE(),L623)</f>
        <v>CO</v>
      </c>
      <c r="L623" t="s">
        <v>23</v>
      </c>
      <c r="M623" t="s">
        <v>28</v>
      </c>
      <c r="N623" t="s">
        <v>456</v>
      </c>
      <c r="S623" t="s">
        <v>455</v>
      </c>
    </row>
    <row r="624" spans="1:19" x14ac:dyDescent="0.35">
      <c r="A624">
        <f t="shared" si="83"/>
        <v>3412</v>
      </c>
      <c r="B624" t="str">
        <f t="shared" si="85"/>
        <v>CO OP F_Agg'</v>
      </c>
      <c r="C624" t="str">
        <f t="shared" si="84"/>
        <v>CO OP Forecast_Agg'</v>
      </c>
      <c r="D624" t="s">
        <v>37</v>
      </c>
      <c r="E624" t="s">
        <v>449</v>
      </c>
      <c r="F624">
        <v>0</v>
      </c>
      <c r="H624" t="s">
        <v>19</v>
      </c>
      <c r="J624" t="s">
        <v>457</v>
      </c>
      <c r="K624" t="str" cm="1">
        <f t="array" ref="K624">_xlfn.IFS(L624="Bus P+R Bus Leg", "Bus", L624="Bus P+R Car Leg", "Car",L624="Rail P+R Rail Leg", "Rail", L624="Rail P+R Car Leg", "Car",L624="Logsum","",TRUE(),L624)</f>
        <v>CO</v>
      </c>
      <c r="L624" t="s">
        <v>23</v>
      </c>
      <c r="M624" t="s">
        <v>44</v>
      </c>
      <c r="N624" t="s">
        <v>456</v>
      </c>
      <c r="S624" t="s">
        <v>455</v>
      </c>
    </row>
    <row r="625" spans="1:19" x14ac:dyDescent="0.35">
      <c r="A625">
        <f t="shared" si="83"/>
        <v>3413</v>
      </c>
      <c r="B625" t="str">
        <f t="shared" si="85"/>
        <v>LGV AM F_Agg'</v>
      </c>
      <c r="C625" t="str">
        <f t="shared" si="84"/>
        <v>LGV AM Forecast_Agg'</v>
      </c>
      <c r="D625" t="s">
        <v>37</v>
      </c>
      <c r="E625" t="s">
        <v>449</v>
      </c>
      <c r="F625">
        <v>0</v>
      </c>
      <c r="H625" t="s">
        <v>19</v>
      </c>
      <c r="J625" t="s">
        <v>457</v>
      </c>
      <c r="K625" t="str" cm="1">
        <f t="array" ref="K625">_xlfn.IFS(L625="Bus P+R Bus Leg", "Bus", L625="Bus P+R Car Leg", "Car",L625="Rail P+R Rail Leg", "Rail", L625="Rail P+R Car Leg", "Car",L625="Logsum","",TRUE(),L625)</f>
        <v>LGV</v>
      </c>
      <c r="L625" t="s">
        <v>38</v>
      </c>
      <c r="M625" t="s">
        <v>26</v>
      </c>
      <c r="N625" t="s">
        <v>456</v>
      </c>
      <c r="S625" t="s">
        <v>455</v>
      </c>
    </row>
    <row r="626" spans="1:19" x14ac:dyDescent="0.35">
      <c r="A626">
        <f t="shared" si="83"/>
        <v>3414</v>
      </c>
      <c r="B626" t="str">
        <f t="shared" si="85"/>
        <v>LGV IP F_Agg'</v>
      </c>
      <c r="C626" t="str">
        <f t="shared" si="84"/>
        <v>LGV IP Forecast_Agg'</v>
      </c>
      <c r="D626" t="s">
        <v>37</v>
      </c>
      <c r="E626" t="s">
        <v>449</v>
      </c>
      <c r="F626">
        <v>0</v>
      </c>
      <c r="H626" t="s">
        <v>19</v>
      </c>
      <c r="J626" t="s">
        <v>457</v>
      </c>
      <c r="K626" t="str" cm="1">
        <f t="array" ref="K626">_xlfn.IFS(L626="Bus P+R Bus Leg", "Bus", L626="Bus P+R Car Leg", "Car",L626="Rail P+R Rail Leg", "Rail", L626="Rail P+R Car Leg", "Car",L626="Logsum","",TRUE(),L626)</f>
        <v>LGV</v>
      </c>
      <c r="L626" t="s">
        <v>38</v>
      </c>
      <c r="M626" t="s">
        <v>27</v>
      </c>
      <c r="N626" t="s">
        <v>456</v>
      </c>
      <c r="S626" t="s">
        <v>455</v>
      </c>
    </row>
    <row r="627" spans="1:19" x14ac:dyDescent="0.35">
      <c r="A627">
        <f t="shared" si="83"/>
        <v>3415</v>
      </c>
      <c r="B627" t="str">
        <f t="shared" si="85"/>
        <v>LGV PM F_Agg'</v>
      </c>
      <c r="C627" t="str">
        <f t="shared" si="84"/>
        <v>LGV PM Forecast_Agg'</v>
      </c>
      <c r="D627" t="s">
        <v>37</v>
      </c>
      <c r="E627" t="s">
        <v>449</v>
      </c>
      <c r="F627">
        <v>0</v>
      </c>
      <c r="H627" t="s">
        <v>19</v>
      </c>
      <c r="J627" t="s">
        <v>457</v>
      </c>
      <c r="K627" t="str" cm="1">
        <f t="array" ref="K627">_xlfn.IFS(L627="Bus P+R Bus Leg", "Bus", L627="Bus P+R Car Leg", "Car",L627="Rail P+R Rail Leg", "Rail", L627="Rail P+R Car Leg", "Car",L627="Logsum","",TRUE(),L627)</f>
        <v>LGV</v>
      </c>
      <c r="L627" t="s">
        <v>38</v>
      </c>
      <c r="M627" t="s">
        <v>28</v>
      </c>
      <c r="N627" t="s">
        <v>456</v>
      </c>
      <c r="S627" t="s">
        <v>455</v>
      </c>
    </row>
    <row r="628" spans="1:19" x14ac:dyDescent="0.35">
      <c r="A628">
        <f t="shared" si="83"/>
        <v>3416</v>
      </c>
      <c r="B628" t="str">
        <f t="shared" si="85"/>
        <v>LGV OP F_Agg'</v>
      </c>
      <c r="C628" t="str">
        <f t="shared" si="84"/>
        <v>LGV OP Forecast_Agg'</v>
      </c>
      <c r="D628" t="s">
        <v>37</v>
      </c>
      <c r="E628" t="s">
        <v>449</v>
      </c>
      <c r="F628">
        <v>0</v>
      </c>
      <c r="H628" t="s">
        <v>19</v>
      </c>
      <c r="J628" t="s">
        <v>457</v>
      </c>
      <c r="K628" t="str" cm="1">
        <f t="array" ref="K628">_xlfn.IFS(L628="Bus P+R Bus Leg", "Bus", L628="Bus P+R Car Leg", "Car",L628="Rail P+R Rail Leg", "Rail", L628="Rail P+R Car Leg", "Car",L628="Logsum","",TRUE(),L628)</f>
        <v>LGV</v>
      </c>
      <c r="L628" t="s">
        <v>38</v>
      </c>
      <c r="M628" t="s">
        <v>44</v>
      </c>
      <c r="N628" t="s">
        <v>456</v>
      </c>
      <c r="S628" t="s">
        <v>455</v>
      </c>
    </row>
    <row r="629" spans="1:19" x14ac:dyDescent="0.35">
      <c r="A629">
        <f t="shared" si="83"/>
        <v>3501</v>
      </c>
      <c r="B629" t="str">
        <f t="shared" si="85"/>
        <v>BB AM F_Agg'</v>
      </c>
      <c r="C629" t="str">
        <f t="shared" si="84"/>
        <v>BB AM Forecast_Agg'</v>
      </c>
      <c r="D629" t="s">
        <v>37</v>
      </c>
      <c r="E629" t="s">
        <v>449</v>
      </c>
      <c r="F629">
        <v>0</v>
      </c>
      <c r="H629" t="s">
        <v>19</v>
      </c>
      <c r="J629" t="s">
        <v>458</v>
      </c>
      <c r="K629" t="str" cm="1">
        <f t="array" ref="K629">_xlfn.IFS(L629="Bus P+R Bus Leg", "Bus", L629="Bus P+R Car Leg", "Car",L629="Rail P+R Rail Leg", "Rail", L629="Rail P+R Car Leg", "Car",L629="Logsum","",TRUE(),L629)</f>
        <v>BB</v>
      </c>
      <c r="L629" t="s">
        <v>151</v>
      </c>
      <c r="M629" t="s">
        <v>26</v>
      </c>
      <c r="N629" t="s">
        <v>456</v>
      </c>
      <c r="S629" t="s">
        <v>455</v>
      </c>
    </row>
    <row r="630" spans="1:19" x14ac:dyDescent="0.35">
      <c r="A630">
        <f t="shared" si="83"/>
        <v>3502</v>
      </c>
      <c r="B630" t="str">
        <f t="shared" si="85"/>
        <v>BB IP F_Agg'</v>
      </c>
      <c r="C630" t="str">
        <f t="shared" si="84"/>
        <v>BB IP Forecast_Agg'</v>
      </c>
      <c r="D630" t="s">
        <v>37</v>
      </c>
      <c r="E630" t="s">
        <v>449</v>
      </c>
      <c r="F630">
        <v>0</v>
      </c>
      <c r="H630" t="s">
        <v>19</v>
      </c>
      <c r="J630" t="s">
        <v>458</v>
      </c>
      <c r="K630" t="str" cm="1">
        <f t="array" ref="K630">_xlfn.IFS(L630="Bus P+R Bus Leg", "Bus", L630="Bus P+R Car Leg", "Car",L630="Rail P+R Rail Leg", "Rail", L630="Rail P+R Car Leg", "Car",L630="Logsum","",TRUE(),L630)</f>
        <v>BB</v>
      </c>
      <c r="L630" t="s">
        <v>151</v>
      </c>
      <c r="M630" t="s">
        <v>27</v>
      </c>
      <c r="N630" t="s">
        <v>456</v>
      </c>
      <c r="S630" t="s">
        <v>455</v>
      </c>
    </row>
    <row r="631" spans="1:19" x14ac:dyDescent="0.35">
      <c r="A631">
        <f t="shared" si="83"/>
        <v>3503</v>
      </c>
      <c r="B631" t="str">
        <f t="shared" si="85"/>
        <v>BB PM F_Agg'</v>
      </c>
      <c r="C631" t="str">
        <f t="shared" si="84"/>
        <v>BB PM Forecast_Agg'</v>
      </c>
      <c r="D631" t="s">
        <v>37</v>
      </c>
      <c r="E631" t="s">
        <v>449</v>
      </c>
      <c r="F631">
        <v>0</v>
      </c>
      <c r="H631" t="s">
        <v>19</v>
      </c>
      <c r="J631" t="s">
        <v>458</v>
      </c>
      <c r="K631" t="str" cm="1">
        <f t="array" ref="K631">_xlfn.IFS(L631="Bus P+R Bus Leg", "Bus", L631="Bus P+R Car Leg", "Car",L631="Rail P+R Rail Leg", "Rail", L631="Rail P+R Car Leg", "Car",L631="Logsum","",TRUE(),L631)</f>
        <v>BB</v>
      </c>
      <c r="L631" t="s">
        <v>151</v>
      </c>
      <c r="M631" t="s">
        <v>28</v>
      </c>
      <c r="N631" t="s">
        <v>456</v>
      </c>
      <c r="S631" t="s">
        <v>455</v>
      </c>
    </row>
    <row r="632" spans="1:19" x14ac:dyDescent="0.35">
      <c r="A632">
        <f t="shared" si="83"/>
        <v>3504</v>
      </c>
      <c r="B632" t="str">
        <f t="shared" si="85"/>
        <v>BB OP F_Agg'</v>
      </c>
      <c r="C632" t="str">
        <f t="shared" si="84"/>
        <v>BB OP Forecast_Agg'</v>
      </c>
      <c r="D632" t="s">
        <v>37</v>
      </c>
      <c r="E632" t="s">
        <v>449</v>
      </c>
      <c r="F632">
        <v>0</v>
      </c>
      <c r="H632" t="s">
        <v>19</v>
      </c>
      <c r="J632" t="s">
        <v>458</v>
      </c>
      <c r="K632" t="str" cm="1">
        <f t="array" ref="K632">_xlfn.IFS(L632="Bus P+R Bus Leg", "Bus", L632="Bus P+R Car Leg", "Car",L632="Rail P+R Rail Leg", "Rail", L632="Rail P+R Car Leg", "Car",L632="Logsum","",TRUE(),L632)</f>
        <v>BB</v>
      </c>
      <c r="L632" t="s">
        <v>151</v>
      </c>
      <c r="M632" t="s">
        <v>44</v>
      </c>
      <c r="N632" t="s">
        <v>456</v>
      </c>
      <c r="S632" t="s">
        <v>455</v>
      </c>
    </row>
    <row r="633" spans="1:19" x14ac:dyDescent="0.35">
      <c r="A633">
        <f t="shared" si="83"/>
        <v>3505</v>
      </c>
      <c r="B633" t="str">
        <f t="shared" si="85"/>
        <v>BC AM F_Agg'</v>
      </c>
      <c r="C633" t="str">
        <f t="shared" si="84"/>
        <v>BC AM Forecast_Agg'</v>
      </c>
      <c r="D633" t="s">
        <v>37</v>
      </c>
      <c r="E633" t="s">
        <v>449</v>
      </c>
      <c r="F633">
        <v>0</v>
      </c>
      <c r="H633" t="s">
        <v>19</v>
      </c>
      <c r="J633" t="s">
        <v>458</v>
      </c>
      <c r="K633" t="str" cm="1">
        <f t="array" ref="K633">_xlfn.IFS(L633="Bus P+R Bus Leg", "Bus", L633="Bus P+R Car Leg", "Car",L633="Rail P+R Rail Leg", "Rail", L633="Rail P+R Car Leg", "Car",L633="Logsum","",TRUE(),L633)</f>
        <v>BC</v>
      </c>
      <c r="L633" t="s">
        <v>149</v>
      </c>
      <c r="M633" t="s">
        <v>26</v>
      </c>
      <c r="N633" t="s">
        <v>456</v>
      </c>
      <c r="S633" t="s">
        <v>455</v>
      </c>
    </row>
    <row r="634" spans="1:19" x14ac:dyDescent="0.35">
      <c r="A634">
        <f t="shared" si="83"/>
        <v>3506</v>
      </c>
      <c r="B634" t="str">
        <f t="shared" si="85"/>
        <v>BC IP F_Agg'</v>
      </c>
      <c r="C634" t="str">
        <f t="shared" si="84"/>
        <v>BC IP Forecast_Agg'</v>
      </c>
      <c r="D634" t="s">
        <v>37</v>
      </c>
      <c r="E634" t="s">
        <v>449</v>
      </c>
      <c r="F634">
        <v>0</v>
      </c>
      <c r="H634" t="s">
        <v>19</v>
      </c>
      <c r="J634" t="s">
        <v>458</v>
      </c>
      <c r="K634" t="str" cm="1">
        <f t="array" ref="K634">_xlfn.IFS(L634="Bus P+R Bus Leg", "Bus", L634="Bus P+R Car Leg", "Car",L634="Rail P+R Rail Leg", "Rail", L634="Rail P+R Car Leg", "Car",L634="Logsum","",TRUE(),L634)</f>
        <v>BC</v>
      </c>
      <c r="L634" t="s">
        <v>149</v>
      </c>
      <c r="M634" t="s">
        <v>27</v>
      </c>
      <c r="N634" t="s">
        <v>456</v>
      </c>
      <c r="S634" t="s">
        <v>455</v>
      </c>
    </row>
    <row r="635" spans="1:19" x14ac:dyDescent="0.35">
      <c r="A635">
        <f t="shared" si="83"/>
        <v>3507</v>
      </c>
      <c r="B635" t="str">
        <f t="shared" si="85"/>
        <v>BC PM F_Agg'</v>
      </c>
      <c r="C635" t="str">
        <f t="shared" si="84"/>
        <v>BC PM Forecast_Agg'</v>
      </c>
      <c r="D635" t="s">
        <v>37</v>
      </c>
      <c r="E635" t="s">
        <v>449</v>
      </c>
      <c r="F635">
        <v>0</v>
      </c>
      <c r="H635" t="s">
        <v>19</v>
      </c>
      <c r="J635" t="s">
        <v>458</v>
      </c>
      <c r="K635" t="str" cm="1">
        <f t="array" ref="K635">_xlfn.IFS(L635="Bus P+R Bus Leg", "Bus", L635="Bus P+R Car Leg", "Car",L635="Rail P+R Rail Leg", "Rail", L635="Rail P+R Car Leg", "Car",L635="Logsum","",TRUE(),L635)</f>
        <v>BC</v>
      </c>
      <c r="L635" t="s">
        <v>149</v>
      </c>
      <c r="M635" t="s">
        <v>28</v>
      </c>
      <c r="N635" t="s">
        <v>456</v>
      </c>
      <c r="S635" t="s">
        <v>455</v>
      </c>
    </row>
    <row r="636" spans="1:19" x14ac:dyDescent="0.35">
      <c r="A636">
        <f t="shared" si="83"/>
        <v>3508</v>
      </c>
      <c r="B636" t="str">
        <f t="shared" si="85"/>
        <v>BC OP F_Agg'</v>
      </c>
      <c r="C636" t="str">
        <f t="shared" si="84"/>
        <v>BC OP Forecast_Agg'</v>
      </c>
      <c r="D636" t="s">
        <v>37</v>
      </c>
      <c r="E636" t="s">
        <v>449</v>
      </c>
      <c r="F636">
        <v>0</v>
      </c>
      <c r="H636" t="s">
        <v>19</v>
      </c>
      <c r="J636" t="s">
        <v>458</v>
      </c>
      <c r="K636" t="str" cm="1">
        <f t="array" ref="K636">_xlfn.IFS(L636="Bus P+R Bus Leg", "Bus", L636="Bus P+R Car Leg", "Car",L636="Rail P+R Rail Leg", "Rail", L636="Rail P+R Car Leg", "Car",L636="Logsum","",TRUE(),L636)</f>
        <v>BC</v>
      </c>
      <c r="L636" t="s">
        <v>149</v>
      </c>
      <c r="M636" t="s">
        <v>44</v>
      </c>
      <c r="N636" t="s">
        <v>456</v>
      </c>
      <c r="S636" t="s">
        <v>455</v>
      </c>
    </row>
    <row r="637" spans="1:19" x14ac:dyDescent="0.35">
      <c r="A637">
        <f t="shared" si="83"/>
        <v>3509</v>
      </c>
      <c r="B637" t="str">
        <f t="shared" si="85"/>
        <v>BO AM F_Agg'</v>
      </c>
      <c r="C637" t="str">
        <f t="shared" si="84"/>
        <v>BO AM Forecast_Agg'</v>
      </c>
      <c r="D637" t="s">
        <v>37</v>
      </c>
      <c r="E637" t="s">
        <v>449</v>
      </c>
      <c r="F637">
        <v>0</v>
      </c>
      <c r="H637" t="s">
        <v>19</v>
      </c>
      <c r="J637" t="s">
        <v>458</v>
      </c>
      <c r="K637" t="str" cm="1">
        <f t="array" ref="K637">_xlfn.IFS(L637="Bus P+R Bus Leg", "Bus", L637="Bus P+R Car Leg", "Car",L637="Rail P+R Rail Leg", "Rail", L637="Rail P+R Car Leg", "Car",L637="Logsum","",TRUE(),L637)</f>
        <v>BO</v>
      </c>
      <c r="L637" t="s">
        <v>153</v>
      </c>
      <c r="M637" t="s">
        <v>26</v>
      </c>
      <c r="N637" t="s">
        <v>456</v>
      </c>
      <c r="S637" t="s">
        <v>455</v>
      </c>
    </row>
    <row r="638" spans="1:19" x14ac:dyDescent="0.35">
      <c r="A638">
        <f t="shared" si="83"/>
        <v>3510</v>
      </c>
      <c r="B638" t="str">
        <f t="shared" si="85"/>
        <v>BO IP F_Agg'</v>
      </c>
      <c r="C638" t="str">
        <f t="shared" si="84"/>
        <v>BO IP Forecast_Agg'</v>
      </c>
      <c r="D638" t="s">
        <v>37</v>
      </c>
      <c r="E638" t="s">
        <v>449</v>
      </c>
      <c r="F638">
        <v>0</v>
      </c>
      <c r="H638" t="s">
        <v>19</v>
      </c>
      <c r="J638" t="s">
        <v>458</v>
      </c>
      <c r="K638" t="str" cm="1">
        <f t="array" ref="K638">_xlfn.IFS(L638="Bus P+R Bus Leg", "Bus", L638="Bus P+R Car Leg", "Car",L638="Rail P+R Rail Leg", "Rail", L638="Rail P+R Car Leg", "Car",L638="Logsum","",TRUE(),L638)</f>
        <v>BO</v>
      </c>
      <c r="L638" t="s">
        <v>153</v>
      </c>
      <c r="M638" t="s">
        <v>27</v>
      </c>
      <c r="N638" t="s">
        <v>456</v>
      </c>
      <c r="S638" t="s">
        <v>455</v>
      </c>
    </row>
    <row r="639" spans="1:19" x14ac:dyDescent="0.35">
      <c r="A639">
        <f t="shared" si="83"/>
        <v>3511</v>
      </c>
      <c r="B639" t="str">
        <f t="shared" si="85"/>
        <v>BO PM F_Agg'</v>
      </c>
      <c r="C639" t="str">
        <f t="shared" si="84"/>
        <v>BO PM Forecast_Agg'</v>
      </c>
      <c r="D639" t="s">
        <v>37</v>
      </c>
      <c r="E639" t="s">
        <v>449</v>
      </c>
      <c r="F639">
        <v>0</v>
      </c>
      <c r="H639" t="s">
        <v>19</v>
      </c>
      <c r="J639" t="s">
        <v>458</v>
      </c>
      <c r="K639" t="str" cm="1">
        <f t="array" ref="K639">_xlfn.IFS(L639="Bus P+R Bus Leg", "Bus", L639="Bus P+R Car Leg", "Car",L639="Rail P+R Rail Leg", "Rail", L639="Rail P+R Car Leg", "Car",L639="Logsum","",TRUE(),L639)</f>
        <v>BO</v>
      </c>
      <c r="L639" t="s">
        <v>153</v>
      </c>
      <c r="M639" t="s">
        <v>28</v>
      </c>
      <c r="N639" t="s">
        <v>456</v>
      </c>
      <c r="S639" t="s">
        <v>455</v>
      </c>
    </row>
    <row r="640" spans="1:19" x14ac:dyDescent="0.35">
      <c r="A640">
        <f t="shared" si="83"/>
        <v>3512</v>
      </c>
      <c r="B640" t="str">
        <f t="shared" si="85"/>
        <v>BO OP F_Agg'</v>
      </c>
      <c r="C640" t="str">
        <f t="shared" si="84"/>
        <v>BO OP Forecast_Agg'</v>
      </c>
      <c r="D640" t="s">
        <v>37</v>
      </c>
      <c r="E640" t="s">
        <v>449</v>
      </c>
      <c r="F640">
        <v>0</v>
      </c>
      <c r="H640" t="s">
        <v>19</v>
      </c>
      <c r="J640" t="s">
        <v>458</v>
      </c>
      <c r="K640" t="str" cm="1">
        <f t="array" ref="K640">_xlfn.IFS(L640="Bus P+R Bus Leg", "Bus", L640="Bus P+R Car Leg", "Car",L640="Rail P+R Rail Leg", "Rail", L640="Rail P+R Car Leg", "Car",L640="Logsum","",TRUE(),L640)</f>
        <v>BO</v>
      </c>
      <c r="L640" t="s">
        <v>153</v>
      </c>
      <c r="M640" t="s">
        <v>44</v>
      </c>
      <c r="N640" t="s">
        <v>456</v>
      </c>
      <c r="S640" t="s">
        <v>455</v>
      </c>
    </row>
    <row r="641" spans="1:19" x14ac:dyDescent="0.35">
      <c r="A641">
        <f t="shared" si="83"/>
        <v>3601</v>
      </c>
      <c r="B641" t="str">
        <f t="shared" si="85"/>
        <v>RB AM F_Agg'</v>
      </c>
      <c r="C641" t="str">
        <f t="shared" si="84"/>
        <v>RB AM Forecast_Agg'</v>
      </c>
      <c r="D641" t="s">
        <v>37</v>
      </c>
      <c r="E641" t="s">
        <v>449</v>
      </c>
      <c r="F641">
        <v>0</v>
      </c>
      <c r="H641" t="s">
        <v>19</v>
      </c>
      <c r="J641" t="s">
        <v>459</v>
      </c>
      <c r="K641" t="str" cm="1">
        <f t="array" ref="K641">_xlfn.IFS(L641="Bus P+R Bus Leg", "Bus", L641="Bus P+R Car Leg", "Car",L641="Rail P+R Rail Leg", "Rail", L641="Rail P+R Car Leg", "Car",L641="Logsum","",TRUE(),L641)</f>
        <v>RB</v>
      </c>
      <c r="L641" t="s">
        <v>152</v>
      </c>
      <c r="M641" t="s">
        <v>26</v>
      </c>
      <c r="N641" t="s">
        <v>456</v>
      </c>
      <c r="S641" t="s">
        <v>455</v>
      </c>
    </row>
    <row r="642" spans="1:19" x14ac:dyDescent="0.35">
      <c r="A642">
        <f t="shared" si="83"/>
        <v>3602</v>
      </c>
      <c r="B642" t="str">
        <f t="shared" si="85"/>
        <v>RB IP F_Agg'</v>
      </c>
      <c r="C642" t="str">
        <f t="shared" si="84"/>
        <v>RB IP Forecast_Agg'</v>
      </c>
      <c r="D642" t="s">
        <v>37</v>
      </c>
      <c r="E642" t="s">
        <v>449</v>
      </c>
      <c r="F642">
        <v>0</v>
      </c>
      <c r="H642" t="s">
        <v>19</v>
      </c>
      <c r="J642" t="s">
        <v>459</v>
      </c>
      <c r="K642" t="str" cm="1">
        <f t="array" ref="K642">_xlfn.IFS(L642="Bus P+R Bus Leg", "Bus", L642="Bus P+R Car Leg", "Car",L642="Rail P+R Rail Leg", "Rail", L642="Rail P+R Car Leg", "Car",L642="Logsum","",TRUE(),L642)</f>
        <v>RB</v>
      </c>
      <c r="L642" t="s">
        <v>152</v>
      </c>
      <c r="M642" t="s">
        <v>27</v>
      </c>
      <c r="N642" t="s">
        <v>456</v>
      </c>
      <c r="S642" t="s">
        <v>455</v>
      </c>
    </row>
    <row r="643" spans="1:19" x14ac:dyDescent="0.35">
      <c r="A643">
        <f t="shared" si="83"/>
        <v>3603</v>
      </c>
      <c r="B643" t="str">
        <f t="shared" si="85"/>
        <v>RB PM F_Agg'</v>
      </c>
      <c r="C643" t="str">
        <f t="shared" si="84"/>
        <v>RB PM Forecast_Agg'</v>
      </c>
      <c r="D643" t="s">
        <v>37</v>
      </c>
      <c r="E643" t="s">
        <v>449</v>
      </c>
      <c r="F643">
        <v>0</v>
      </c>
      <c r="H643" t="s">
        <v>19</v>
      </c>
      <c r="J643" t="s">
        <v>459</v>
      </c>
      <c r="K643" t="str" cm="1">
        <f t="array" ref="K643">_xlfn.IFS(L643="Bus P+R Bus Leg", "Bus", L643="Bus P+R Car Leg", "Car",L643="Rail P+R Rail Leg", "Rail", L643="Rail P+R Car Leg", "Car",L643="Logsum","",TRUE(),L643)</f>
        <v>RB</v>
      </c>
      <c r="L643" t="s">
        <v>152</v>
      </c>
      <c r="M643" t="s">
        <v>28</v>
      </c>
      <c r="N643" t="s">
        <v>456</v>
      </c>
      <c r="S643" t="s">
        <v>455</v>
      </c>
    </row>
    <row r="644" spans="1:19" x14ac:dyDescent="0.35">
      <c r="A644">
        <f t="shared" si="83"/>
        <v>3604</v>
      </c>
      <c r="B644" t="str">
        <f t="shared" si="85"/>
        <v>RB OP F_Agg'</v>
      </c>
      <c r="C644" t="str">
        <f t="shared" si="84"/>
        <v>RB OP Forecast_Agg'</v>
      </c>
      <c r="D644" t="s">
        <v>37</v>
      </c>
      <c r="E644" t="s">
        <v>449</v>
      </c>
      <c r="F644">
        <v>0</v>
      </c>
      <c r="H644" t="s">
        <v>19</v>
      </c>
      <c r="J644" t="s">
        <v>459</v>
      </c>
      <c r="K644" t="str" cm="1">
        <f t="array" ref="K644">_xlfn.IFS(L644="Bus P+R Bus Leg", "Bus", L644="Bus P+R Car Leg", "Car",L644="Rail P+R Rail Leg", "Rail", L644="Rail P+R Car Leg", "Car",L644="Logsum","",TRUE(),L644)</f>
        <v>RB</v>
      </c>
      <c r="L644" t="s">
        <v>152</v>
      </c>
      <c r="M644" t="s">
        <v>44</v>
      </c>
      <c r="N644" t="s">
        <v>456</v>
      </c>
      <c r="S644" t="s">
        <v>455</v>
      </c>
    </row>
    <row r="645" spans="1:19" x14ac:dyDescent="0.35">
      <c r="A645">
        <f t="shared" si="83"/>
        <v>3605</v>
      </c>
      <c r="B645" t="str">
        <f t="shared" si="85"/>
        <v>RC AM F_Agg'</v>
      </c>
      <c r="C645" t="str">
        <f t="shared" si="84"/>
        <v>RC AM Forecast_Agg'</v>
      </c>
      <c r="D645" t="s">
        <v>37</v>
      </c>
      <c r="E645" t="s">
        <v>449</v>
      </c>
      <c r="F645">
        <v>0</v>
      </c>
      <c r="H645" t="s">
        <v>19</v>
      </c>
      <c r="J645" t="s">
        <v>459</v>
      </c>
      <c r="K645" t="str" cm="1">
        <f t="array" ref="K645">_xlfn.IFS(L645="Bus P+R Bus Leg", "Bus", L645="Bus P+R Car Leg", "Car",L645="Rail P+R Rail Leg", "Rail", L645="Rail P+R Car Leg", "Car",L645="Logsum","",TRUE(),L645)</f>
        <v>RC</v>
      </c>
      <c r="L645" t="s">
        <v>150</v>
      </c>
      <c r="M645" t="s">
        <v>26</v>
      </c>
      <c r="N645" t="s">
        <v>456</v>
      </c>
      <c r="S645" t="s">
        <v>455</v>
      </c>
    </row>
    <row r="646" spans="1:19" x14ac:dyDescent="0.35">
      <c r="A646">
        <f t="shared" si="83"/>
        <v>3606</v>
      </c>
      <c r="B646" t="str">
        <f t="shared" si="85"/>
        <v>RC IP F_Agg'</v>
      </c>
      <c r="C646" t="str">
        <f t="shared" si="84"/>
        <v>RC IP Forecast_Agg'</v>
      </c>
      <c r="D646" t="s">
        <v>37</v>
      </c>
      <c r="E646" t="s">
        <v>449</v>
      </c>
      <c r="F646">
        <v>0</v>
      </c>
      <c r="H646" t="s">
        <v>19</v>
      </c>
      <c r="J646" t="s">
        <v>459</v>
      </c>
      <c r="K646" t="str" cm="1">
        <f t="array" ref="K646">_xlfn.IFS(L646="Bus P+R Bus Leg", "Bus", L646="Bus P+R Car Leg", "Car",L646="Rail P+R Rail Leg", "Rail", L646="Rail P+R Car Leg", "Car",L646="Logsum","",TRUE(),L646)</f>
        <v>RC</v>
      </c>
      <c r="L646" t="s">
        <v>150</v>
      </c>
      <c r="M646" t="s">
        <v>27</v>
      </c>
      <c r="N646" t="s">
        <v>456</v>
      </c>
      <c r="S646" t="s">
        <v>455</v>
      </c>
    </row>
    <row r="647" spans="1:19" x14ac:dyDescent="0.35">
      <c r="A647">
        <f t="shared" si="83"/>
        <v>3607</v>
      </c>
      <c r="B647" t="str">
        <f t="shared" si="85"/>
        <v>RC PM F_Agg'</v>
      </c>
      <c r="C647" t="str">
        <f t="shared" si="84"/>
        <v>RC PM Forecast_Agg'</v>
      </c>
      <c r="D647" t="s">
        <v>37</v>
      </c>
      <c r="E647" t="s">
        <v>449</v>
      </c>
      <c r="F647">
        <v>0</v>
      </c>
      <c r="H647" t="s">
        <v>19</v>
      </c>
      <c r="J647" t="s">
        <v>459</v>
      </c>
      <c r="K647" t="str" cm="1">
        <f t="array" ref="K647">_xlfn.IFS(L647="Bus P+R Bus Leg", "Bus", L647="Bus P+R Car Leg", "Car",L647="Rail P+R Rail Leg", "Rail", L647="Rail P+R Car Leg", "Car",L647="Logsum","",TRUE(),L647)</f>
        <v>RC</v>
      </c>
      <c r="L647" t="s">
        <v>150</v>
      </c>
      <c r="M647" t="s">
        <v>28</v>
      </c>
      <c r="N647" t="s">
        <v>456</v>
      </c>
      <c r="S647" t="s">
        <v>455</v>
      </c>
    </row>
    <row r="648" spans="1:19" x14ac:dyDescent="0.35">
      <c r="A648">
        <f t="shared" si="83"/>
        <v>3608</v>
      </c>
      <c r="B648" t="str">
        <f t="shared" si="85"/>
        <v>RC OP F_Agg'</v>
      </c>
      <c r="C648" t="str">
        <f t="shared" si="84"/>
        <v>RC OP Forecast_Agg'</v>
      </c>
      <c r="D648" t="s">
        <v>37</v>
      </c>
      <c r="E648" t="s">
        <v>449</v>
      </c>
      <c r="F648">
        <v>0</v>
      </c>
      <c r="H648" t="s">
        <v>19</v>
      </c>
      <c r="J648" t="s">
        <v>459</v>
      </c>
      <c r="K648" t="str" cm="1">
        <f t="array" ref="K648">_xlfn.IFS(L648="Bus P+R Bus Leg", "Bus", L648="Bus P+R Car Leg", "Car",L648="Rail P+R Rail Leg", "Rail", L648="Rail P+R Car Leg", "Car",L648="Logsum","",TRUE(),L648)</f>
        <v>RC</v>
      </c>
      <c r="L648" t="s">
        <v>150</v>
      </c>
      <c r="M648" t="s">
        <v>44</v>
      </c>
      <c r="N648" t="s">
        <v>456</v>
      </c>
      <c r="S648" t="s">
        <v>455</v>
      </c>
    </row>
    <row r="649" spans="1:19" x14ac:dyDescent="0.35">
      <c r="A649">
        <f t="shared" si="83"/>
        <v>3609</v>
      </c>
      <c r="B649" t="str">
        <f t="shared" si="85"/>
        <v>RO AM F_Agg'</v>
      </c>
      <c r="C649" t="str">
        <f t="shared" si="84"/>
        <v>RO AM Forecast_Agg'</v>
      </c>
      <c r="D649" t="s">
        <v>37</v>
      </c>
      <c r="E649" t="s">
        <v>449</v>
      </c>
      <c r="F649">
        <v>0</v>
      </c>
      <c r="H649" t="s">
        <v>19</v>
      </c>
      <c r="J649" t="s">
        <v>459</v>
      </c>
      <c r="K649" t="str" cm="1">
        <f t="array" ref="K649">_xlfn.IFS(L649="Bus P+R Bus Leg", "Bus", L649="Bus P+R Car Leg", "Car",L649="Rail P+R Rail Leg", "Rail", L649="Rail P+R Car Leg", "Car",L649="Logsum","",TRUE(),L649)</f>
        <v>RO</v>
      </c>
      <c r="L649" t="s">
        <v>154</v>
      </c>
      <c r="M649" t="s">
        <v>26</v>
      </c>
      <c r="N649" t="s">
        <v>456</v>
      </c>
      <c r="S649" t="s">
        <v>455</v>
      </c>
    </row>
    <row r="650" spans="1:19" x14ac:dyDescent="0.35">
      <c r="A650">
        <f t="shared" si="83"/>
        <v>3610</v>
      </c>
      <c r="B650" t="str">
        <f t="shared" si="85"/>
        <v>RO IP F_Agg'</v>
      </c>
      <c r="C650" t="str">
        <f t="shared" si="84"/>
        <v>RO IP Forecast_Agg'</v>
      </c>
      <c r="D650" t="s">
        <v>37</v>
      </c>
      <c r="E650" t="s">
        <v>449</v>
      </c>
      <c r="F650">
        <v>0</v>
      </c>
      <c r="H650" t="s">
        <v>19</v>
      </c>
      <c r="J650" t="s">
        <v>459</v>
      </c>
      <c r="K650" t="str" cm="1">
        <f t="array" ref="K650">_xlfn.IFS(L650="Bus P+R Bus Leg", "Bus", L650="Bus P+R Car Leg", "Car",L650="Rail P+R Rail Leg", "Rail", L650="Rail P+R Car Leg", "Car",L650="Logsum","",TRUE(),L650)</f>
        <v>RO</v>
      </c>
      <c r="L650" t="s">
        <v>154</v>
      </c>
      <c r="M650" t="s">
        <v>27</v>
      </c>
      <c r="N650" t="s">
        <v>456</v>
      </c>
      <c r="S650" t="s">
        <v>455</v>
      </c>
    </row>
    <row r="651" spans="1:19" x14ac:dyDescent="0.35">
      <c r="A651">
        <f t="shared" si="83"/>
        <v>3611</v>
      </c>
      <c r="B651" t="str">
        <f t="shared" si="85"/>
        <v>RO PM F_Agg'</v>
      </c>
      <c r="C651" t="str">
        <f t="shared" si="84"/>
        <v>RO PM Forecast_Agg'</v>
      </c>
      <c r="D651" t="s">
        <v>37</v>
      </c>
      <c r="E651" t="s">
        <v>449</v>
      </c>
      <c r="F651">
        <v>0</v>
      </c>
      <c r="H651" t="s">
        <v>19</v>
      </c>
      <c r="J651" t="s">
        <v>459</v>
      </c>
      <c r="K651" t="str" cm="1">
        <f t="array" ref="K651">_xlfn.IFS(L651="Bus P+R Bus Leg", "Bus", L651="Bus P+R Car Leg", "Car",L651="Rail P+R Rail Leg", "Rail", L651="Rail P+R Car Leg", "Car",L651="Logsum","",TRUE(),L651)</f>
        <v>RO</v>
      </c>
      <c r="L651" t="s">
        <v>154</v>
      </c>
      <c r="M651" t="s">
        <v>28</v>
      </c>
      <c r="N651" t="s">
        <v>456</v>
      </c>
      <c r="S651" t="s">
        <v>455</v>
      </c>
    </row>
    <row r="652" spans="1:19" x14ac:dyDescent="0.35">
      <c r="A652">
        <f t="shared" si="83"/>
        <v>3612</v>
      </c>
      <c r="B652" t="str">
        <f t="shared" si="85"/>
        <v>RO OP F_Agg'</v>
      </c>
      <c r="C652" t="str">
        <f t="shared" si="84"/>
        <v>RO OP Forecast_Agg'</v>
      </c>
      <c r="D652" t="s">
        <v>37</v>
      </c>
      <c r="E652" t="s">
        <v>449</v>
      </c>
      <c r="F652">
        <v>0</v>
      </c>
      <c r="H652" t="s">
        <v>19</v>
      </c>
      <c r="J652" t="s">
        <v>459</v>
      </c>
      <c r="K652" t="str" cm="1">
        <f t="array" ref="K652">_xlfn.IFS(L652="Bus P+R Bus Leg", "Bus", L652="Bus P+R Car Leg", "Car",L652="Rail P+R Rail Leg", "Rail", L652="Rail P+R Car Leg", "Car",L652="Logsum","",TRUE(),L652)</f>
        <v>RO</v>
      </c>
      <c r="L652" t="s">
        <v>154</v>
      </c>
      <c r="M652" t="s">
        <v>44</v>
      </c>
      <c r="N652" t="s">
        <v>456</v>
      </c>
      <c r="S652" t="s">
        <v>455</v>
      </c>
    </row>
    <row r="653" spans="1:19" x14ac:dyDescent="0.35">
      <c r="A653">
        <f t="shared" si="83"/>
        <v>3701</v>
      </c>
      <c r="B653" t="str">
        <f t="shared" ref="B653:B684" si="86">_xlfn.TEXTJOIN(" ",TRUE,L653:M653,S653)</f>
        <v>CB AM Normalisation</v>
      </c>
      <c r="C653" t="str">
        <f t="shared" si="84"/>
        <v>CB AM Normalisation</v>
      </c>
      <c r="D653" t="s">
        <v>37</v>
      </c>
      <c r="E653" t="s">
        <v>449</v>
      </c>
      <c r="F653">
        <v>0</v>
      </c>
      <c r="H653" t="s">
        <v>19</v>
      </c>
      <c r="J653" t="s">
        <v>463</v>
      </c>
      <c r="K653" t="str" cm="1">
        <f t="array" ref="K653">_xlfn.IFS(L653="Bus P+R Bus Leg", "Bus", L653="Bus P+R Car Leg", "Car",L653="Rail P+R Rail Leg", "Rail", L653="Rail P+R Car Leg", "Car",L653="Logsum","",TRUE(),L653)</f>
        <v>CB</v>
      </c>
      <c r="L653" t="s">
        <v>21</v>
      </c>
      <c r="M653" t="s">
        <v>26</v>
      </c>
      <c r="N653" t="s">
        <v>462</v>
      </c>
      <c r="S653" t="s">
        <v>462</v>
      </c>
    </row>
    <row r="654" spans="1:19" x14ac:dyDescent="0.35">
      <c r="A654">
        <f t="shared" si="83"/>
        <v>3702</v>
      </c>
      <c r="B654" t="str">
        <f t="shared" si="86"/>
        <v>CB IP Normalisation</v>
      </c>
      <c r="C654" t="str">
        <f t="shared" si="84"/>
        <v>CB IP Normalisation</v>
      </c>
      <c r="D654" t="s">
        <v>37</v>
      </c>
      <c r="E654" t="s">
        <v>449</v>
      </c>
      <c r="F654">
        <v>0</v>
      </c>
      <c r="H654" t="s">
        <v>19</v>
      </c>
      <c r="J654" t="s">
        <v>463</v>
      </c>
      <c r="K654" t="str" cm="1">
        <f t="array" ref="K654">_xlfn.IFS(L654="Bus P+R Bus Leg", "Bus", L654="Bus P+R Car Leg", "Car",L654="Rail P+R Rail Leg", "Rail", L654="Rail P+R Car Leg", "Car",L654="Logsum","",TRUE(),L654)</f>
        <v>CB</v>
      </c>
      <c r="L654" t="s">
        <v>21</v>
      </c>
      <c r="M654" t="s">
        <v>27</v>
      </c>
      <c r="N654" t="s">
        <v>462</v>
      </c>
      <c r="S654" t="s">
        <v>462</v>
      </c>
    </row>
    <row r="655" spans="1:19" x14ac:dyDescent="0.35">
      <c r="A655">
        <f t="shared" ref="A655:A718" si="87">IF(J655=J654,A654+1,ROUNDUP(A654,-2)+1)</f>
        <v>3703</v>
      </c>
      <c r="B655" t="str">
        <f t="shared" si="86"/>
        <v>CB PM Normalisation</v>
      </c>
      <c r="C655" t="str">
        <f t="shared" si="84"/>
        <v>CB PM Normalisation</v>
      </c>
      <c r="D655" t="s">
        <v>37</v>
      </c>
      <c r="E655" t="s">
        <v>449</v>
      </c>
      <c r="F655">
        <v>0</v>
      </c>
      <c r="H655" t="s">
        <v>19</v>
      </c>
      <c r="J655" t="s">
        <v>463</v>
      </c>
      <c r="K655" t="str" cm="1">
        <f t="array" ref="K655">_xlfn.IFS(L655="Bus P+R Bus Leg", "Bus", L655="Bus P+R Car Leg", "Car",L655="Rail P+R Rail Leg", "Rail", L655="Rail P+R Car Leg", "Car",L655="Logsum","",TRUE(),L655)</f>
        <v>CB</v>
      </c>
      <c r="L655" t="s">
        <v>21</v>
      </c>
      <c r="M655" t="s">
        <v>28</v>
      </c>
      <c r="N655" t="s">
        <v>462</v>
      </c>
      <c r="S655" t="s">
        <v>462</v>
      </c>
    </row>
    <row r="656" spans="1:19" x14ac:dyDescent="0.35">
      <c r="A656">
        <f t="shared" si="87"/>
        <v>3704</v>
      </c>
      <c r="B656" t="str">
        <f t="shared" si="86"/>
        <v>CB OP Normalisation</v>
      </c>
      <c r="C656" t="str">
        <f t="shared" si="84"/>
        <v>CB OP Normalisation</v>
      </c>
      <c r="D656" t="s">
        <v>37</v>
      </c>
      <c r="E656" t="s">
        <v>449</v>
      </c>
      <c r="F656">
        <v>0</v>
      </c>
      <c r="H656" t="s">
        <v>19</v>
      </c>
      <c r="J656" t="s">
        <v>463</v>
      </c>
      <c r="K656" t="str" cm="1">
        <f t="array" ref="K656">_xlfn.IFS(L656="Bus P+R Bus Leg", "Bus", L656="Bus P+R Car Leg", "Car",L656="Rail P+R Rail Leg", "Rail", L656="Rail P+R Car Leg", "Car",L656="Logsum","",TRUE(),L656)</f>
        <v>CB</v>
      </c>
      <c r="L656" t="s">
        <v>21</v>
      </c>
      <c r="M656" t="s">
        <v>44</v>
      </c>
      <c r="N656" t="s">
        <v>462</v>
      </c>
      <c r="S656" t="s">
        <v>462</v>
      </c>
    </row>
    <row r="657" spans="1:19" x14ac:dyDescent="0.35">
      <c r="A657">
        <f t="shared" si="87"/>
        <v>3705</v>
      </c>
      <c r="B657" t="str">
        <f t="shared" si="86"/>
        <v>CC AM Normalisation</v>
      </c>
      <c r="C657" t="str">
        <f t="shared" si="84"/>
        <v>CC AM Normalisation</v>
      </c>
      <c r="D657" t="s">
        <v>37</v>
      </c>
      <c r="E657" t="s">
        <v>449</v>
      </c>
      <c r="F657">
        <v>0</v>
      </c>
      <c r="H657" t="s">
        <v>19</v>
      </c>
      <c r="J657" t="s">
        <v>463</v>
      </c>
      <c r="K657" t="str" cm="1">
        <f t="array" ref="K657">_xlfn.IFS(L657="Bus P+R Bus Leg", "Bus", L657="Bus P+R Car Leg", "Car",L657="Rail P+R Rail Leg", "Rail", L657="Rail P+R Car Leg", "Car",L657="Logsum","",TRUE(),L657)</f>
        <v>CC</v>
      </c>
      <c r="L657" t="s">
        <v>22</v>
      </c>
      <c r="M657" t="s">
        <v>26</v>
      </c>
      <c r="N657" t="s">
        <v>462</v>
      </c>
      <c r="S657" t="s">
        <v>462</v>
      </c>
    </row>
    <row r="658" spans="1:19" x14ac:dyDescent="0.35">
      <c r="A658">
        <f t="shared" si="87"/>
        <v>3706</v>
      </c>
      <c r="B658" t="str">
        <f t="shared" si="86"/>
        <v>CC IP Normalisation</v>
      </c>
      <c r="C658" t="str">
        <f t="shared" si="84"/>
        <v>CC IP Normalisation</v>
      </c>
      <c r="D658" t="s">
        <v>37</v>
      </c>
      <c r="E658" t="s">
        <v>449</v>
      </c>
      <c r="F658">
        <v>0</v>
      </c>
      <c r="H658" t="s">
        <v>19</v>
      </c>
      <c r="J658" t="s">
        <v>463</v>
      </c>
      <c r="K658" t="str" cm="1">
        <f t="array" ref="K658">_xlfn.IFS(L658="Bus P+R Bus Leg", "Bus", L658="Bus P+R Car Leg", "Car",L658="Rail P+R Rail Leg", "Rail", L658="Rail P+R Car Leg", "Car",L658="Logsum","",TRUE(),L658)</f>
        <v>CC</v>
      </c>
      <c r="L658" t="s">
        <v>22</v>
      </c>
      <c r="M658" t="s">
        <v>27</v>
      </c>
      <c r="N658" t="s">
        <v>462</v>
      </c>
      <c r="S658" t="s">
        <v>462</v>
      </c>
    </row>
    <row r="659" spans="1:19" x14ac:dyDescent="0.35">
      <c r="A659">
        <f t="shared" si="87"/>
        <v>3707</v>
      </c>
      <c r="B659" t="str">
        <f t="shared" si="86"/>
        <v>CC PM Normalisation</v>
      </c>
      <c r="C659" t="str">
        <f t="shared" si="84"/>
        <v>CC PM Normalisation</v>
      </c>
      <c r="D659" t="s">
        <v>37</v>
      </c>
      <c r="E659" t="s">
        <v>449</v>
      </c>
      <c r="F659">
        <v>0</v>
      </c>
      <c r="H659" t="s">
        <v>19</v>
      </c>
      <c r="J659" t="s">
        <v>463</v>
      </c>
      <c r="K659" t="str" cm="1">
        <f t="array" ref="K659">_xlfn.IFS(L659="Bus P+R Bus Leg", "Bus", L659="Bus P+R Car Leg", "Car",L659="Rail P+R Rail Leg", "Rail", L659="Rail P+R Car Leg", "Car",L659="Logsum","",TRUE(),L659)</f>
        <v>CC</v>
      </c>
      <c r="L659" t="s">
        <v>22</v>
      </c>
      <c r="M659" t="s">
        <v>28</v>
      </c>
      <c r="N659" t="s">
        <v>462</v>
      </c>
      <c r="S659" t="s">
        <v>462</v>
      </c>
    </row>
    <row r="660" spans="1:19" x14ac:dyDescent="0.35">
      <c r="A660">
        <f t="shared" si="87"/>
        <v>3708</v>
      </c>
      <c r="B660" t="str">
        <f t="shared" si="86"/>
        <v>CC OP Normalisation</v>
      </c>
      <c r="C660" t="str">
        <f t="shared" si="84"/>
        <v>CC OP Normalisation</v>
      </c>
      <c r="D660" t="s">
        <v>37</v>
      </c>
      <c r="E660" t="s">
        <v>449</v>
      </c>
      <c r="F660">
        <v>0</v>
      </c>
      <c r="H660" t="s">
        <v>19</v>
      </c>
      <c r="J660" t="s">
        <v>463</v>
      </c>
      <c r="K660" t="str" cm="1">
        <f t="array" ref="K660">_xlfn.IFS(L660="Bus P+R Bus Leg", "Bus", L660="Bus P+R Car Leg", "Car",L660="Rail P+R Rail Leg", "Rail", L660="Rail P+R Car Leg", "Car",L660="Logsum","",TRUE(),L660)</f>
        <v>CC</v>
      </c>
      <c r="L660" t="s">
        <v>22</v>
      </c>
      <c r="M660" t="s">
        <v>44</v>
      </c>
      <c r="N660" t="s">
        <v>462</v>
      </c>
      <c r="S660" t="s">
        <v>462</v>
      </c>
    </row>
    <row r="661" spans="1:19" x14ac:dyDescent="0.35">
      <c r="A661">
        <f t="shared" si="87"/>
        <v>3709</v>
      </c>
      <c r="B661" t="str">
        <f t="shared" si="86"/>
        <v>CO AM Normalisation</v>
      </c>
      <c r="C661" t="str">
        <f t="shared" si="84"/>
        <v>CO AM Normalisation</v>
      </c>
      <c r="D661" t="s">
        <v>37</v>
      </c>
      <c r="E661" t="s">
        <v>449</v>
      </c>
      <c r="F661">
        <v>0</v>
      </c>
      <c r="H661" t="s">
        <v>19</v>
      </c>
      <c r="J661" t="s">
        <v>463</v>
      </c>
      <c r="K661" t="str" cm="1">
        <f t="array" ref="K661">_xlfn.IFS(L661="Bus P+R Bus Leg", "Bus", L661="Bus P+R Car Leg", "Car",L661="Rail P+R Rail Leg", "Rail", L661="Rail P+R Car Leg", "Car",L661="Logsum","",TRUE(),L661)</f>
        <v>CO</v>
      </c>
      <c r="L661" t="s">
        <v>23</v>
      </c>
      <c r="M661" t="s">
        <v>26</v>
      </c>
      <c r="N661" t="s">
        <v>462</v>
      </c>
      <c r="S661" t="s">
        <v>462</v>
      </c>
    </row>
    <row r="662" spans="1:19" x14ac:dyDescent="0.35">
      <c r="A662">
        <f t="shared" si="87"/>
        <v>3710</v>
      </c>
      <c r="B662" t="str">
        <f t="shared" si="86"/>
        <v>CO IP Normalisation</v>
      </c>
      <c r="C662" t="str">
        <f t="shared" si="84"/>
        <v>CO IP Normalisation</v>
      </c>
      <c r="D662" t="s">
        <v>37</v>
      </c>
      <c r="E662" t="s">
        <v>449</v>
      </c>
      <c r="F662">
        <v>0</v>
      </c>
      <c r="H662" t="s">
        <v>19</v>
      </c>
      <c r="J662" t="s">
        <v>463</v>
      </c>
      <c r="K662" t="str" cm="1">
        <f t="array" ref="K662">_xlfn.IFS(L662="Bus P+R Bus Leg", "Bus", L662="Bus P+R Car Leg", "Car",L662="Rail P+R Rail Leg", "Rail", L662="Rail P+R Car Leg", "Car",L662="Logsum","",TRUE(),L662)</f>
        <v>CO</v>
      </c>
      <c r="L662" t="s">
        <v>23</v>
      </c>
      <c r="M662" t="s">
        <v>27</v>
      </c>
      <c r="N662" t="s">
        <v>462</v>
      </c>
      <c r="S662" t="s">
        <v>462</v>
      </c>
    </row>
    <row r="663" spans="1:19" x14ac:dyDescent="0.35">
      <c r="A663">
        <f t="shared" si="87"/>
        <v>3711</v>
      </c>
      <c r="B663" t="str">
        <f t="shared" si="86"/>
        <v>CO PM Normalisation</v>
      </c>
      <c r="C663" t="str">
        <f t="shared" si="84"/>
        <v>CO PM Normalisation</v>
      </c>
      <c r="D663" t="s">
        <v>37</v>
      </c>
      <c r="E663" t="s">
        <v>449</v>
      </c>
      <c r="F663">
        <v>0</v>
      </c>
      <c r="H663" t="s">
        <v>19</v>
      </c>
      <c r="J663" t="s">
        <v>463</v>
      </c>
      <c r="K663" t="str" cm="1">
        <f t="array" ref="K663">_xlfn.IFS(L663="Bus P+R Bus Leg", "Bus", L663="Bus P+R Car Leg", "Car",L663="Rail P+R Rail Leg", "Rail", L663="Rail P+R Car Leg", "Car",L663="Logsum","",TRUE(),L663)</f>
        <v>CO</v>
      </c>
      <c r="L663" t="s">
        <v>23</v>
      </c>
      <c r="M663" t="s">
        <v>28</v>
      </c>
      <c r="N663" t="s">
        <v>462</v>
      </c>
      <c r="S663" t="s">
        <v>462</v>
      </c>
    </row>
    <row r="664" spans="1:19" x14ac:dyDescent="0.35">
      <c r="A664">
        <f t="shared" si="87"/>
        <v>3712</v>
      </c>
      <c r="B664" t="str">
        <f t="shared" si="86"/>
        <v>CO OP Normalisation</v>
      </c>
      <c r="C664" t="str">
        <f t="shared" si="84"/>
        <v>CO OP Normalisation</v>
      </c>
      <c r="D664" t="s">
        <v>37</v>
      </c>
      <c r="E664" t="s">
        <v>449</v>
      </c>
      <c r="F664">
        <v>0</v>
      </c>
      <c r="H664" t="s">
        <v>19</v>
      </c>
      <c r="J664" t="s">
        <v>463</v>
      </c>
      <c r="K664" t="str" cm="1">
        <f t="array" ref="K664">_xlfn.IFS(L664="Bus P+R Bus Leg", "Bus", L664="Bus P+R Car Leg", "Car",L664="Rail P+R Rail Leg", "Rail", L664="Rail P+R Car Leg", "Car",L664="Logsum","",TRUE(),L664)</f>
        <v>CO</v>
      </c>
      <c r="L664" t="s">
        <v>23</v>
      </c>
      <c r="M664" t="s">
        <v>44</v>
      </c>
      <c r="N664" t="s">
        <v>462</v>
      </c>
      <c r="S664" t="s">
        <v>462</v>
      </c>
    </row>
    <row r="665" spans="1:19" x14ac:dyDescent="0.35">
      <c r="A665">
        <f t="shared" si="87"/>
        <v>3713</v>
      </c>
      <c r="B665" t="str">
        <f t="shared" si="86"/>
        <v>LGV AM Normalisation</v>
      </c>
      <c r="C665" t="str">
        <f t="shared" si="84"/>
        <v>LGV AM Normalisation</v>
      </c>
      <c r="D665" t="s">
        <v>37</v>
      </c>
      <c r="E665" t="s">
        <v>449</v>
      </c>
      <c r="F665">
        <v>0</v>
      </c>
      <c r="H665" t="s">
        <v>19</v>
      </c>
      <c r="J665" t="s">
        <v>463</v>
      </c>
      <c r="K665" t="str" cm="1">
        <f t="array" ref="K665">_xlfn.IFS(L665="Bus P+R Bus Leg", "Bus", L665="Bus P+R Car Leg", "Car",L665="Rail P+R Rail Leg", "Rail", L665="Rail P+R Car Leg", "Car",L665="Logsum","",TRUE(),L665)</f>
        <v>LGV</v>
      </c>
      <c r="L665" t="s">
        <v>38</v>
      </c>
      <c r="M665" t="s">
        <v>26</v>
      </c>
      <c r="N665" t="s">
        <v>462</v>
      </c>
      <c r="S665" t="s">
        <v>462</v>
      </c>
    </row>
    <row r="666" spans="1:19" x14ac:dyDescent="0.35">
      <c r="A666">
        <f t="shared" si="87"/>
        <v>3714</v>
      </c>
      <c r="B666" t="str">
        <f t="shared" si="86"/>
        <v>LGV IP Normalisation</v>
      </c>
      <c r="C666" t="str">
        <f t="shared" si="84"/>
        <v>LGV IP Normalisation</v>
      </c>
      <c r="D666" t="s">
        <v>37</v>
      </c>
      <c r="E666" t="s">
        <v>449</v>
      </c>
      <c r="F666">
        <v>0</v>
      </c>
      <c r="H666" t="s">
        <v>19</v>
      </c>
      <c r="J666" t="s">
        <v>463</v>
      </c>
      <c r="K666" t="str" cm="1">
        <f t="array" ref="K666">_xlfn.IFS(L666="Bus P+R Bus Leg", "Bus", L666="Bus P+R Car Leg", "Car",L666="Rail P+R Rail Leg", "Rail", L666="Rail P+R Car Leg", "Car",L666="Logsum","",TRUE(),L666)</f>
        <v>LGV</v>
      </c>
      <c r="L666" t="s">
        <v>38</v>
      </c>
      <c r="M666" t="s">
        <v>27</v>
      </c>
      <c r="N666" t="s">
        <v>462</v>
      </c>
      <c r="S666" t="s">
        <v>462</v>
      </c>
    </row>
    <row r="667" spans="1:19" x14ac:dyDescent="0.35">
      <c r="A667">
        <f t="shared" si="87"/>
        <v>3715</v>
      </c>
      <c r="B667" t="str">
        <f t="shared" si="86"/>
        <v>LGV PM Normalisation</v>
      </c>
      <c r="C667" t="str">
        <f t="shared" si="84"/>
        <v>LGV PM Normalisation</v>
      </c>
      <c r="D667" t="s">
        <v>37</v>
      </c>
      <c r="E667" t="s">
        <v>449</v>
      </c>
      <c r="F667">
        <v>0</v>
      </c>
      <c r="H667" t="s">
        <v>19</v>
      </c>
      <c r="J667" t="s">
        <v>463</v>
      </c>
      <c r="K667" t="str" cm="1">
        <f t="array" ref="K667">_xlfn.IFS(L667="Bus P+R Bus Leg", "Bus", L667="Bus P+R Car Leg", "Car",L667="Rail P+R Rail Leg", "Rail", L667="Rail P+R Car Leg", "Car",L667="Logsum","",TRUE(),L667)</f>
        <v>LGV</v>
      </c>
      <c r="L667" t="s">
        <v>38</v>
      </c>
      <c r="M667" t="s">
        <v>28</v>
      </c>
      <c r="N667" t="s">
        <v>462</v>
      </c>
      <c r="S667" t="s">
        <v>462</v>
      </c>
    </row>
    <row r="668" spans="1:19" x14ac:dyDescent="0.35">
      <c r="A668">
        <f t="shared" si="87"/>
        <v>3716</v>
      </c>
      <c r="B668" t="str">
        <f t="shared" si="86"/>
        <v>LGV OP Normalisation</v>
      </c>
      <c r="C668" t="str">
        <f t="shared" si="84"/>
        <v>LGV OP Normalisation</v>
      </c>
      <c r="D668" t="s">
        <v>37</v>
      </c>
      <c r="E668" t="s">
        <v>449</v>
      </c>
      <c r="F668">
        <v>0</v>
      </c>
      <c r="H668" t="s">
        <v>19</v>
      </c>
      <c r="J668" t="s">
        <v>463</v>
      </c>
      <c r="K668" t="str" cm="1">
        <f t="array" ref="K668">_xlfn.IFS(L668="Bus P+R Bus Leg", "Bus", L668="Bus P+R Car Leg", "Car",L668="Rail P+R Rail Leg", "Rail", L668="Rail P+R Car Leg", "Car",L668="Logsum","",TRUE(),L668)</f>
        <v>LGV</v>
      </c>
      <c r="L668" t="s">
        <v>38</v>
      </c>
      <c r="M668" t="s">
        <v>44</v>
      </c>
      <c r="N668" t="s">
        <v>462</v>
      </c>
      <c r="S668" t="s">
        <v>462</v>
      </c>
    </row>
    <row r="669" spans="1:19" x14ac:dyDescent="0.35">
      <c r="A669">
        <f t="shared" si="87"/>
        <v>3801</v>
      </c>
      <c r="B669" t="str">
        <f t="shared" si="86"/>
        <v>BB AM Normalisation</v>
      </c>
      <c r="C669" t="str">
        <f t="shared" si="84"/>
        <v>BB AM Normalisation</v>
      </c>
      <c r="D669" t="s">
        <v>37</v>
      </c>
      <c r="E669" t="s">
        <v>449</v>
      </c>
      <c r="F669">
        <v>0</v>
      </c>
      <c r="H669" t="s">
        <v>19</v>
      </c>
      <c r="J669" t="s">
        <v>464</v>
      </c>
      <c r="K669" t="str" cm="1">
        <f t="array" ref="K669">_xlfn.IFS(L669="Bus P+R Bus Leg", "Bus", L669="Bus P+R Car Leg", "Car",L669="Rail P+R Rail Leg", "Rail", L669="Rail P+R Car Leg", "Car",L669="Logsum","",TRUE(),L669)</f>
        <v>BB</v>
      </c>
      <c r="L669" t="s">
        <v>151</v>
      </c>
      <c r="M669" t="s">
        <v>26</v>
      </c>
      <c r="N669" t="s">
        <v>462</v>
      </c>
      <c r="S669" t="s">
        <v>462</v>
      </c>
    </row>
    <row r="670" spans="1:19" x14ac:dyDescent="0.35">
      <c r="A670">
        <f t="shared" si="87"/>
        <v>3802</v>
      </c>
      <c r="B670" t="str">
        <f t="shared" si="86"/>
        <v>BB IP Normalisation</v>
      </c>
      <c r="C670" t="str">
        <f t="shared" si="84"/>
        <v>BB IP Normalisation</v>
      </c>
      <c r="D670" t="s">
        <v>37</v>
      </c>
      <c r="E670" t="s">
        <v>449</v>
      </c>
      <c r="F670">
        <v>0</v>
      </c>
      <c r="H670" t="s">
        <v>19</v>
      </c>
      <c r="J670" t="s">
        <v>464</v>
      </c>
      <c r="K670" t="str" cm="1">
        <f t="array" ref="K670">_xlfn.IFS(L670="Bus P+R Bus Leg", "Bus", L670="Bus P+R Car Leg", "Car",L670="Rail P+R Rail Leg", "Rail", L670="Rail P+R Car Leg", "Car",L670="Logsum","",TRUE(),L670)</f>
        <v>BB</v>
      </c>
      <c r="L670" t="s">
        <v>151</v>
      </c>
      <c r="M670" t="s">
        <v>27</v>
      </c>
      <c r="N670" t="s">
        <v>462</v>
      </c>
      <c r="S670" t="s">
        <v>462</v>
      </c>
    </row>
    <row r="671" spans="1:19" x14ac:dyDescent="0.35">
      <c r="A671">
        <f t="shared" si="87"/>
        <v>3803</v>
      </c>
      <c r="B671" t="str">
        <f t="shared" si="86"/>
        <v>BB PM Normalisation</v>
      </c>
      <c r="C671" t="str">
        <f t="shared" si="84"/>
        <v>BB PM Normalisation</v>
      </c>
      <c r="D671" t="s">
        <v>37</v>
      </c>
      <c r="E671" t="s">
        <v>449</v>
      </c>
      <c r="F671">
        <v>0</v>
      </c>
      <c r="H671" t="s">
        <v>19</v>
      </c>
      <c r="J671" t="s">
        <v>464</v>
      </c>
      <c r="K671" t="str" cm="1">
        <f t="array" ref="K671">_xlfn.IFS(L671="Bus P+R Bus Leg", "Bus", L671="Bus P+R Car Leg", "Car",L671="Rail P+R Rail Leg", "Rail", L671="Rail P+R Car Leg", "Car",L671="Logsum","",TRUE(),L671)</f>
        <v>BB</v>
      </c>
      <c r="L671" t="s">
        <v>151</v>
      </c>
      <c r="M671" t="s">
        <v>28</v>
      </c>
      <c r="N671" t="s">
        <v>462</v>
      </c>
      <c r="S671" t="s">
        <v>462</v>
      </c>
    </row>
    <row r="672" spans="1:19" x14ac:dyDescent="0.35">
      <c r="A672">
        <f t="shared" si="87"/>
        <v>3804</v>
      </c>
      <c r="B672" t="str">
        <f t="shared" si="86"/>
        <v>BB OP Normalisation</v>
      </c>
      <c r="C672" t="str">
        <f t="shared" si="84"/>
        <v>BB OP Normalisation</v>
      </c>
      <c r="D672" t="s">
        <v>37</v>
      </c>
      <c r="E672" t="s">
        <v>449</v>
      </c>
      <c r="F672">
        <v>0</v>
      </c>
      <c r="H672" t="s">
        <v>19</v>
      </c>
      <c r="J672" t="s">
        <v>464</v>
      </c>
      <c r="K672" t="str" cm="1">
        <f t="array" ref="K672">_xlfn.IFS(L672="Bus P+R Bus Leg", "Bus", L672="Bus P+R Car Leg", "Car",L672="Rail P+R Rail Leg", "Rail", L672="Rail P+R Car Leg", "Car",L672="Logsum","",TRUE(),L672)</f>
        <v>BB</v>
      </c>
      <c r="L672" t="s">
        <v>151</v>
      </c>
      <c r="M672" t="s">
        <v>44</v>
      </c>
      <c r="N672" t="s">
        <v>462</v>
      </c>
      <c r="S672" t="s">
        <v>462</v>
      </c>
    </row>
    <row r="673" spans="1:19" x14ac:dyDescent="0.35">
      <c r="A673">
        <f t="shared" si="87"/>
        <v>3805</v>
      </c>
      <c r="B673" t="str">
        <f t="shared" si="86"/>
        <v>BC AM Normalisation</v>
      </c>
      <c r="C673" t="str">
        <f t="shared" si="84"/>
        <v>BC AM Normalisation</v>
      </c>
      <c r="D673" t="s">
        <v>37</v>
      </c>
      <c r="E673" t="s">
        <v>449</v>
      </c>
      <c r="F673">
        <v>0</v>
      </c>
      <c r="H673" t="s">
        <v>19</v>
      </c>
      <c r="J673" t="s">
        <v>464</v>
      </c>
      <c r="K673" t="str" cm="1">
        <f t="array" ref="K673">_xlfn.IFS(L673="Bus P+R Bus Leg", "Bus", L673="Bus P+R Car Leg", "Car",L673="Rail P+R Rail Leg", "Rail", L673="Rail P+R Car Leg", "Car",L673="Logsum","",TRUE(),L673)</f>
        <v>BC</v>
      </c>
      <c r="L673" t="s">
        <v>149</v>
      </c>
      <c r="M673" t="s">
        <v>26</v>
      </c>
      <c r="N673" t="s">
        <v>462</v>
      </c>
      <c r="S673" t="s">
        <v>462</v>
      </c>
    </row>
    <row r="674" spans="1:19" x14ac:dyDescent="0.35">
      <c r="A674">
        <f t="shared" si="87"/>
        <v>3806</v>
      </c>
      <c r="B674" t="str">
        <f t="shared" si="86"/>
        <v>BC IP Normalisation</v>
      </c>
      <c r="C674" t="str">
        <f t="shared" si="84"/>
        <v>BC IP Normalisation</v>
      </c>
      <c r="D674" t="s">
        <v>37</v>
      </c>
      <c r="E674" t="s">
        <v>449</v>
      </c>
      <c r="F674">
        <v>0</v>
      </c>
      <c r="H674" t="s">
        <v>19</v>
      </c>
      <c r="J674" t="s">
        <v>464</v>
      </c>
      <c r="K674" t="str" cm="1">
        <f t="array" ref="K674">_xlfn.IFS(L674="Bus P+R Bus Leg", "Bus", L674="Bus P+R Car Leg", "Car",L674="Rail P+R Rail Leg", "Rail", L674="Rail P+R Car Leg", "Car",L674="Logsum","",TRUE(),L674)</f>
        <v>BC</v>
      </c>
      <c r="L674" t="s">
        <v>149</v>
      </c>
      <c r="M674" t="s">
        <v>27</v>
      </c>
      <c r="N674" t="s">
        <v>462</v>
      </c>
      <c r="S674" t="s">
        <v>462</v>
      </c>
    </row>
    <row r="675" spans="1:19" x14ac:dyDescent="0.35">
      <c r="A675">
        <f t="shared" si="87"/>
        <v>3807</v>
      </c>
      <c r="B675" t="str">
        <f t="shared" si="86"/>
        <v>BC PM Normalisation</v>
      </c>
      <c r="C675" t="str">
        <f t="shared" si="84"/>
        <v>BC PM Normalisation</v>
      </c>
      <c r="D675" t="s">
        <v>37</v>
      </c>
      <c r="E675" t="s">
        <v>449</v>
      </c>
      <c r="F675">
        <v>0</v>
      </c>
      <c r="H675" t="s">
        <v>19</v>
      </c>
      <c r="J675" t="s">
        <v>464</v>
      </c>
      <c r="K675" t="str" cm="1">
        <f t="array" ref="K675">_xlfn.IFS(L675="Bus P+R Bus Leg", "Bus", L675="Bus P+R Car Leg", "Car",L675="Rail P+R Rail Leg", "Rail", L675="Rail P+R Car Leg", "Car",L675="Logsum","",TRUE(),L675)</f>
        <v>BC</v>
      </c>
      <c r="L675" t="s">
        <v>149</v>
      </c>
      <c r="M675" t="s">
        <v>28</v>
      </c>
      <c r="N675" t="s">
        <v>462</v>
      </c>
      <c r="S675" t="s">
        <v>462</v>
      </c>
    </row>
    <row r="676" spans="1:19" x14ac:dyDescent="0.35">
      <c r="A676">
        <f t="shared" si="87"/>
        <v>3808</v>
      </c>
      <c r="B676" t="str">
        <f t="shared" si="86"/>
        <v>BC OP Normalisation</v>
      </c>
      <c r="C676" t="str">
        <f t="shared" si="84"/>
        <v>BC OP Normalisation</v>
      </c>
      <c r="D676" t="s">
        <v>37</v>
      </c>
      <c r="E676" t="s">
        <v>449</v>
      </c>
      <c r="F676">
        <v>0</v>
      </c>
      <c r="H676" t="s">
        <v>19</v>
      </c>
      <c r="J676" t="s">
        <v>464</v>
      </c>
      <c r="K676" t="str" cm="1">
        <f t="array" ref="K676">_xlfn.IFS(L676="Bus P+R Bus Leg", "Bus", L676="Bus P+R Car Leg", "Car",L676="Rail P+R Rail Leg", "Rail", L676="Rail P+R Car Leg", "Car",L676="Logsum","",TRUE(),L676)</f>
        <v>BC</v>
      </c>
      <c r="L676" t="s">
        <v>149</v>
      </c>
      <c r="M676" t="s">
        <v>44</v>
      </c>
      <c r="N676" t="s">
        <v>462</v>
      </c>
      <c r="S676" t="s">
        <v>462</v>
      </c>
    </row>
    <row r="677" spans="1:19" x14ac:dyDescent="0.35">
      <c r="A677">
        <f t="shared" si="87"/>
        <v>3809</v>
      </c>
      <c r="B677" t="str">
        <f t="shared" si="86"/>
        <v>BO AM Normalisation</v>
      </c>
      <c r="C677" t="str">
        <f t="shared" ref="C677:C692" si="88">_xlfn.TEXTJOIN(" ",TRUE,L677:N677)</f>
        <v>BO AM Normalisation</v>
      </c>
      <c r="D677" t="s">
        <v>37</v>
      </c>
      <c r="E677" t="s">
        <v>449</v>
      </c>
      <c r="F677">
        <v>0</v>
      </c>
      <c r="H677" t="s">
        <v>19</v>
      </c>
      <c r="J677" t="s">
        <v>464</v>
      </c>
      <c r="K677" t="str" cm="1">
        <f t="array" ref="K677">_xlfn.IFS(L677="Bus P+R Bus Leg", "Bus", L677="Bus P+R Car Leg", "Car",L677="Rail P+R Rail Leg", "Rail", L677="Rail P+R Car Leg", "Car",L677="Logsum","",TRUE(),L677)</f>
        <v>BO</v>
      </c>
      <c r="L677" t="s">
        <v>153</v>
      </c>
      <c r="M677" t="s">
        <v>26</v>
      </c>
      <c r="N677" t="s">
        <v>462</v>
      </c>
      <c r="S677" t="s">
        <v>462</v>
      </c>
    </row>
    <row r="678" spans="1:19" x14ac:dyDescent="0.35">
      <c r="A678">
        <f t="shared" si="87"/>
        <v>3810</v>
      </c>
      <c r="B678" t="str">
        <f t="shared" si="86"/>
        <v>BO IP Normalisation</v>
      </c>
      <c r="C678" t="str">
        <f t="shared" si="88"/>
        <v>BO IP Normalisation</v>
      </c>
      <c r="D678" t="s">
        <v>37</v>
      </c>
      <c r="E678" t="s">
        <v>449</v>
      </c>
      <c r="F678">
        <v>0</v>
      </c>
      <c r="H678" t="s">
        <v>19</v>
      </c>
      <c r="J678" t="s">
        <v>464</v>
      </c>
      <c r="K678" t="str" cm="1">
        <f t="array" ref="K678">_xlfn.IFS(L678="Bus P+R Bus Leg", "Bus", L678="Bus P+R Car Leg", "Car",L678="Rail P+R Rail Leg", "Rail", L678="Rail P+R Car Leg", "Car",L678="Logsum","",TRUE(),L678)</f>
        <v>BO</v>
      </c>
      <c r="L678" t="s">
        <v>153</v>
      </c>
      <c r="M678" t="s">
        <v>27</v>
      </c>
      <c r="N678" t="s">
        <v>462</v>
      </c>
      <c r="S678" t="s">
        <v>462</v>
      </c>
    </row>
    <row r="679" spans="1:19" x14ac:dyDescent="0.35">
      <c r="A679">
        <f t="shared" si="87"/>
        <v>3811</v>
      </c>
      <c r="B679" t="str">
        <f t="shared" si="86"/>
        <v>BO PM Normalisation</v>
      </c>
      <c r="C679" t="str">
        <f t="shared" si="88"/>
        <v>BO PM Normalisation</v>
      </c>
      <c r="D679" t="s">
        <v>37</v>
      </c>
      <c r="E679" t="s">
        <v>449</v>
      </c>
      <c r="F679">
        <v>0</v>
      </c>
      <c r="H679" t="s">
        <v>19</v>
      </c>
      <c r="J679" t="s">
        <v>464</v>
      </c>
      <c r="K679" t="str" cm="1">
        <f t="array" ref="K679">_xlfn.IFS(L679="Bus P+R Bus Leg", "Bus", L679="Bus P+R Car Leg", "Car",L679="Rail P+R Rail Leg", "Rail", L679="Rail P+R Car Leg", "Car",L679="Logsum","",TRUE(),L679)</f>
        <v>BO</v>
      </c>
      <c r="L679" t="s">
        <v>153</v>
      </c>
      <c r="M679" t="s">
        <v>28</v>
      </c>
      <c r="N679" t="s">
        <v>462</v>
      </c>
      <c r="S679" t="s">
        <v>462</v>
      </c>
    </row>
    <row r="680" spans="1:19" x14ac:dyDescent="0.35">
      <c r="A680">
        <f t="shared" si="87"/>
        <v>3812</v>
      </c>
      <c r="B680" t="str">
        <f t="shared" si="86"/>
        <v>BO OP Normalisation</v>
      </c>
      <c r="C680" t="str">
        <f t="shared" si="88"/>
        <v>BO OP Normalisation</v>
      </c>
      <c r="D680" t="s">
        <v>37</v>
      </c>
      <c r="E680" t="s">
        <v>449</v>
      </c>
      <c r="F680">
        <v>0</v>
      </c>
      <c r="H680" t="s">
        <v>19</v>
      </c>
      <c r="J680" t="s">
        <v>464</v>
      </c>
      <c r="K680" t="str" cm="1">
        <f t="array" ref="K680">_xlfn.IFS(L680="Bus P+R Bus Leg", "Bus", L680="Bus P+R Car Leg", "Car",L680="Rail P+R Rail Leg", "Rail", L680="Rail P+R Car Leg", "Car",L680="Logsum","",TRUE(),L680)</f>
        <v>BO</v>
      </c>
      <c r="L680" t="s">
        <v>153</v>
      </c>
      <c r="M680" t="s">
        <v>44</v>
      </c>
      <c r="N680" t="s">
        <v>462</v>
      </c>
      <c r="S680" t="s">
        <v>462</v>
      </c>
    </row>
    <row r="681" spans="1:19" x14ac:dyDescent="0.35">
      <c r="A681">
        <f t="shared" si="87"/>
        <v>3901</v>
      </c>
      <c r="B681" t="str">
        <f t="shared" si="86"/>
        <v>RB AM Normalisation</v>
      </c>
      <c r="C681" t="str">
        <f t="shared" si="88"/>
        <v>RB AM Normalisation</v>
      </c>
      <c r="D681" t="s">
        <v>37</v>
      </c>
      <c r="E681" t="s">
        <v>449</v>
      </c>
      <c r="F681">
        <v>0</v>
      </c>
      <c r="H681" t="s">
        <v>19</v>
      </c>
      <c r="J681" t="s">
        <v>465</v>
      </c>
      <c r="K681" t="str" cm="1">
        <f t="array" ref="K681">_xlfn.IFS(L681="Bus P+R Bus Leg", "Bus", L681="Bus P+R Car Leg", "Car",L681="Rail P+R Rail Leg", "Rail", L681="Rail P+R Car Leg", "Car",L681="Logsum","",TRUE(),L681)</f>
        <v>RB</v>
      </c>
      <c r="L681" t="s">
        <v>152</v>
      </c>
      <c r="M681" t="s">
        <v>26</v>
      </c>
      <c r="N681" t="s">
        <v>462</v>
      </c>
      <c r="S681" t="s">
        <v>462</v>
      </c>
    </row>
    <row r="682" spans="1:19" x14ac:dyDescent="0.35">
      <c r="A682">
        <f t="shared" si="87"/>
        <v>3902</v>
      </c>
      <c r="B682" t="str">
        <f t="shared" si="86"/>
        <v>RB IP Normalisation</v>
      </c>
      <c r="C682" t="str">
        <f t="shared" si="88"/>
        <v>RB IP Normalisation</v>
      </c>
      <c r="D682" t="s">
        <v>37</v>
      </c>
      <c r="E682" t="s">
        <v>449</v>
      </c>
      <c r="F682">
        <v>0</v>
      </c>
      <c r="H682" t="s">
        <v>19</v>
      </c>
      <c r="J682" t="s">
        <v>465</v>
      </c>
      <c r="K682" t="str" cm="1">
        <f t="array" ref="K682">_xlfn.IFS(L682="Bus P+R Bus Leg", "Bus", L682="Bus P+R Car Leg", "Car",L682="Rail P+R Rail Leg", "Rail", L682="Rail P+R Car Leg", "Car",L682="Logsum","",TRUE(),L682)</f>
        <v>RB</v>
      </c>
      <c r="L682" t="s">
        <v>152</v>
      </c>
      <c r="M682" t="s">
        <v>27</v>
      </c>
      <c r="N682" t="s">
        <v>462</v>
      </c>
      <c r="S682" t="s">
        <v>462</v>
      </c>
    </row>
    <row r="683" spans="1:19" x14ac:dyDescent="0.35">
      <c r="A683">
        <f t="shared" si="87"/>
        <v>3903</v>
      </c>
      <c r="B683" t="str">
        <f t="shared" si="86"/>
        <v>RB PM Normalisation</v>
      </c>
      <c r="C683" t="str">
        <f t="shared" si="88"/>
        <v>RB PM Normalisation</v>
      </c>
      <c r="D683" t="s">
        <v>37</v>
      </c>
      <c r="E683" t="s">
        <v>449</v>
      </c>
      <c r="F683">
        <v>0</v>
      </c>
      <c r="H683" t="s">
        <v>19</v>
      </c>
      <c r="J683" t="s">
        <v>465</v>
      </c>
      <c r="K683" t="str" cm="1">
        <f t="array" ref="K683">_xlfn.IFS(L683="Bus P+R Bus Leg", "Bus", L683="Bus P+R Car Leg", "Car",L683="Rail P+R Rail Leg", "Rail", L683="Rail P+R Car Leg", "Car",L683="Logsum","",TRUE(),L683)</f>
        <v>RB</v>
      </c>
      <c r="L683" t="s">
        <v>152</v>
      </c>
      <c r="M683" t="s">
        <v>28</v>
      </c>
      <c r="N683" t="s">
        <v>462</v>
      </c>
      <c r="S683" t="s">
        <v>462</v>
      </c>
    </row>
    <row r="684" spans="1:19" x14ac:dyDescent="0.35">
      <c r="A684">
        <f t="shared" si="87"/>
        <v>3904</v>
      </c>
      <c r="B684" t="str">
        <f t="shared" si="86"/>
        <v>RB OP Normalisation</v>
      </c>
      <c r="C684" t="str">
        <f t="shared" si="88"/>
        <v>RB OP Normalisation</v>
      </c>
      <c r="D684" t="s">
        <v>37</v>
      </c>
      <c r="E684" t="s">
        <v>449</v>
      </c>
      <c r="F684">
        <v>0</v>
      </c>
      <c r="H684" t="s">
        <v>19</v>
      </c>
      <c r="J684" t="s">
        <v>465</v>
      </c>
      <c r="K684" t="str" cm="1">
        <f t="array" ref="K684">_xlfn.IFS(L684="Bus P+R Bus Leg", "Bus", L684="Bus P+R Car Leg", "Car",L684="Rail P+R Rail Leg", "Rail", L684="Rail P+R Car Leg", "Car",L684="Logsum","",TRUE(),L684)</f>
        <v>RB</v>
      </c>
      <c r="L684" t="s">
        <v>152</v>
      </c>
      <c r="M684" t="s">
        <v>44</v>
      </c>
      <c r="N684" t="s">
        <v>462</v>
      </c>
      <c r="S684" t="s">
        <v>462</v>
      </c>
    </row>
    <row r="685" spans="1:19" x14ac:dyDescent="0.35">
      <c r="A685">
        <f t="shared" si="87"/>
        <v>3905</v>
      </c>
      <c r="B685" t="str">
        <f t="shared" ref="B685:B692" si="89">_xlfn.TEXTJOIN(" ",TRUE,L685:M685,S685)</f>
        <v>RC AM Normalisation</v>
      </c>
      <c r="C685" t="str">
        <f t="shared" si="88"/>
        <v>RC AM Normalisation</v>
      </c>
      <c r="D685" t="s">
        <v>37</v>
      </c>
      <c r="E685" t="s">
        <v>449</v>
      </c>
      <c r="F685">
        <v>0</v>
      </c>
      <c r="H685" t="s">
        <v>19</v>
      </c>
      <c r="J685" t="s">
        <v>465</v>
      </c>
      <c r="K685" t="str" cm="1">
        <f t="array" ref="K685">_xlfn.IFS(L685="Bus P+R Bus Leg", "Bus", L685="Bus P+R Car Leg", "Car",L685="Rail P+R Rail Leg", "Rail", L685="Rail P+R Car Leg", "Car",L685="Logsum","",TRUE(),L685)</f>
        <v>RC</v>
      </c>
      <c r="L685" t="s">
        <v>150</v>
      </c>
      <c r="M685" t="s">
        <v>26</v>
      </c>
      <c r="N685" t="s">
        <v>462</v>
      </c>
      <c r="S685" t="s">
        <v>462</v>
      </c>
    </row>
    <row r="686" spans="1:19" x14ac:dyDescent="0.35">
      <c r="A686">
        <f t="shared" si="87"/>
        <v>3906</v>
      </c>
      <c r="B686" t="str">
        <f t="shared" si="89"/>
        <v>RC IP Normalisation</v>
      </c>
      <c r="C686" t="str">
        <f t="shared" si="88"/>
        <v>RC IP Normalisation</v>
      </c>
      <c r="D686" t="s">
        <v>37</v>
      </c>
      <c r="E686" t="s">
        <v>449</v>
      </c>
      <c r="F686">
        <v>0</v>
      </c>
      <c r="H686" t="s">
        <v>19</v>
      </c>
      <c r="J686" t="s">
        <v>465</v>
      </c>
      <c r="K686" t="str" cm="1">
        <f t="array" ref="K686">_xlfn.IFS(L686="Bus P+R Bus Leg", "Bus", L686="Bus P+R Car Leg", "Car",L686="Rail P+R Rail Leg", "Rail", L686="Rail P+R Car Leg", "Car",L686="Logsum","",TRUE(),L686)</f>
        <v>RC</v>
      </c>
      <c r="L686" t="s">
        <v>150</v>
      </c>
      <c r="M686" t="s">
        <v>27</v>
      </c>
      <c r="N686" t="s">
        <v>462</v>
      </c>
      <c r="S686" t="s">
        <v>462</v>
      </c>
    </row>
    <row r="687" spans="1:19" x14ac:dyDescent="0.35">
      <c r="A687">
        <f t="shared" si="87"/>
        <v>3907</v>
      </c>
      <c r="B687" t="str">
        <f t="shared" si="89"/>
        <v>RC PM Normalisation</v>
      </c>
      <c r="C687" t="str">
        <f t="shared" si="88"/>
        <v>RC PM Normalisation</v>
      </c>
      <c r="D687" t="s">
        <v>37</v>
      </c>
      <c r="E687" t="s">
        <v>449</v>
      </c>
      <c r="F687">
        <v>0</v>
      </c>
      <c r="H687" t="s">
        <v>19</v>
      </c>
      <c r="J687" t="s">
        <v>465</v>
      </c>
      <c r="K687" t="str" cm="1">
        <f t="array" ref="K687">_xlfn.IFS(L687="Bus P+R Bus Leg", "Bus", L687="Bus P+R Car Leg", "Car",L687="Rail P+R Rail Leg", "Rail", L687="Rail P+R Car Leg", "Car",L687="Logsum","",TRUE(),L687)</f>
        <v>RC</v>
      </c>
      <c r="L687" t="s">
        <v>150</v>
      </c>
      <c r="M687" t="s">
        <v>28</v>
      </c>
      <c r="N687" t="s">
        <v>462</v>
      </c>
      <c r="S687" t="s">
        <v>462</v>
      </c>
    </row>
    <row r="688" spans="1:19" x14ac:dyDescent="0.35">
      <c r="A688">
        <f t="shared" si="87"/>
        <v>3908</v>
      </c>
      <c r="B688" t="str">
        <f t="shared" si="89"/>
        <v>RC OP Normalisation</v>
      </c>
      <c r="C688" t="str">
        <f t="shared" si="88"/>
        <v>RC OP Normalisation</v>
      </c>
      <c r="D688" t="s">
        <v>37</v>
      </c>
      <c r="E688" t="s">
        <v>449</v>
      </c>
      <c r="F688">
        <v>0</v>
      </c>
      <c r="H688" t="s">
        <v>19</v>
      </c>
      <c r="J688" t="s">
        <v>465</v>
      </c>
      <c r="K688" t="str" cm="1">
        <f t="array" ref="K688">_xlfn.IFS(L688="Bus P+R Bus Leg", "Bus", L688="Bus P+R Car Leg", "Car",L688="Rail P+R Rail Leg", "Rail", L688="Rail P+R Car Leg", "Car",L688="Logsum","",TRUE(),L688)</f>
        <v>RC</v>
      </c>
      <c r="L688" t="s">
        <v>150</v>
      </c>
      <c r="M688" t="s">
        <v>44</v>
      </c>
      <c r="N688" t="s">
        <v>462</v>
      </c>
      <c r="S688" t="s">
        <v>462</v>
      </c>
    </row>
    <row r="689" spans="1:19" x14ac:dyDescent="0.35">
      <c r="A689">
        <f t="shared" si="87"/>
        <v>3909</v>
      </c>
      <c r="B689" t="str">
        <f t="shared" si="89"/>
        <v>RO AM Normalisation</v>
      </c>
      <c r="C689" t="str">
        <f t="shared" si="88"/>
        <v>RO AM Normalisation</v>
      </c>
      <c r="D689" t="s">
        <v>37</v>
      </c>
      <c r="E689" t="s">
        <v>449</v>
      </c>
      <c r="F689">
        <v>0</v>
      </c>
      <c r="H689" t="s">
        <v>19</v>
      </c>
      <c r="J689" t="s">
        <v>465</v>
      </c>
      <c r="K689" t="str" cm="1">
        <f t="array" ref="K689">_xlfn.IFS(L689="Bus P+R Bus Leg", "Bus", L689="Bus P+R Car Leg", "Car",L689="Rail P+R Rail Leg", "Rail", L689="Rail P+R Car Leg", "Car",L689="Logsum","",TRUE(),L689)</f>
        <v>RO</v>
      </c>
      <c r="L689" t="s">
        <v>154</v>
      </c>
      <c r="M689" t="s">
        <v>26</v>
      </c>
      <c r="N689" t="s">
        <v>462</v>
      </c>
      <c r="S689" t="s">
        <v>462</v>
      </c>
    </row>
    <row r="690" spans="1:19" x14ac:dyDescent="0.35">
      <c r="A690">
        <f t="shared" si="87"/>
        <v>3910</v>
      </c>
      <c r="B690" t="str">
        <f t="shared" si="89"/>
        <v>RO IP Normalisation</v>
      </c>
      <c r="C690" t="str">
        <f t="shared" si="88"/>
        <v>RO IP Normalisation</v>
      </c>
      <c r="D690" t="s">
        <v>37</v>
      </c>
      <c r="E690" t="s">
        <v>449</v>
      </c>
      <c r="F690">
        <v>0</v>
      </c>
      <c r="H690" t="s">
        <v>19</v>
      </c>
      <c r="J690" t="s">
        <v>465</v>
      </c>
      <c r="K690" t="str" cm="1">
        <f t="array" ref="K690">_xlfn.IFS(L690="Bus P+R Bus Leg", "Bus", L690="Bus P+R Car Leg", "Car",L690="Rail P+R Rail Leg", "Rail", L690="Rail P+R Car Leg", "Car",L690="Logsum","",TRUE(),L690)</f>
        <v>RO</v>
      </c>
      <c r="L690" t="s">
        <v>154</v>
      </c>
      <c r="M690" t="s">
        <v>27</v>
      </c>
      <c r="N690" t="s">
        <v>462</v>
      </c>
      <c r="S690" t="s">
        <v>462</v>
      </c>
    </row>
    <row r="691" spans="1:19" x14ac:dyDescent="0.35">
      <c r="A691">
        <f t="shared" si="87"/>
        <v>3911</v>
      </c>
      <c r="B691" t="str">
        <f t="shared" si="89"/>
        <v>RO PM Normalisation</v>
      </c>
      <c r="C691" t="str">
        <f t="shared" si="88"/>
        <v>RO PM Normalisation</v>
      </c>
      <c r="D691" t="s">
        <v>37</v>
      </c>
      <c r="E691" t="s">
        <v>449</v>
      </c>
      <c r="F691">
        <v>0</v>
      </c>
      <c r="H691" t="s">
        <v>19</v>
      </c>
      <c r="J691" t="s">
        <v>465</v>
      </c>
      <c r="K691" t="str" cm="1">
        <f t="array" ref="K691">_xlfn.IFS(L691="Bus P+R Bus Leg", "Bus", L691="Bus P+R Car Leg", "Car",L691="Rail P+R Rail Leg", "Rail", L691="Rail P+R Car Leg", "Car",L691="Logsum","",TRUE(),L691)</f>
        <v>RO</v>
      </c>
      <c r="L691" t="s">
        <v>154</v>
      </c>
      <c r="M691" t="s">
        <v>28</v>
      </c>
      <c r="N691" t="s">
        <v>462</v>
      </c>
      <c r="S691" t="s">
        <v>462</v>
      </c>
    </row>
    <row r="692" spans="1:19" x14ac:dyDescent="0.35">
      <c r="A692">
        <f t="shared" si="87"/>
        <v>3912</v>
      </c>
      <c r="B692" t="str">
        <f t="shared" si="89"/>
        <v>RO OP Normalisation</v>
      </c>
      <c r="C692" t="str">
        <f t="shared" si="88"/>
        <v>RO OP Normalisation</v>
      </c>
      <c r="D692" t="s">
        <v>37</v>
      </c>
      <c r="E692" t="s">
        <v>449</v>
      </c>
      <c r="F692">
        <v>0</v>
      </c>
      <c r="H692" t="s">
        <v>19</v>
      </c>
      <c r="J692" t="s">
        <v>465</v>
      </c>
      <c r="K692" t="str" cm="1">
        <f t="array" ref="K692">_xlfn.IFS(L692="Bus P+R Bus Leg", "Bus", L692="Bus P+R Car Leg", "Car",L692="Rail P+R Rail Leg", "Rail", L692="Rail P+R Car Leg", "Car",L692="Logsum","",TRUE(),L692)</f>
        <v>RO</v>
      </c>
      <c r="L692" t="s">
        <v>154</v>
      </c>
      <c r="M692" t="s">
        <v>44</v>
      </c>
      <c r="N692" t="s">
        <v>462</v>
      </c>
      <c r="S692" t="s">
        <v>462</v>
      </c>
    </row>
    <row r="693" spans="1:19" x14ac:dyDescent="0.35">
      <c r="A693">
        <f t="shared" si="87"/>
        <v>4001</v>
      </c>
      <c r="B693" t="str">
        <f t="shared" ref="B693:B756" si="90">_xlfn.TEXTJOIN(" ",TRUE,L693,O693,N693)</f>
        <v>Car HBW_HBW_FT_16-74_FC GenTime</v>
      </c>
      <c r="C693" t="str">
        <f t="shared" ref="C693:C756" si="91">_xlfn.TEXTJOIN(" ",TRUE,L693,O693,N693)</f>
        <v>Car HBW_HBW_FT_16-74_FC GenTime</v>
      </c>
      <c r="D693" t="s">
        <v>17</v>
      </c>
      <c r="E693" t="s">
        <v>18</v>
      </c>
      <c r="F693">
        <v>0</v>
      </c>
      <c r="H693" t="s">
        <v>19</v>
      </c>
      <c r="J693" t="str">
        <f>_xlfn.CONCAT(L693," ",N693)</f>
        <v>Car GenTime</v>
      </c>
      <c r="K693" t="str" cm="1">
        <f t="array" ref="K693">_xlfn.IFS(L693="Bus P+R Bus Leg", "Bus", L693="Bus P+R Car Leg", "Car",L693="Rail P+R Rail Leg", "Rail", L693="Rail P+R Car Leg", "Car",L693="Logsum","",TRUE(),L693)</f>
        <v>Car</v>
      </c>
      <c r="L693" t="s">
        <v>51</v>
      </c>
      <c r="N693" t="s">
        <v>52</v>
      </c>
      <c r="O693" t="s">
        <v>53</v>
      </c>
      <c r="P693" t="str">
        <f>LEFT(O693,FIND("_",O693)-1)</f>
        <v>HBW</v>
      </c>
    </row>
    <row r="694" spans="1:19" x14ac:dyDescent="0.35">
      <c r="A694">
        <f t="shared" si="87"/>
        <v>4002</v>
      </c>
      <c r="B694" t="str">
        <f t="shared" si="90"/>
        <v>Car HBW_HBW_FT_16-74_NC GenTime</v>
      </c>
      <c r="C694" t="str">
        <f t="shared" si="91"/>
        <v>Car HBW_HBW_FT_16-74_NC GenTime</v>
      </c>
      <c r="D694" t="s">
        <v>17</v>
      </c>
      <c r="E694" t="s">
        <v>18</v>
      </c>
      <c r="F694">
        <v>0</v>
      </c>
      <c r="H694" t="s">
        <v>19</v>
      </c>
      <c r="J694" t="str">
        <f t="shared" ref="J694:J757" si="92">_xlfn.CONCAT(L694," ",N694)</f>
        <v>Car GenTime</v>
      </c>
      <c r="K694" t="str" cm="1">
        <f t="array" ref="K694">_xlfn.IFS(L694="Bus P+R Bus Leg", "Bus", L694="Bus P+R Car Leg", "Car",L694="Rail P+R Rail Leg", "Rail", L694="Rail P+R Car Leg", "Car",L694="Logsum","",TRUE(),L694)</f>
        <v>Car</v>
      </c>
      <c r="L694" t="s">
        <v>51</v>
      </c>
      <c r="N694" t="s">
        <v>52</v>
      </c>
      <c r="O694" t="s">
        <v>54</v>
      </c>
      <c r="P694" t="str">
        <f>LEFT(O694,FIND("_",O694)-1)</f>
        <v>HBW</v>
      </c>
    </row>
    <row r="695" spans="1:19" x14ac:dyDescent="0.35">
      <c r="A695">
        <f t="shared" si="87"/>
        <v>4003</v>
      </c>
      <c r="B695" t="str">
        <f t="shared" si="90"/>
        <v>Car HBW_HBW_FT_16-74_PC GenTime</v>
      </c>
      <c r="C695" t="str">
        <f t="shared" si="91"/>
        <v>Car HBW_HBW_FT_16-74_PC GenTime</v>
      </c>
      <c r="D695" t="s">
        <v>17</v>
      </c>
      <c r="E695" t="s">
        <v>18</v>
      </c>
      <c r="F695">
        <v>0</v>
      </c>
      <c r="H695" t="s">
        <v>19</v>
      </c>
      <c r="J695" t="str">
        <f t="shared" si="92"/>
        <v>Car GenTime</v>
      </c>
      <c r="K695" t="str" cm="1">
        <f t="array" ref="K695">_xlfn.IFS(L695="Bus P+R Bus Leg", "Bus", L695="Bus P+R Car Leg", "Car",L695="Rail P+R Rail Leg", "Rail", L695="Rail P+R Car Leg", "Car",L695="Logsum","",TRUE(),L695)</f>
        <v>Car</v>
      </c>
      <c r="L695" t="s">
        <v>51</v>
      </c>
      <c r="N695" t="s">
        <v>52</v>
      </c>
      <c r="O695" t="s">
        <v>55</v>
      </c>
      <c r="P695" t="str">
        <f t="shared" ref="P695:P743" si="93">LEFT(O695,FIND("_",O695)-1)</f>
        <v>HBW</v>
      </c>
    </row>
    <row r="696" spans="1:19" x14ac:dyDescent="0.35">
      <c r="A696">
        <f t="shared" si="87"/>
        <v>4004</v>
      </c>
      <c r="B696" t="str">
        <f t="shared" si="90"/>
        <v>Car HBW_HBW_Other_16-74_FC GenTime</v>
      </c>
      <c r="C696" t="str">
        <f t="shared" si="91"/>
        <v>Car HBW_HBW_Other_16-74_FC GenTime</v>
      </c>
      <c r="D696" t="s">
        <v>17</v>
      </c>
      <c r="E696" t="s">
        <v>18</v>
      </c>
      <c r="F696">
        <v>0</v>
      </c>
      <c r="H696" t="s">
        <v>19</v>
      </c>
      <c r="J696" t="str">
        <f t="shared" si="92"/>
        <v>Car GenTime</v>
      </c>
      <c r="K696" t="str" cm="1">
        <f t="array" ref="K696">_xlfn.IFS(L696="Bus P+R Bus Leg", "Bus", L696="Bus P+R Car Leg", "Car",L696="Rail P+R Rail Leg", "Rail", L696="Rail P+R Car Leg", "Car",L696="Logsum","",TRUE(),L696)</f>
        <v>Car</v>
      </c>
      <c r="L696" t="s">
        <v>51</v>
      </c>
      <c r="N696" t="s">
        <v>52</v>
      </c>
      <c r="O696" t="s">
        <v>56</v>
      </c>
      <c r="P696" t="str">
        <f t="shared" si="93"/>
        <v>HBW</v>
      </c>
    </row>
    <row r="697" spans="1:19" x14ac:dyDescent="0.35">
      <c r="A697">
        <f t="shared" si="87"/>
        <v>4005</v>
      </c>
      <c r="B697" t="str">
        <f t="shared" si="90"/>
        <v>Car HBW_HBW_Other_16-74_NC GenTime</v>
      </c>
      <c r="C697" t="str">
        <f t="shared" si="91"/>
        <v>Car HBW_HBW_Other_16-74_NC GenTime</v>
      </c>
      <c r="D697" t="s">
        <v>17</v>
      </c>
      <c r="E697" t="s">
        <v>18</v>
      </c>
      <c r="F697">
        <v>0</v>
      </c>
      <c r="H697" t="s">
        <v>19</v>
      </c>
      <c r="J697" t="str">
        <f t="shared" si="92"/>
        <v>Car GenTime</v>
      </c>
      <c r="K697" t="str" cm="1">
        <f t="array" ref="K697">_xlfn.IFS(L697="Bus P+R Bus Leg", "Bus", L697="Bus P+R Car Leg", "Car",L697="Rail P+R Rail Leg", "Rail", L697="Rail P+R Car Leg", "Car",L697="Logsum","",TRUE(),L697)</f>
        <v>Car</v>
      </c>
      <c r="L697" t="s">
        <v>51</v>
      </c>
      <c r="N697" t="s">
        <v>52</v>
      </c>
      <c r="O697" t="s">
        <v>57</v>
      </c>
      <c r="P697" t="str">
        <f t="shared" si="93"/>
        <v>HBW</v>
      </c>
    </row>
    <row r="698" spans="1:19" x14ac:dyDescent="0.35">
      <c r="A698">
        <f t="shared" si="87"/>
        <v>4006</v>
      </c>
      <c r="B698" t="str">
        <f t="shared" si="90"/>
        <v>Car HBW_HBW_Other_16-74_PC GenTime</v>
      </c>
      <c r="C698" t="str">
        <f t="shared" si="91"/>
        <v>Car HBW_HBW_Other_16-74_PC GenTime</v>
      </c>
      <c r="D698" t="s">
        <v>17</v>
      </c>
      <c r="E698" t="s">
        <v>18</v>
      </c>
      <c r="F698">
        <v>0</v>
      </c>
      <c r="H698" t="s">
        <v>19</v>
      </c>
      <c r="J698" t="str">
        <f t="shared" si="92"/>
        <v>Car GenTime</v>
      </c>
      <c r="K698" t="str" cm="1">
        <f t="array" ref="K698">_xlfn.IFS(L698="Bus P+R Bus Leg", "Bus", L698="Bus P+R Car Leg", "Car",L698="Rail P+R Rail Leg", "Rail", L698="Rail P+R Car Leg", "Car",L698="Logsum","",TRUE(),L698)</f>
        <v>Car</v>
      </c>
      <c r="L698" t="s">
        <v>51</v>
      </c>
      <c r="N698" t="s">
        <v>52</v>
      </c>
      <c r="O698" t="s">
        <v>58</v>
      </c>
      <c r="P698" t="str">
        <f t="shared" si="93"/>
        <v>HBW</v>
      </c>
    </row>
    <row r="699" spans="1:19" x14ac:dyDescent="0.35">
      <c r="A699">
        <f t="shared" si="87"/>
        <v>4007</v>
      </c>
      <c r="B699" t="str">
        <f t="shared" si="90"/>
        <v>Car HBW_HBW_PT_16-74_FC GenTime</v>
      </c>
      <c r="C699" t="str">
        <f t="shared" si="91"/>
        <v>Car HBW_HBW_PT_16-74_FC GenTime</v>
      </c>
      <c r="D699" t="s">
        <v>17</v>
      </c>
      <c r="E699" t="s">
        <v>18</v>
      </c>
      <c r="F699">
        <v>0</v>
      </c>
      <c r="H699" t="s">
        <v>19</v>
      </c>
      <c r="J699" t="str">
        <f t="shared" si="92"/>
        <v>Car GenTime</v>
      </c>
      <c r="K699" t="str" cm="1">
        <f t="array" ref="K699">_xlfn.IFS(L699="Bus P+R Bus Leg", "Bus", L699="Bus P+R Car Leg", "Car",L699="Rail P+R Rail Leg", "Rail", L699="Rail P+R Car Leg", "Car",L699="Logsum","",TRUE(),L699)</f>
        <v>Car</v>
      </c>
      <c r="L699" t="s">
        <v>51</v>
      </c>
      <c r="N699" t="s">
        <v>52</v>
      </c>
      <c r="O699" t="s">
        <v>59</v>
      </c>
      <c r="P699" t="str">
        <f t="shared" si="93"/>
        <v>HBW</v>
      </c>
    </row>
    <row r="700" spans="1:19" x14ac:dyDescent="0.35">
      <c r="A700">
        <f t="shared" si="87"/>
        <v>4008</v>
      </c>
      <c r="B700" t="str">
        <f t="shared" si="90"/>
        <v>Car HBW_HBW_PT_16-74_NC GenTime</v>
      </c>
      <c r="C700" t="str">
        <f t="shared" si="91"/>
        <v>Car HBW_HBW_PT_16-74_NC GenTime</v>
      </c>
      <c r="D700" t="s">
        <v>17</v>
      </c>
      <c r="E700" t="s">
        <v>18</v>
      </c>
      <c r="F700">
        <v>0</v>
      </c>
      <c r="H700" t="s">
        <v>19</v>
      </c>
      <c r="J700" t="str">
        <f t="shared" si="92"/>
        <v>Car GenTime</v>
      </c>
      <c r="K700" t="str" cm="1">
        <f t="array" ref="K700">_xlfn.IFS(L700="Bus P+R Bus Leg", "Bus", L700="Bus P+R Car Leg", "Car",L700="Rail P+R Rail Leg", "Rail", L700="Rail P+R Car Leg", "Car",L700="Logsum","",TRUE(),L700)</f>
        <v>Car</v>
      </c>
      <c r="L700" t="s">
        <v>51</v>
      </c>
      <c r="N700" t="s">
        <v>52</v>
      </c>
      <c r="O700" t="s">
        <v>60</v>
      </c>
      <c r="P700" t="str">
        <f t="shared" si="93"/>
        <v>HBW</v>
      </c>
    </row>
    <row r="701" spans="1:19" x14ac:dyDescent="0.35">
      <c r="A701">
        <f t="shared" si="87"/>
        <v>4009</v>
      </c>
      <c r="B701" t="str">
        <f t="shared" si="90"/>
        <v>Car HBW_HBW_PT_16-74_PC GenTime</v>
      </c>
      <c r="C701" t="str">
        <f t="shared" si="91"/>
        <v>Car HBW_HBW_PT_16-74_PC GenTime</v>
      </c>
      <c r="D701" t="s">
        <v>17</v>
      </c>
      <c r="E701" t="s">
        <v>18</v>
      </c>
      <c r="F701">
        <v>0</v>
      </c>
      <c r="H701" t="s">
        <v>19</v>
      </c>
      <c r="J701" t="str">
        <f t="shared" si="92"/>
        <v>Car GenTime</v>
      </c>
      <c r="K701" t="str" cm="1">
        <f t="array" ref="K701">_xlfn.IFS(L701="Bus P+R Bus Leg", "Bus", L701="Bus P+R Car Leg", "Car",L701="Rail P+R Rail Leg", "Rail", L701="Rail P+R Car Leg", "Car",L701="Logsum","",TRUE(),L701)</f>
        <v>Car</v>
      </c>
      <c r="L701" t="s">
        <v>51</v>
      </c>
      <c r="N701" t="s">
        <v>52</v>
      </c>
      <c r="O701" t="s">
        <v>61</v>
      </c>
      <c r="P701" t="str">
        <f t="shared" si="93"/>
        <v>HBW</v>
      </c>
    </row>
    <row r="702" spans="1:19" x14ac:dyDescent="0.35">
      <c r="A702">
        <f t="shared" si="87"/>
        <v>4010</v>
      </c>
      <c r="B702" t="str">
        <f t="shared" si="90"/>
        <v>Car HBW_HBW_Student_16-74_FC GenTime</v>
      </c>
      <c r="C702" t="str">
        <f t="shared" si="91"/>
        <v>Car HBW_HBW_Student_16-74_FC GenTime</v>
      </c>
      <c r="D702" t="s">
        <v>17</v>
      </c>
      <c r="E702" t="s">
        <v>18</v>
      </c>
      <c r="F702">
        <v>0</v>
      </c>
      <c r="H702" t="s">
        <v>19</v>
      </c>
      <c r="J702" t="str">
        <f t="shared" si="92"/>
        <v>Car GenTime</v>
      </c>
      <c r="K702" t="str" cm="1">
        <f t="array" ref="K702">_xlfn.IFS(L702="Bus P+R Bus Leg", "Bus", L702="Bus P+R Car Leg", "Car",L702="Rail P+R Rail Leg", "Rail", L702="Rail P+R Car Leg", "Car",L702="Logsum","",TRUE(),L702)</f>
        <v>Car</v>
      </c>
      <c r="L702" t="s">
        <v>51</v>
      </c>
      <c r="N702" t="s">
        <v>52</v>
      </c>
      <c r="O702" t="s">
        <v>62</v>
      </c>
      <c r="P702" t="str">
        <f t="shared" si="93"/>
        <v>HBW</v>
      </c>
    </row>
    <row r="703" spans="1:19" x14ac:dyDescent="0.35">
      <c r="A703">
        <f t="shared" si="87"/>
        <v>4011</v>
      </c>
      <c r="B703" t="str">
        <f t="shared" si="90"/>
        <v>Car HBW_HBW_Student_16-74_NC GenTime</v>
      </c>
      <c r="C703" t="str">
        <f t="shared" si="91"/>
        <v>Car HBW_HBW_Student_16-74_NC GenTime</v>
      </c>
      <c r="D703" t="s">
        <v>17</v>
      </c>
      <c r="E703" t="s">
        <v>18</v>
      </c>
      <c r="F703">
        <v>0</v>
      </c>
      <c r="H703" t="s">
        <v>19</v>
      </c>
      <c r="J703" t="str">
        <f t="shared" si="92"/>
        <v>Car GenTime</v>
      </c>
      <c r="K703" t="str" cm="1">
        <f t="array" ref="K703">_xlfn.IFS(L703="Bus P+R Bus Leg", "Bus", L703="Bus P+R Car Leg", "Car",L703="Rail P+R Rail Leg", "Rail", L703="Rail P+R Car Leg", "Car",L703="Logsum","",TRUE(),L703)</f>
        <v>Car</v>
      </c>
      <c r="L703" t="s">
        <v>51</v>
      </c>
      <c r="N703" t="s">
        <v>52</v>
      </c>
      <c r="O703" t="s">
        <v>63</v>
      </c>
      <c r="P703" t="str">
        <f t="shared" si="93"/>
        <v>HBW</v>
      </c>
    </row>
    <row r="704" spans="1:19" x14ac:dyDescent="0.35">
      <c r="A704">
        <f t="shared" si="87"/>
        <v>4012</v>
      </c>
      <c r="B704" t="str">
        <f t="shared" si="90"/>
        <v>Car HBW_HBW_Student_16-74_PC GenTime</v>
      </c>
      <c r="C704" t="str">
        <f t="shared" si="91"/>
        <v>Car HBW_HBW_Student_16-74_PC GenTime</v>
      </c>
      <c r="D704" t="s">
        <v>17</v>
      </c>
      <c r="E704" t="s">
        <v>18</v>
      </c>
      <c r="F704">
        <v>0</v>
      </c>
      <c r="H704" t="s">
        <v>19</v>
      </c>
      <c r="J704" t="str">
        <f t="shared" si="92"/>
        <v>Car GenTime</v>
      </c>
      <c r="K704" t="str" cm="1">
        <f t="array" ref="K704">_xlfn.IFS(L704="Bus P+R Bus Leg", "Bus", L704="Bus P+R Car Leg", "Car",L704="Rail P+R Rail Leg", "Rail", L704="Rail P+R Car Leg", "Car",L704="Logsum","",TRUE(),L704)</f>
        <v>Car</v>
      </c>
      <c r="L704" t="s">
        <v>51</v>
      </c>
      <c r="N704" t="s">
        <v>52</v>
      </c>
      <c r="O704" t="s">
        <v>64</v>
      </c>
      <c r="P704" t="str">
        <f t="shared" si="93"/>
        <v>HBW</v>
      </c>
    </row>
    <row r="705" spans="1:16" x14ac:dyDescent="0.35">
      <c r="A705">
        <f t="shared" si="87"/>
        <v>4013</v>
      </c>
      <c r="B705" t="str">
        <f t="shared" si="90"/>
        <v>Car HBEB_HBEB_FT_16-74_FC GenTime</v>
      </c>
      <c r="C705" t="str">
        <f t="shared" si="91"/>
        <v>Car HBEB_HBEB_FT_16-74_FC GenTime</v>
      </c>
      <c r="D705" t="s">
        <v>17</v>
      </c>
      <c r="E705" t="s">
        <v>18</v>
      </c>
      <c r="F705">
        <v>0</v>
      </c>
      <c r="H705" t="s">
        <v>19</v>
      </c>
      <c r="J705" t="str">
        <f t="shared" si="92"/>
        <v>Car GenTime</v>
      </c>
      <c r="K705" t="str" cm="1">
        <f t="array" ref="K705">_xlfn.IFS(L705="Bus P+R Bus Leg", "Bus", L705="Bus P+R Car Leg", "Car",L705="Rail P+R Rail Leg", "Rail", L705="Rail P+R Car Leg", "Car",L705="Logsum","",TRUE(),L705)</f>
        <v>Car</v>
      </c>
      <c r="L705" t="s">
        <v>51</v>
      </c>
      <c r="N705" t="s">
        <v>52</v>
      </c>
      <c r="O705" t="s">
        <v>65</v>
      </c>
      <c r="P705" t="str">
        <f t="shared" si="93"/>
        <v>HBEB</v>
      </c>
    </row>
    <row r="706" spans="1:16" x14ac:dyDescent="0.35">
      <c r="A706">
        <f t="shared" si="87"/>
        <v>4014</v>
      </c>
      <c r="B706" t="str">
        <f t="shared" si="90"/>
        <v>Car HBEB_HBEB_FT_16-74_NC GenTime</v>
      </c>
      <c r="C706" t="str">
        <f t="shared" si="91"/>
        <v>Car HBEB_HBEB_FT_16-74_NC GenTime</v>
      </c>
      <c r="D706" t="s">
        <v>17</v>
      </c>
      <c r="E706" t="s">
        <v>18</v>
      </c>
      <c r="F706">
        <v>0</v>
      </c>
      <c r="H706" t="s">
        <v>19</v>
      </c>
      <c r="J706" t="str">
        <f t="shared" si="92"/>
        <v>Car GenTime</v>
      </c>
      <c r="K706" t="str" cm="1">
        <f t="array" ref="K706">_xlfn.IFS(L706="Bus P+R Bus Leg", "Bus", L706="Bus P+R Car Leg", "Car",L706="Rail P+R Rail Leg", "Rail", L706="Rail P+R Car Leg", "Car",L706="Logsum","",TRUE(),L706)</f>
        <v>Car</v>
      </c>
      <c r="L706" t="s">
        <v>51</v>
      </c>
      <c r="N706" t="s">
        <v>52</v>
      </c>
      <c r="O706" t="s">
        <v>66</v>
      </c>
      <c r="P706" t="str">
        <f t="shared" si="93"/>
        <v>HBEB</v>
      </c>
    </row>
    <row r="707" spans="1:16" x14ac:dyDescent="0.35">
      <c r="A707">
        <f t="shared" si="87"/>
        <v>4015</v>
      </c>
      <c r="B707" t="str">
        <f t="shared" si="90"/>
        <v>Car HBEB_HBEB_FT_16-74_PC GenTime</v>
      </c>
      <c r="C707" t="str">
        <f t="shared" si="91"/>
        <v>Car HBEB_HBEB_FT_16-74_PC GenTime</v>
      </c>
      <c r="D707" t="s">
        <v>17</v>
      </c>
      <c r="E707" t="s">
        <v>18</v>
      </c>
      <c r="F707">
        <v>0</v>
      </c>
      <c r="H707" t="s">
        <v>19</v>
      </c>
      <c r="J707" t="str">
        <f t="shared" si="92"/>
        <v>Car GenTime</v>
      </c>
      <c r="K707" t="str" cm="1">
        <f t="array" ref="K707">_xlfn.IFS(L707="Bus P+R Bus Leg", "Bus", L707="Bus P+R Car Leg", "Car",L707="Rail P+R Rail Leg", "Rail", L707="Rail P+R Car Leg", "Car",L707="Logsum","",TRUE(),L707)</f>
        <v>Car</v>
      </c>
      <c r="L707" t="s">
        <v>51</v>
      </c>
      <c r="N707" t="s">
        <v>52</v>
      </c>
      <c r="O707" t="s">
        <v>67</v>
      </c>
      <c r="P707" t="str">
        <f t="shared" si="93"/>
        <v>HBEB</v>
      </c>
    </row>
    <row r="708" spans="1:16" x14ac:dyDescent="0.35">
      <c r="A708">
        <f t="shared" si="87"/>
        <v>4016</v>
      </c>
      <c r="B708" t="str">
        <f t="shared" si="90"/>
        <v>Car HBEB_HBEB_Other_16-74_FC GenTime</v>
      </c>
      <c r="C708" t="str">
        <f t="shared" si="91"/>
        <v>Car HBEB_HBEB_Other_16-74_FC GenTime</v>
      </c>
      <c r="D708" t="s">
        <v>17</v>
      </c>
      <c r="E708" t="s">
        <v>18</v>
      </c>
      <c r="F708">
        <v>0</v>
      </c>
      <c r="H708" t="s">
        <v>19</v>
      </c>
      <c r="J708" t="str">
        <f t="shared" si="92"/>
        <v>Car GenTime</v>
      </c>
      <c r="K708" t="str" cm="1">
        <f t="array" ref="K708">_xlfn.IFS(L708="Bus P+R Bus Leg", "Bus", L708="Bus P+R Car Leg", "Car",L708="Rail P+R Rail Leg", "Rail", L708="Rail P+R Car Leg", "Car",L708="Logsum","",TRUE(),L708)</f>
        <v>Car</v>
      </c>
      <c r="L708" t="s">
        <v>51</v>
      </c>
      <c r="N708" t="s">
        <v>52</v>
      </c>
      <c r="O708" t="s">
        <v>68</v>
      </c>
      <c r="P708" t="str">
        <f t="shared" si="93"/>
        <v>HBEB</v>
      </c>
    </row>
    <row r="709" spans="1:16" x14ac:dyDescent="0.35">
      <c r="A709">
        <f t="shared" si="87"/>
        <v>4017</v>
      </c>
      <c r="B709" t="str">
        <f t="shared" si="90"/>
        <v>Car HBEB_HBEB_Other_16-74_NC GenTime</v>
      </c>
      <c r="C709" t="str">
        <f t="shared" si="91"/>
        <v>Car HBEB_HBEB_Other_16-74_NC GenTime</v>
      </c>
      <c r="D709" t="s">
        <v>17</v>
      </c>
      <c r="E709" t="s">
        <v>18</v>
      </c>
      <c r="F709">
        <v>0</v>
      </c>
      <c r="H709" t="s">
        <v>19</v>
      </c>
      <c r="J709" t="str">
        <f t="shared" si="92"/>
        <v>Car GenTime</v>
      </c>
      <c r="K709" t="str" cm="1">
        <f t="array" ref="K709">_xlfn.IFS(L709="Bus P+R Bus Leg", "Bus", L709="Bus P+R Car Leg", "Car",L709="Rail P+R Rail Leg", "Rail", L709="Rail P+R Car Leg", "Car",L709="Logsum","",TRUE(),L709)</f>
        <v>Car</v>
      </c>
      <c r="L709" t="s">
        <v>51</v>
      </c>
      <c r="N709" t="s">
        <v>52</v>
      </c>
      <c r="O709" t="s">
        <v>69</v>
      </c>
      <c r="P709" t="str">
        <f t="shared" si="93"/>
        <v>HBEB</v>
      </c>
    </row>
    <row r="710" spans="1:16" x14ac:dyDescent="0.35">
      <c r="A710">
        <f t="shared" si="87"/>
        <v>4018</v>
      </c>
      <c r="B710" t="str">
        <f t="shared" si="90"/>
        <v>Car HBEB_HBEB_Other_16-74_PC GenTime</v>
      </c>
      <c r="C710" t="str">
        <f t="shared" si="91"/>
        <v>Car HBEB_HBEB_Other_16-74_PC GenTime</v>
      </c>
      <c r="D710" t="s">
        <v>17</v>
      </c>
      <c r="E710" t="s">
        <v>18</v>
      </c>
      <c r="F710">
        <v>0</v>
      </c>
      <c r="H710" t="s">
        <v>19</v>
      </c>
      <c r="J710" t="str">
        <f t="shared" si="92"/>
        <v>Car GenTime</v>
      </c>
      <c r="K710" t="str" cm="1">
        <f t="array" ref="K710">_xlfn.IFS(L710="Bus P+R Bus Leg", "Bus", L710="Bus P+R Car Leg", "Car",L710="Rail P+R Rail Leg", "Rail", L710="Rail P+R Car Leg", "Car",L710="Logsum","",TRUE(),L710)</f>
        <v>Car</v>
      </c>
      <c r="L710" t="s">
        <v>51</v>
      </c>
      <c r="N710" t="s">
        <v>52</v>
      </c>
      <c r="O710" t="s">
        <v>70</v>
      </c>
      <c r="P710" t="str">
        <f t="shared" si="93"/>
        <v>HBEB</v>
      </c>
    </row>
    <row r="711" spans="1:16" x14ac:dyDescent="0.35">
      <c r="A711">
        <f t="shared" si="87"/>
        <v>4019</v>
      </c>
      <c r="B711" t="str">
        <f t="shared" si="90"/>
        <v>Car HBEB_HBEB_PT_16-74_FC GenTime</v>
      </c>
      <c r="C711" t="str">
        <f t="shared" si="91"/>
        <v>Car HBEB_HBEB_PT_16-74_FC GenTime</v>
      </c>
      <c r="D711" t="s">
        <v>17</v>
      </c>
      <c r="E711" t="s">
        <v>18</v>
      </c>
      <c r="F711">
        <v>0</v>
      </c>
      <c r="H711" t="s">
        <v>19</v>
      </c>
      <c r="J711" t="str">
        <f t="shared" si="92"/>
        <v>Car GenTime</v>
      </c>
      <c r="K711" t="str" cm="1">
        <f t="array" ref="K711">_xlfn.IFS(L711="Bus P+R Bus Leg", "Bus", L711="Bus P+R Car Leg", "Car",L711="Rail P+R Rail Leg", "Rail", L711="Rail P+R Car Leg", "Car",L711="Logsum","",TRUE(),L711)</f>
        <v>Car</v>
      </c>
      <c r="L711" t="s">
        <v>51</v>
      </c>
      <c r="N711" t="s">
        <v>52</v>
      </c>
      <c r="O711" t="s">
        <v>71</v>
      </c>
      <c r="P711" t="str">
        <f t="shared" si="93"/>
        <v>HBEB</v>
      </c>
    </row>
    <row r="712" spans="1:16" x14ac:dyDescent="0.35">
      <c r="A712">
        <f t="shared" si="87"/>
        <v>4020</v>
      </c>
      <c r="B712" t="str">
        <f t="shared" si="90"/>
        <v>Car HBEB_HBEB_PT_16-74_NC GenTime</v>
      </c>
      <c r="C712" t="str">
        <f t="shared" si="91"/>
        <v>Car HBEB_HBEB_PT_16-74_NC GenTime</v>
      </c>
      <c r="D712" t="s">
        <v>17</v>
      </c>
      <c r="E712" t="s">
        <v>18</v>
      </c>
      <c r="F712">
        <v>0</v>
      </c>
      <c r="H712" t="s">
        <v>19</v>
      </c>
      <c r="J712" t="str">
        <f t="shared" si="92"/>
        <v>Car GenTime</v>
      </c>
      <c r="K712" t="str" cm="1">
        <f t="array" ref="K712">_xlfn.IFS(L712="Bus P+R Bus Leg", "Bus", L712="Bus P+R Car Leg", "Car",L712="Rail P+R Rail Leg", "Rail", L712="Rail P+R Car Leg", "Car",L712="Logsum","",TRUE(),L712)</f>
        <v>Car</v>
      </c>
      <c r="L712" t="s">
        <v>51</v>
      </c>
      <c r="N712" t="s">
        <v>52</v>
      </c>
      <c r="O712" t="s">
        <v>72</v>
      </c>
      <c r="P712" t="str">
        <f t="shared" si="93"/>
        <v>HBEB</v>
      </c>
    </row>
    <row r="713" spans="1:16" x14ac:dyDescent="0.35">
      <c r="A713">
        <f t="shared" si="87"/>
        <v>4021</v>
      </c>
      <c r="B713" t="str">
        <f t="shared" si="90"/>
        <v>Car HBEB_HBEB_PT_16-74_PC GenTime</v>
      </c>
      <c r="C713" t="str">
        <f t="shared" si="91"/>
        <v>Car HBEB_HBEB_PT_16-74_PC GenTime</v>
      </c>
      <c r="D713" t="s">
        <v>17</v>
      </c>
      <c r="E713" t="s">
        <v>18</v>
      </c>
      <c r="F713">
        <v>0</v>
      </c>
      <c r="H713" t="s">
        <v>19</v>
      </c>
      <c r="J713" t="str">
        <f t="shared" si="92"/>
        <v>Car GenTime</v>
      </c>
      <c r="K713" t="str" cm="1">
        <f t="array" ref="K713">_xlfn.IFS(L713="Bus P+R Bus Leg", "Bus", L713="Bus P+R Car Leg", "Car",L713="Rail P+R Rail Leg", "Rail", L713="Rail P+R Car Leg", "Car",L713="Logsum","",TRUE(),L713)</f>
        <v>Car</v>
      </c>
      <c r="L713" t="s">
        <v>51</v>
      </c>
      <c r="N713" t="s">
        <v>52</v>
      </c>
      <c r="O713" t="s">
        <v>73</v>
      </c>
      <c r="P713" t="str">
        <f t="shared" si="93"/>
        <v>HBEB</v>
      </c>
    </row>
    <row r="714" spans="1:16" x14ac:dyDescent="0.35">
      <c r="A714">
        <f t="shared" si="87"/>
        <v>4022</v>
      </c>
      <c r="B714" t="str">
        <f t="shared" si="90"/>
        <v>Car HBEB_HBEB_Student_16-74_FC GenTime</v>
      </c>
      <c r="C714" t="str">
        <f t="shared" si="91"/>
        <v>Car HBEB_HBEB_Student_16-74_FC GenTime</v>
      </c>
      <c r="D714" t="s">
        <v>17</v>
      </c>
      <c r="E714" t="s">
        <v>18</v>
      </c>
      <c r="F714">
        <v>0</v>
      </c>
      <c r="H714" t="s">
        <v>19</v>
      </c>
      <c r="J714" t="str">
        <f t="shared" si="92"/>
        <v>Car GenTime</v>
      </c>
      <c r="K714" t="str" cm="1">
        <f t="array" ref="K714">_xlfn.IFS(L714="Bus P+R Bus Leg", "Bus", L714="Bus P+R Car Leg", "Car",L714="Rail P+R Rail Leg", "Rail", L714="Rail P+R Car Leg", "Car",L714="Logsum","",TRUE(),L714)</f>
        <v>Car</v>
      </c>
      <c r="L714" t="s">
        <v>51</v>
      </c>
      <c r="N714" t="s">
        <v>52</v>
      </c>
      <c r="O714" t="s">
        <v>74</v>
      </c>
      <c r="P714" t="str">
        <f t="shared" si="93"/>
        <v>HBEB</v>
      </c>
    </row>
    <row r="715" spans="1:16" x14ac:dyDescent="0.35">
      <c r="A715">
        <f t="shared" si="87"/>
        <v>4023</v>
      </c>
      <c r="B715" t="str">
        <f t="shared" si="90"/>
        <v>Car HBEB_HBEB_Student_16-74_NC GenTime</v>
      </c>
      <c r="C715" t="str">
        <f t="shared" si="91"/>
        <v>Car HBEB_HBEB_Student_16-74_NC GenTime</v>
      </c>
      <c r="D715" t="s">
        <v>17</v>
      </c>
      <c r="E715" t="s">
        <v>18</v>
      </c>
      <c r="F715">
        <v>0</v>
      </c>
      <c r="H715" t="s">
        <v>19</v>
      </c>
      <c r="J715" t="str">
        <f t="shared" si="92"/>
        <v>Car GenTime</v>
      </c>
      <c r="K715" t="str" cm="1">
        <f t="array" ref="K715">_xlfn.IFS(L715="Bus P+R Bus Leg", "Bus", L715="Bus P+R Car Leg", "Car",L715="Rail P+R Rail Leg", "Rail", L715="Rail P+R Car Leg", "Car",L715="Logsum","",TRUE(),L715)</f>
        <v>Car</v>
      </c>
      <c r="L715" t="s">
        <v>51</v>
      </c>
      <c r="N715" t="s">
        <v>52</v>
      </c>
      <c r="O715" t="s">
        <v>75</v>
      </c>
      <c r="P715" t="str">
        <f t="shared" si="93"/>
        <v>HBEB</v>
      </c>
    </row>
    <row r="716" spans="1:16" x14ac:dyDescent="0.35">
      <c r="A716">
        <f t="shared" si="87"/>
        <v>4024</v>
      </c>
      <c r="B716" t="str">
        <f t="shared" si="90"/>
        <v>Car HBEB_HBEB_Student_16-74_PC GenTime</v>
      </c>
      <c r="C716" t="str">
        <f t="shared" si="91"/>
        <v>Car HBEB_HBEB_Student_16-74_PC GenTime</v>
      </c>
      <c r="D716" t="s">
        <v>17</v>
      </c>
      <c r="E716" t="s">
        <v>18</v>
      </c>
      <c r="F716">
        <v>0</v>
      </c>
      <c r="H716" t="s">
        <v>19</v>
      </c>
      <c r="J716" t="str">
        <f t="shared" si="92"/>
        <v>Car GenTime</v>
      </c>
      <c r="K716" t="str" cm="1">
        <f t="array" ref="K716">_xlfn.IFS(L716="Bus P+R Bus Leg", "Bus", L716="Bus P+R Car Leg", "Car",L716="Rail P+R Rail Leg", "Rail", L716="Rail P+R Car Leg", "Car",L716="Logsum","",TRUE(),L716)</f>
        <v>Car</v>
      </c>
      <c r="L716" t="s">
        <v>51</v>
      </c>
      <c r="N716" t="s">
        <v>52</v>
      </c>
      <c r="O716" t="s">
        <v>76</v>
      </c>
      <c r="P716" t="str">
        <f t="shared" si="93"/>
        <v>HBEB</v>
      </c>
    </row>
    <row r="717" spans="1:16" x14ac:dyDescent="0.35">
      <c r="A717">
        <f t="shared" si="87"/>
        <v>4025</v>
      </c>
      <c r="B717" t="str">
        <f t="shared" si="90"/>
        <v>Car HBED_HBED_Child_PE_5-11_FC GenTime</v>
      </c>
      <c r="C717" t="str">
        <f t="shared" si="91"/>
        <v>Car HBED_HBED_Child_PE_5-11_FC GenTime</v>
      </c>
      <c r="D717" t="s">
        <v>17</v>
      </c>
      <c r="E717" t="s">
        <v>18</v>
      </c>
      <c r="F717">
        <v>0</v>
      </c>
      <c r="H717" t="s">
        <v>19</v>
      </c>
      <c r="J717" t="str">
        <f t="shared" si="92"/>
        <v>Car GenTime</v>
      </c>
      <c r="K717" t="str" cm="1">
        <f t="array" ref="K717">_xlfn.IFS(L717="Bus P+R Bus Leg", "Bus", L717="Bus P+R Car Leg", "Car",L717="Rail P+R Rail Leg", "Rail", L717="Rail P+R Car Leg", "Car",L717="Logsum","",TRUE(),L717)</f>
        <v>Car</v>
      </c>
      <c r="L717" t="s">
        <v>51</v>
      </c>
      <c r="N717" t="s">
        <v>52</v>
      </c>
      <c r="O717" t="s">
        <v>106</v>
      </c>
      <c r="P717" t="str">
        <f t="shared" si="93"/>
        <v>HBED</v>
      </c>
    </row>
    <row r="718" spans="1:16" x14ac:dyDescent="0.35">
      <c r="A718">
        <f t="shared" si="87"/>
        <v>4026</v>
      </c>
      <c r="B718" t="str">
        <f t="shared" si="90"/>
        <v>Car HBED_HBED_Child_PE_5-11_NC GenTime</v>
      </c>
      <c r="C718" t="str">
        <f t="shared" si="91"/>
        <v>Car HBED_HBED_Child_PE_5-11_NC GenTime</v>
      </c>
      <c r="D718" t="s">
        <v>17</v>
      </c>
      <c r="E718" t="s">
        <v>18</v>
      </c>
      <c r="F718">
        <v>0</v>
      </c>
      <c r="H718" t="s">
        <v>19</v>
      </c>
      <c r="J718" t="str">
        <f t="shared" si="92"/>
        <v>Car GenTime</v>
      </c>
      <c r="K718" t="str" cm="1">
        <f t="array" ref="K718">_xlfn.IFS(L718="Bus P+R Bus Leg", "Bus", L718="Bus P+R Car Leg", "Car",L718="Rail P+R Rail Leg", "Rail", L718="Rail P+R Car Leg", "Car",L718="Logsum","",TRUE(),L718)</f>
        <v>Car</v>
      </c>
      <c r="L718" t="s">
        <v>51</v>
      </c>
      <c r="N718" t="s">
        <v>52</v>
      </c>
      <c r="O718" t="s">
        <v>107</v>
      </c>
      <c r="P718" t="str">
        <f t="shared" si="93"/>
        <v>HBED</v>
      </c>
    </row>
    <row r="719" spans="1:16" x14ac:dyDescent="0.35">
      <c r="A719">
        <f t="shared" ref="A719:A782" si="94">IF(J719=J718,A718+1,ROUNDUP(A718,-2)+1)</f>
        <v>4027</v>
      </c>
      <c r="B719" t="str">
        <f t="shared" si="90"/>
        <v>Car HBED_HBED_Child_PE_5-11_PC GenTime</v>
      </c>
      <c r="C719" t="str">
        <f t="shared" si="91"/>
        <v>Car HBED_HBED_Child_PE_5-11_PC GenTime</v>
      </c>
      <c r="D719" t="s">
        <v>17</v>
      </c>
      <c r="E719" t="s">
        <v>18</v>
      </c>
      <c r="F719">
        <v>0</v>
      </c>
      <c r="H719" t="s">
        <v>19</v>
      </c>
      <c r="J719" t="str">
        <f t="shared" si="92"/>
        <v>Car GenTime</v>
      </c>
      <c r="K719" t="str" cm="1">
        <f t="array" ref="K719">_xlfn.IFS(L719="Bus P+R Bus Leg", "Bus", L719="Bus P+R Car Leg", "Car",L719="Rail P+R Rail Leg", "Rail", L719="Rail P+R Car Leg", "Car",L719="Logsum","",TRUE(),L719)</f>
        <v>Car</v>
      </c>
      <c r="L719" t="s">
        <v>51</v>
      </c>
      <c r="N719" t="s">
        <v>52</v>
      </c>
      <c r="O719" t="s">
        <v>108</v>
      </c>
      <c r="P719" t="str">
        <f t="shared" si="93"/>
        <v>HBED</v>
      </c>
    </row>
    <row r="720" spans="1:16" x14ac:dyDescent="0.35">
      <c r="A720">
        <f t="shared" si="94"/>
        <v>4028</v>
      </c>
      <c r="B720" t="str">
        <f t="shared" si="90"/>
        <v>Car HBED_HBED_Child_SE_12-16_FC GenTime</v>
      </c>
      <c r="C720" t="str">
        <f t="shared" si="91"/>
        <v>Car HBED_HBED_Child_SE_12-16_FC GenTime</v>
      </c>
      <c r="D720" t="s">
        <v>17</v>
      </c>
      <c r="E720" t="s">
        <v>18</v>
      </c>
      <c r="F720">
        <v>0</v>
      </c>
      <c r="H720" t="s">
        <v>19</v>
      </c>
      <c r="J720" t="str">
        <f t="shared" si="92"/>
        <v>Car GenTime</v>
      </c>
      <c r="K720" t="str" cm="1">
        <f t="array" ref="K720">_xlfn.IFS(L720="Bus P+R Bus Leg", "Bus", L720="Bus P+R Car Leg", "Car",L720="Rail P+R Rail Leg", "Rail", L720="Rail P+R Car Leg", "Car",L720="Logsum","",TRUE(),L720)</f>
        <v>Car</v>
      </c>
      <c r="L720" t="s">
        <v>51</v>
      </c>
      <c r="N720" t="s">
        <v>52</v>
      </c>
      <c r="O720" t="s">
        <v>109</v>
      </c>
      <c r="P720" t="str">
        <f t="shared" si="93"/>
        <v>HBED</v>
      </c>
    </row>
    <row r="721" spans="1:16" x14ac:dyDescent="0.35">
      <c r="A721">
        <f t="shared" si="94"/>
        <v>4029</v>
      </c>
      <c r="B721" t="str">
        <f t="shared" si="90"/>
        <v>Car HBED_HBED_Child_SE_12-16_NC GenTime</v>
      </c>
      <c r="C721" t="str">
        <f t="shared" si="91"/>
        <v>Car HBED_HBED_Child_SE_12-16_NC GenTime</v>
      </c>
      <c r="D721" t="s">
        <v>17</v>
      </c>
      <c r="E721" t="s">
        <v>18</v>
      </c>
      <c r="F721">
        <v>0</v>
      </c>
      <c r="H721" t="s">
        <v>19</v>
      </c>
      <c r="J721" t="str">
        <f t="shared" si="92"/>
        <v>Car GenTime</v>
      </c>
      <c r="K721" t="str" cm="1">
        <f t="array" ref="K721">_xlfn.IFS(L721="Bus P+R Bus Leg", "Bus", L721="Bus P+R Car Leg", "Car",L721="Rail P+R Rail Leg", "Rail", L721="Rail P+R Car Leg", "Car",L721="Logsum","",TRUE(),L721)</f>
        <v>Car</v>
      </c>
      <c r="L721" t="s">
        <v>51</v>
      </c>
      <c r="N721" t="s">
        <v>52</v>
      </c>
      <c r="O721" t="s">
        <v>110</v>
      </c>
      <c r="P721" t="str">
        <f t="shared" si="93"/>
        <v>HBED</v>
      </c>
    </row>
    <row r="722" spans="1:16" x14ac:dyDescent="0.35">
      <c r="A722">
        <f t="shared" si="94"/>
        <v>4030</v>
      </c>
      <c r="B722" t="str">
        <f t="shared" si="90"/>
        <v>Car HBED_HBED_Child_SE_12-16_PC GenTime</v>
      </c>
      <c r="C722" t="str">
        <f t="shared" si="91"/>
        <v>Car HBED_HBED_Child_SE_12-16_PC GenTime</v>
      </c>
      <c r="D722" t="s">
        <v>17</v>
      </c>
      <c r="E722" t="s">
        <v>18</v>
      </c>
      <c r="F722">
        <v>0</v>
      </c>
      <c r="H722" t="s">
        <v>19</v>
      </c>
      <c r="J722" t="str">
        <f t="shared" si="92"/>
        <v>Car GenTime</v>
      </c>
      <c r="K722" t="str" cm="1">
        <f t="array" ref="K722">_xlfn.IFS(L722="Bus P+R Bus Leg", "Bus", L722="Bus P+R Car Leg", "Car",L722="Rail P+R Rail Leg", "Rail", L722="Rail P+R Car Leg", "Car",L722="Logsum","",TRUE(),L722)</f>
        <v>Car</v>
      </c>
      <c r="L722" t="s">
        <v>51</v>
      </c>
      <c r="N722" t="s">
        <v>52</v>
      </c>
      <c r="O722" t="s">
        <v>111</v>
      </c>
      <c r="P722" t="str">
        <f t="shared" si="93"/>
        <v>HBED</v>
      </c>
    </row>
    <row r="723" spans="1:16" x14ac:dyDescent="0.35">
      <c r="A723">
        <f t="shared" si="94"/>
        <v>4031</v>
      </c>
      <c r="B723" t="str">
        <f t="shared" si="90"/>
        <v>Car HBED_HBED_Child_TE_17-18_FC GenTime</v>
      </c>
      <c r="C723" t="str">
        <f t="shared" si="91"/>
        <v>Car HBED_HBED_Child_TE_17-18_FC GenTime</v>
      </c>
      <c r="D723" t="s">
        <v>17</v>
      </c>
      <c r="E723" t="s">
        <v>18</v>
      </c>
      <c r="F723">
        <v>0</v>
      </c>
      <c r="H723" t="s">
        <v>19</v>
      </c>
      <c r="J723" t="str">
        <f t="shared" si="92"/>
        <v>Car GenTime</v>
      </c>
      <c r="K723" t="str" cm="1">
        <f t="array" ref="K723">_xlfn.IFS(L723="Bus P+R Bus Leg", "Bus", L723="Bus P+R Car Leg", "Car",L723="Rail P+R Rail Leg", "Rail", L723="Rail P+R Car Leg", "Car",L723="Logsum","",TRUE(),L723)</f>
        <v>Car</v>
      </c>
      <c r="L723" t="s">
        <v>51</v>
      </c>
      <c r="N723" t="s">
        <v>52</v>
      </c>
      <c r="O723" t="s">
        <v>112</v>
      </c>
      <c r="P723" t="str">
        <f t="shared" si="93"/>
        <v>HBED</v>
      </c>
    </row>
    <row r="724" spans="1:16" x14ac:dyDescent="0.35">
      <c r="A724">
        <f t="shared" si="94"/>
        <v>4032</v>
      </c>
      <c r="B724" t="str">
        <f t="shared" si="90"/>
        <v>Car HBED_HBED_Child_TE_17-18_NC GenTime</v>
      </c>
      <c r="C724" t="str">
        <f t="shared" si="91"/>
        <v>Car HBED_HBED_Child_TE_17-18_NC GenTime</v>
      </c>
      <c r="D724" t="s">
        <v>17</v>
      </c>
      <c r="E724" t="s">
        <v>18</v>
      </c>
      <c r="F724">
        <v>0</v>
      </c>
      <c r="H724" t="s">
        <v>19</v>
      </c>
      <c r="J724" t="str">
        <f t="shared" si="92"/>
        <v>Car GenTime</v>
      </c>
      <c r="K724" t="str" cm="1">
        <f t="array" ref="K724">_xlfn.IFS(L724="Bus P+R Bus Leg", "Bus", L724="Bus P+R Car Leg", "Car",L724="Rail P+R Rail Leg", "Rail", L724="Rail P+R Car Leg", "Car",L724="Logsum","",TRUE(),L724)</f>
        <v>Car</v>
      </c>
      <c r="L724" t="s">
        <v>51</v>
      </c>
      <c r="N724" t="s">
        <v>52</v>
      </c>
      <c r="O724" t="s">
        <v>113</v>
      </c>
      <c r="P724" t="str">
        <f t="shared" si="93"/>
        <v>HBED</v>
      </c>
    </row>
    <row r="725" spans="1:16" x14ac:dyDescent="0.35">
      <c r="A725">
        <f t="shared" si="94"/>
        <v>4033</v>
      </c>
      <c r="B725" t="str">
        <f t="shared" si="90"/>
        <v>Car HBED_HBED_Child_TE_17-18_PC GenTime</v>
      </c>
      <c r="C725" t="str">
        <f t="shared" si="91"/>
        <v>Car HBED_HBED_Child_TE_17-18_PC GenTime</v>
      </c>
      <c r="D725" t="s">
        <v>17</v>
      </c>
      <c r="E725" t="s">
        <v>18</v>
      </c>
      <c r="F725">
        <v>0</v>
      </c>
      <c r="H725" t="s">
        <v>19</v>
      </c>
      <c r="J725" t="str">
        <f t="shared" si="92"/>
        <v>Car GenTime</v>
      </c>
      <c r="K725" t="str" cm="1">
        <f t="array" ref="K725">_xlfn.IFS(L725="Bus P+R Bus Leg", "Bus", L725="Bus P+R Car Leg", "Car",L725="Rail P+R Rail Leg", "Rail", L725="Rail P+R Car Leg", "Car",L725="Logsum","",TRUE(),L725)</f>
        <v>Car</v>
      </c>
      <c r="L725" t="s">
        <v>51</v>
      </c>
      <c r="N725" t="s">
        <v>52</v>
      </c>
      <c r="O725" t="s">
        <v>114</v>
      </c>
      <c r="P725" t="str">
        <f t="shared" si="93"/>
        <v>HBED</v>
      </c>
    </row>
    <row r="726" spans="1:16" x14ac:dyDescent="0.35">
      <c r="A726">
        <f t="shared" si="94"/>
        <v>4034</v>
      </c>
      <c r="B726" t="str">
        <f t="shared" si="90"/>
        <v>Car HBO_HBO_75_FC GenTime</v>
      </c>
      <c r="C726" t="str">
        <f t="shared" si="91"/>
        <v>Car HBO_HBO_75_FC GenTime</v>
      </c>
      <c r="D726" t="s">
        <v>17</v>
      </c>
      <c r="E726" t="s">
        <v>18</v>
      </c>
      <c r="F726">
        <v>0</v>
      </c>
      <c r="H726" t="s">
        <v>19</v>
      </c>
      <c r="J726" t="str">
        <f t="shared" si="92"/>
        <v>Car GenTime</v>
      </c>
      <c r="K726" t="str" cm="1">
        <f t="array" ref="K726">_xlfn.IFS(L726="Bus P+R Bus Leg", "Bus", L726="Bus P+R Car Leg", "Car",L726="Rail P+R Rail Leg", "Rail", L726="Rail P+R Car Leg", "Car",L726="Logsum","",TRUE(),L726)</f>
        <v>Car</v>
      </c>
      <c r="L726" t="s">
        <v>51</v>
      </c>
      <c r="N726" t="s">
        <v>52</v>
      </c>
      <c r="O726" t="s">
        <v>115</v>
      </c>
      <c r="P726" t="str">
        <f t="shared" si="93"/>
        <v>HBO</v>
      </c>
    </row>
    <row r="727" spans="1:16" x14ac:dyDescent="0.35">
      <c r="A727">
        <f t="shared" si="94"/>
        <v>4035</v>
      </c>
      <c r="B727" t="str">
        <f t="shared" si="90"/>
        <v>Car HBO_HBO_75_NC GenTime</v>
      </c>
      <c r="C727" t="str">
        <f t="shared" si="91"/>
        <v>Car HBO_HBO_75_NC GenTime</v>
      </c>
      <c r="D727" t="s">
        <v>17</v>
      </c>
      <c r="E727" t="s">
        <v>18</v>
      </c>
      <c r="F727">
        <v>0</v>
      </c>
      <c r="H727" t="s">
        <v>19</v>
      </c>
      <c r="J727" t="str">
        <f t="shared" si="92"/>
        <v>Car GenTime</v>
      </c>
      <c r="K727" t="str" cm="1">
        <f t="array" ref="K727">_xlfn.IFS(L727="Bus P+R Bus Leg", "Bus", L727="Bus P+R Car Leg", "Car",L727="Rail P+R Rail Leg", "Rail", L727="Rail P+R Car Leg", "Car",L727="Logsum","",TRUE(),L727)</f>
        <v>Car</v>
      </c>
      <c r="L727" t="s">
        <v>51</v>
      </c>
      <c r="N727" t="s">
        <v>52</v>
      </c>
      <c r="O727" t="s">
        <v>116</v>
      </c>
      <c r="P727" t="str">
        <f t="shared" si="93"/>
        <v>HBO</v>
      </c>
    </row>
    <row r="728" spans="1:16" x14ac:dyDescent="0.35">
      <c r="A728">
        <f t="shared" si="94"/>
        <v>4036</v>
      </c>
      <c r="B728" t="str">
        <f t="shared" si="90"/>
        <v>Car HBO_HBO_75_PC GenTime</v>
      </c>
      <c r="C728" t="str">
        <f t="shared" si="91"/>
        <v>Car HBO_HBO_75_PC GenTime</v>
      </c>
      <c r="D728" t="s">
        <v>17</v>
      </c>
      <c r="E728" t="s">
        <v>18</v>
      </c>
      <c r="F728">
        <v>0</v>
      </c>
      <c r="H728" t="s">
        <v>19</v>
      </c>
      <c r="J728" t="str">
        <f t="shared" si="92"/>
        <v>Car GenTime</v>
      </c>
      <c r="K728" t="str" cm="1">
        <f t="array" ref="K728">_xlfn.IFS(L728="Bus P+R Bus Leg", "Bus", L728="Bus P+R Car Leg", "Car",L728="Rail P+R Rail Leg", "Rail", L728="Rail P+R Car Leg", "Car",L728="Logsum","",TRUE(),L728)</f>
        <v>Car</v>
      </c>
      <c r="L728" t="s">
        <v>51</v>
      </c>
      <c r="N728" t="s">
        <v>52</v>
      </c>
      <c r="O728" t="s">
        <v>117</v>
      </c>
      <c r="P728" t="str">
        <f t="shared" si="93"/>
        <v>HBO</v>
      </c>
    </row>
    <row r="729" spans="1:16" x14ac:dyDescent="0.35">
      <c r="A729">
        <f t="shared" si="94"/>
        <v>4037</v>
      </c>
      <c r="B729" t="str">
        <f t="shared" si="90"/>
        <v>Car HBO_HBO_Child_0-15_FC GenTime</v>
      </c>
      <c r="C729" t="str">
        <f t="shared" si="91"/>
        <v>Car HBO_HBO_Child_0-15_FC GenTime</v>
      </c>
      <c r="D729" t="s">
        <v>17</v>
      </c>
      <c r="E729" t="s">
        <v>18</v>
      </c>
      <c r="F729">
        <v>0</v>
      </c>
      <c r="H729" t="s">
        <v>19</v>
      </c>
      <c r="J729" t="str">
        <f t="shared" si="92"/>
        <v>Car GenTime</v>
      </c>
      <c r="K729" t="str" cm="1">
        <f t="array" ref="K729">_xlfn.IFS(L729="Bus P+R Bus Leg", "Bus", L729="Bus P+R Car Leg", "Car",L729="Rail P+R Rail Leg", "Rail", L729="Rail P+R Car Leg", "Car",L729="Logsum","",TRUE(),L729)</f>
        <v>Car</v>
      </c>
      <c r="L729" t="s">
        <v>51</v>
      </c>
      <c r="N729" t="s">
        <v>52</v>
      </c>
      <c r="O729" t="s">
        <v>118</v>
      </c>
      <c r="P729" t="str">
        <f t="shared" si="93"/>
        <v>HBO</v>
      </c>
    </row>
    <row r="730" spans="1:16" x14ac:dyDescent="0.35">
      <c r="A730">
        <f t="shared" si="94"/>
        <v>4038</v>
      </c>
      <c r="B730" t="str">
        <f t="shared" si="90"/>
        <v>Car HBO_HBO_Child_0-15_NC GenTime</v>
      </c>
      <c r="C730" t="str">
        <f t="shared" si="91"/>
        <v>Car HBO_HBO_Child_0-15_NC GenTime</v>
      </c>
      <c r="D730" t="s">
        <v>17</v>
      </c>
      <c r="E730" t="s">
        <v>18</v>
      </c>
      <c r="F730">
        <v>0</v>
      </c>
      <c r="H730" t="s">
        <v>19</v>
      </c>
      <c r="J730" t="str">
        <f t="shared" si="92"/>
        <v>Car GenTime</v>
      </c>
      <c r="K730" t="str" cm="1">
        <f t="array" ref="K730">_xlfn.IFS(L730="Bus P+R Bus Leg", "Bus", L730="Bus P+R Car Leg", "Car",L730="Rail P+R Rail Leg", "Rail", L730="Rail P+R Car Leg", "Car",L730="Logsum","",TRUE(),L730)</f>
        <v>Car</v>
      </c>
      <c r="L730" t="s">
        <v>51</v>
      </c>
      <c r="N730" t="s">
        <v>52</v>
      </c>
      <c r="O730" t="s">
        <v>119</v>
      </c>
      <c r="P730" t="str">
        <f t="shared" si="93"/>
        <v>HBO</v>
      </c>
    </row>
    <row r="731" spans="1:16" x14ac:dyDescent="0.35">
      <c r="A731">
        <f t="shared" si="94"/>
        <v>4039</v>
      </c>
      <c r="B731" t="str">
        <f t="shared" si="90"/>
        <v>Car HBO_HBO_Child_0-15_PC GenTime</v>
      </c>
      <c r="C731" t="str">
        <f t="shared" si="91"/>
        <v>Car HBO_HBO_Child_0-15_PC GenTime</v>
      </c>
      <c r="D731" t="s">
        <v>17</v>
      </c>
      <c r="E731" t="s">
        <v>18</v>
      </c>
      <c r="F731">
        <v>0</v>
      </c>
      <c r="H731" t="s">
        <v>19</v>
      </c>
      <c r="J731" t="str">
        <f t="shared" si="92"/>
        <v>Car GenTime</v>
      </c>
      <c r="K731" t="str" cm="1">
        <f t="array" ref="K731">_xlfn.IFS(L731="Bus P+R Bus Leg", "Bus", L731="Bus P+R Car Leg", "Car",L731="Rail P+R Rail Leg", "Rail", L731="Rail P+R Car Leg", "Car",L731="Logsum","",TRUE(),L731)</f>
        <v>Car</v>
      </c>
      <c r="L731" t="s">
        <v>51</v>
      </c>
      <c r="N731" t="s">
        <v>52</v>
      </c>
      <c r="O731" t="s">
        <v>120</v>
      </c>
      <c r="P731" t="str">
        <f t="shared" si="93"/>
        <v>HBO</v>
      </c>
    </row>
    <row r="732" spans="1:16" x14ac:dyDescent="0.35">
      <c r="A732">
        <f t="shared" si="94"/>
        <v>4040</v>
      </c>
      <c r="B732" t="str">
        <f t="shared" si="90"/>
        <v>Car HBO_HBO_FT_16-74_FC GenTime</v>
      </c>
      <c r="C732" t="str">
        <f t="shared" si="91"/>
        <v>Car HBO_HBO_FT_16-74_FC GenTime</v>
      </c>
      <c r="D732" t="s">
        <v>17</v>
      </c>
      <c r="E732" t="s">
        <v>18</v>
      </c>
      <c r="F732">
        <v>0</v>
      </c>
      <c r="H732" t="s">
        <v>19</v>
      </c>
      <c r="J732" t="str">
        <f t="shared" si="92"/>
        <v>Car GenTime</v>
      </c>
      <c r="K732" t="str" cm="1">
        <f t="array" ref="K732">_xlfn.IFS(L732="Bus P+R Bus Leg", "Bus", L732="Bus P+R Car Leg", "Car",L732="Rail P+R Rail Leg", "Rail", L732="Rail P+R Car Leg", "Car",L732="Logsum","",TRUE(),L732)</f>
        <v>Car</v>
      </c>
      <c r="L732" t="s">
        <v>51</v>
      </c>
      <c r="N732" t="s">
        <v>52</v>
      </c>
      <c r="O732" t="s">
        <v>121</v>
      </c>
      <c r="P732" t="str">
        <f t="shared" si="93"/>
        <v>HBO</v>
      </c>
    </row>
    <row r="733" spans="1:16" x14ac:dyDescent="0.35">
      <c r="A733">
        <f t="shared" si="94"/>
        <v>4041</v>
      </c>
      <c r="B733" t="str">
        <f t="shared" si="90"/>
        <v>Car HBO_HBO_FT_16-74_NC GenTime</v>
      </c>
      <c r="C733" t="str">
        <f t="shared" si="91"/>
        <v>Car HBO_HBO_FT_16-74_NC GenTime</v>
      </c>
      <c r="D733" t="s">
        <v>17</v>
      </c>
      <c r="E733" t="s">
        <v>18</v>
      </c>
      <c r="F733">
        <v>0</v>
      </c>
      <c r="H733" t="s">
        <v>19</v>
      </c>
      <c r="J733" t="str">
        <f t="shared" si="92"/>
        <v>Car GenTime</v>
      </c>
      <c r="K733" t="str" cm="1">
        <f t="array" ref="K733">_xlfn.IFS(L733="Bus P+R Bus Leg", "Bus", L733="Bus P+R Car Leg", "Car",L733="Rail P+R Rail Leg", "Rail", L733="Rail P+R Car Leg", "Car",L733="Logsum","",TRUE(),L733)</f>
        <v>Car</v>
      </c>
      <c r="L733" t="s">
        <v>51</v>
      </c>
      <c r="N733" t="s">
        <v>52</v>
      </c>
      <c r="O733" t="s">
        <v>122</v>
      </c>
      <c r="P733" t="str">
        <f t="shared" si="93"/>
        <v>HBO</v>
      </c>
    </row>
    <row r="734" spans="1:16" x14ac:dyDescent="0.35">
      <c r="A734">
        <f t="shared" si="94"/>
        <v>4042</v>
      </c>
      <c r="B734" t="str">
        <f t="shared" si="90"/>
        <v>Car HBO_HBO_FT_16-74_PC GenTime</v>
      </c>
      <c r="C734" t="str">
        <f t="shared" si="91"/>
        <v>Car HBO_HBO_FT_16-74_PC GenTime</v>
      </c>
      <c r="D734" t="s">
        <v>17</v>
      </c>
      <c r="E734" t="s">
        <v>18</v>
      </c>
      <c r="F734">
        <v>0</v>
      </c>
      <c r="H734" t="s">
        <v>19</v>
      </c>
      <c r="J734" t="str">
        <f t="shared" si="92"/>
        <v>Car GenTime</v>
      </c>
      <c r="K734" t="str" cm="1">
        <f t="array" ref="K734">_xlfn.IFS(L734="Bus P+R Bus Leg", "Bus", L734="Bus P+R Car Leg", "Car",L734="Rail P+R Rail Leg", "Rail", L734="Rail P+R Car Leg", "Car",L734="Logsum","",TRUE(),L734)</f>
        <v>Car</v>
      </c>
      <c r="L734" t="s">
        <v>51</v>
      </c>
      <c r="N734" t="s">
        <v>52</v>
      </c>
      <c r="O734" t="s">
        <v>123</v>
      </c>
      <c r="P734" t="str">
        <f t="shared" si="93"/>
        <v>HBO</v>
      </c>
    </row>
    <row r="735" spans="1:16" x14ac:dyDescent="0.35">
      <c r="A735">
        <f t="shared" si="94"/>
        <v>4043</v>
      </c>
      <c r="B735" t="str">
        <f t="shared" si="90"/>
        <v>Car HBO_HBO_Other_16-74_FC GenTime</v>
      </c>
      <c r="C735" t="str">
        <f t="shared" si="91"/>
        <v>Car HBO_HBO_Other_16-74_FC GenTime</v>
      </c>
      <c r="D735" t="s">
        <v>17</v>
      </c>
      <c r="E735" t="s">
        <v>18</v>
      </c>
      <c r="F735">
        <v>0</v>
      </c>
      <c r="H735" t="s">
        <v>19</v>
      </c>
      <c r="J735" t="str">
        <f t="shared" si="92"/>
        <v>Car GenTime</v>
      </c>
      <c r="K735" t="str" cm="1">
        <f t="array" ref="K735">_xlfn.IFS(L735="Bus P+R Bus Leg", "Bus", L735="Bus P+R Car Leg", "Car",L735="Rail P+R Rail Leg", "Rail", L735="Rail P+R Car Leg", "Car",L735="Logsum","",TRUE(),L735)</f>
        <v>Car</v>
      </c>
      <c r="L735" t="s">
        <v>51</v>
      </c>
      <c r="N735" t="s">
        <v>52</v>
      </c>
      <c r="O735" t="s">
        <v>124</v>
      </c>
      <c r="P735" t="str">
        <f t="shared" si="93"/>
        <v>HBO</v>
      </c>
    </row>
    <row r="736" spans="1:16" x14ac:dyDescent="0.35">
      <c r="A736">
        <f t="shared" si="94"/>
        <v>4044</v>
      </c>
      <c r="B736" t="str">
        <f t="shared" si="90"/>
        <v>Car HBO_HBO_Other_16-74_NC GenTime</v>
      </c>
      <c r="C736" t="str">
        <f t="shared" si="91"/>
        <v>Car HBO_HBO_Other_16-74_NC GenTime</v>
      </c>
      <c r="D736" t="s">
        <v>17</v>
      </c>
      <c r="E736" t="s">
        <v>18</v>
      </c>
      <c r="F736">
        <v>0</v>
      </c>
      <c r="H736" t="s">
        <v>19</v>
      </c>
      <c r="J736" t="str">
        <f t="shared" si="92"/>
        <v>Car GenTime</v>
      </c>
      <c r="K736" t="str" cm="1">
        <f t="array" ref="K736">_xlfn.IFS(L736="Bus P+R Bus Leg", "Bus", L736="Bus P+R Car Leg", "Car",L736="Rail P+R Rail Leg", "Rail", L736="Rail P+R Car Leg", "Car",L736="Logsum","",TRUE(),L736)</f>
        <v>Car</v>
      </c>
      <c r="L736" t="s">
        <v>51</v>
      </c>
      <c r="N736" t="s">
        <v>52</v>
      </c>
      <c r="O736" t="s">
        <v>125</v>
      </c>
      <c r="P736" t="str">
        <f t="shared" si="93"/>
        <v>HBO</v>
      </c>
    </row>
    <row r="737" spans="1:16" x14ac:dyDescent="0.35">
      <c r="A737">
        <f t="shared" si="94"/>
        <v>4045</v>
      </c>
      <c r="B737" t="str">
        <f t="shared" si="90"/>
        <v>Car HBO_HBO_Other_16-74_PC GenTime</v>
      </c>
      <c r="C737" t="str">
        <f t="shared" si="91"/>
        <v>Car HBO_HBO_Other_16-74_PC GenTime</v>
      </c>
      <c r="D737" t="s">
        <v>17</v>
      </c>
      <c r="E737" t="s">
        <v>18</v>
      </c>
      <c r="F737">
        <v>0</v>
      </c>
      <c r="H737" t="s">
        <v>19</v>
      </c>
      <c r="J737" t="str">
        <f t="shared" si="92"/>
        <v>Car GenTime</v>
      </c>
      <c r="K737" t="str" cm="1">
        <f t="array" ref="K737">_xlfn.IFS(L737="Bus P+R Bus Leg", "Bus", L737="Bus P+R Car Leg", "Car",L737="Rail P+R Rail Leg", "Rail", L737="Rail P+R Car Leg", "Car",L737="Logsum","",TRUE(),L737)</f>
        <v>Car</v>
      </c>
      <c r="L737" t="s">
        <v>51</v>
      </c>
      <c r="N737" t="s">
        <v>52</v>
      </c>
      <c r="O737" t="s">
        <v>126</v>
      </c>
      <c r="P737" t="str">
        <f t="shared" si="93"/>
        <v>HBO</v>
      </c>
    </row>
    <row r="738" spans="1:16" x14ac:dyDescent="0.35">
      <c r="A738">
        <f t="shared" si="94"/>
        <v>4046</v>
      </c>
      <c r="B738" t="str">
        <f t="shared" si="90"/>
        <v>Car HBO_HBO_PT_16-74_FC GenTime</v>
      </c>
      <c r="C738" t="str">
        <f t="shared" si="91"/>
        <v>Car HBO_HBO_PT_16-74_FC GenTime</v>
      </c>
      <c r="D738" t="s">
        <v>17</v>
      </c>
      <c r="E738" t="s">
        <v>18</v>
      </c>
      <c r="F738">
        <v>0</v>
      </c>
      <c r="H738" t="s">
        <v>19</v>
      </c>
      <c r="J738" t="str">
        <f t="shared" si="92"/>
        <v>Car GenTime</v>
      </c>
      <c r="K738" t="str" cm="1">
        <f t="array" ref="K738">_xlfn.IFS(L738="Bus P+R Bus Leg", "Bus", L738="Bus P+R Car Leg", "Car",L738="Rail P+R Rail Leg", "Rail", L738="Rail P+R Car Leg", "Car",L738="Logsum","",TRUE(),L738)</f>
        <v>Car</v>
      </c>
      <c r="L738" t="s">
        <v>51</v>
      </c>
      <c r="N738" t="s">
        <v>52</v>
      </c>
      <c r="O738" t="s">
        <v>127</v>
      </c>
      <c r="P738" t="str">
        <f t="shared" si="93"/>
        <v>HBO</v>
      </c>
    </row>
    <row r="739" spans="1:16" x14ac:dyDescent="0.35">
      <c r="A739">
        <f t="shared" si="94"/>
        <v>4047</v>
      </c>
      <c r="B739" t="str">
        <f t="shared" si="90"/>
        <v>Car HBO_HBO_PT_16-74_NC GenTime</v>
      </c>
      <c r="C739" t="str">
        <f t="shared" si="91"/>
        <v>Car HBO_HBO_PT_16-74_NC GenTime</v>
      </c>
      <c r="D739" t="s">
        <v>17</v>
      </c>
      <c r="E739" t="s">
        <v>18</v>
      </c>
      <c r="F739">
        <v>0</v>
      </c>
      <c r="H739" t="s">
        <v>19</v>
      </c>
      <c r="J739" t="str">
        <f t="shared" si="92"/>
        <v>Car GenTime</v>
      </c>
      <c r="K739" t="str" cm="1">
        <f t="array" ref="K739">_xlfn.IFS(L739="Bus P+R Bus Leg", "Bus", L739="Bus P+R Car Leg", "Car",L739="Rail P+R Rail Leg", "Rail", L739="Rail P+R Car Leg", "Car",L739="Logsum","",TRUE(),L739)</f>
        <v>Car</v>
      </c>
      <c r="L739" t="s">
        <v>51</v>
      </c>
      <c r="N739" t="s">
        <v>52</v>
      </c>
      <c r="O739" t="s">
        <v>128</v>
      </c>
      <c r="P739" t="str">
        <f t="shared" si="93"/>
        <v>HBO</v>
      </c>
    </row>
    <row r="740" spans="1:16" x14ac:dyDescent="0.35">
      <c r="A740">
        <f t="shared" si="94"/>
        <v>4048</v>
      </c>
      <c r="B740" t="str">
        <f t="shared" si="90"/>
        <v>Car HBO_HBO_PT_16-74_PC GenTime</v>
      </c>
      <c r="C740" t="str">
        <f t="shared" si="91"/>
        <v>Car HBO_HBO_PT_16-74_PC GenTime</v>
      </c>
      <c r="D740" t="s">
        <v>17</v>
      </c>
      <c r="E740" t="s">
        <v>18</v>
      </c>
      <c r="F740">
        <v>0</v>
      </c>
      <c r="H740" t="s">
        <v>19</v>
      </c>
      <c r="J740" t="str">
        <f t="shared" si="92"/>
        <v>Car GenTime</v>
      </c>
      <c r="K740" t="str" cm="1">
        <f t="array" ref="K740">_xlfn.IFS(L740="Bus P+R Bus Leg", "Bus", L740="Bus P+R Car Leg", "Car",L740="Rail P+R Rail Leg", "Rail", L740="Rail P+R Car Leg", "Car",L740="Logsum","",TRUE(),L740)</f>
        <v>Car</v>
      </c>
      <c r="L740" t="s">
        <v>51</v>
      </c>
      <c r="N740" t="s">
        <v>52</v>
      </c>
      <c r="O740" t="s">
        <v>129</v>
      </c>
      <c r="P740" t="str">
        <f t="shared" si="93"/>
        <v>HBO</v>
      </c>
    </row>
    <row r="741" spans="1:16" x14ac:dyDescent="0.35">
      <c r="A741">
        <f t="shared" si="94"/>
        <v>4049</v>
      </c>
      <c r="B741" t="str">
        <f t="shared" si="90"/>
        <v>Car HBO_HBO_Student_16-74_FC GenTime</v>
      </c>
      <c r="C741" t="str">
        <f t="shared" si="91"/>
        <v>Car HBO_HBO_Student_16-74_FC GenTime</v>
      </c>
      <c r="D741" t="s">
        <v>17</v>
      </c>
      <c r="E741" t="s">
        <v>18</v>
      </c>
      <c r="F741">
        <v>0</v>
      </c>
      <c r="H741" t="s">
        <v>19</v>
      </c>
      <c r="J741" t="str">
        <f t="shared" si="92"/>
        <v>Car GenTime</v>
      </c>
      <c r="K741" t="str" cm="1">
        <f t="array" ref="K741">_xlfn.IFS(L741="Bus P+R Bus Leg", "Bus", L741="Bus P+R Car Leg", "Car",L741="Rail P+R Rail Leg", "Rail", L741="Rail P+R Car Leg", "Car",L741="Logsum","",TRUE(),L741)</f>
        <v>Car</v>
      </c>
      <c r="L741" t="s">
        <v>51</v>
      </c>
      <c r="N741" t="s">
        <v>52</v>
      </c>
      <c r="O741" t="s">
        <v>130</v>
      </c>
      <c r="P741" t="str">
        <f t="shared" si="93"/>
        <v>HBO</v>
      </c>
    </row>
    <row r="742" spans="1:16" x14ac:dyDescent="0.35">
      <c r="A742">
        <f t="shared" si="94"/>
        <v>4050</v>
      </c>
      <c r="B742" t="str">
        <f t="shared" si="90"/>
        <v>Car HBO_HBO_Student_16-74_NC GenTime</v>
      </c>
      <c r="C742" t="str">
        <f t="shared" si="91"/>
        <v>Car HBO_HBO_Student_16-74_NC GenTime</v>
      </c>
      <c r="D742" t="s">
        <v>17</v>
      </c>
      <c r="E742" t="s">
        <v>18</v>
      </c>
      <c r="F742">
        <v>0</v>
      </c>
      <c r="H742" t="s">
        <v>19</v>
      </c>
      <c r="J742" t="str">
        <f t="shared" si="92"/>
        <v>Car GenTime</v>
      </c>
      <c r="K742" t="str" cm="1">
        <f t="array" ref="K742">_xlfn.IFS(L742="Bus P+R Bus Leg", "Bus", L742="Bus P+R Car Leg", "Car",L742="Rail P+R Rail Leg", "Rail", L742="Rail P+R Car Leg", "Car",L742="Logsum","",TRUE(),L742)</f>
        <v>Car</v>
      </c>
      <c r="L742" t="s">
        <v>51</v>
      </c>
      <c r="N742" t="s">
        <v>52</v>
      </c>
      <c r="O742" t="s">
        <v>131</v>
      </c>
      <c r="P742" t="str">
        <f t="shared" si="93"/>
        <v>HBO</v>
      </c>
    </row>
    <row r="743" spans="1:16" x14ac:dyDescent="0.35">
      <c r="A743">
        <f t="shared" si="94"/>
        <v>4051</v>
      </c>
      <c r="B743" t="str">
        <f t="shared" si="90"/>
        <v>Car HBO_HBO_Student_16-74_PC GenTime</v>
      </c>
      <c r="C743" t="str">
        <f t="shared" si="91"/>
        <v>Car HBO_HBO_Student_16-74_PC GenTime</v>
      </c>
      <c r="D743" t="s">
        <v>17</v>
      </c>
      <c r="E743" t="s">
        <v>18</v>
      </c>
      <c r="F743">
        <v>0</v>
      </c>
      <c r="H743" t="s">
        <v>19</v>
      </c>
      <c r="J743" t="str">
        <f t="shared" si="92"/>
        <v>Car GenTime</v>
      </c>
      <c r="K743" t="str" cm="1">
        <f t="array" ref="K743">_xlfn.IFS(L743="Bus P+R Bus Leg", "Bus", L743="Bus P+R Car Leg", "Car",L743="Rail P+R Rail Leg", "Rail", L743="Rail P+R Car Leg", "Car",L743="Logsum","",TRUE(),L743)</f>
        <v>Car</v>
      </c>
      <c r="L743" t="s">
        <v>51</v>
      </c>
      <c r="N743" t="s">
        <v>52</v>
      </c>
      <c r="O743" t="s">
        <v>132</v>
      </c>
      <c r="P743" t="str">
        <f t="shared" si="93"/>
        <v>HBO</v>
      </c>
    </row>
    <row r="744" spans="1:16" x14ac:dyDescent="0.35">
      <c r="A744">
        <f t="shared" si="94"/>
        <v>4052</v>
      </c>
      <c r="B744" t="str">
        <f t="shared" si="90"/>
        <v>Car HBSHOP_HBSHOP_75_FC GenTime</v>
      </c>
      <c r="C744" t="str">
        <f t="shared" si="91"/>
        <v>Car HBSHOP_HBSHOP_75_FC GenTime</v>
      </c>
      <c r="D744" t="s">
        <v>17</v>
      </c>
      <c r="E744" t="s">
        <v>18</v>
      </c>
      <c r="F744">
        <v>0</v>
      </c>
      <c r="H744" t="s">
        <v>19</v>
      </c>
      <c r="J744" t="str">
        <f t="shared" si="92"/>
        <v>Car GenTime</v>
      </c>
      <c r="K744" t="str" cm="1">
        <f t="array" ref="K744">_xlfn.IFS(L744="Bus P+R Bus Leg", "Bus", L744="Bus P+R Car Leg", "Car",L744="Rail P+R Rail Leg", "Rail", L744="Rail P+R Car Leg", "Car",L744="Logsum","",TRUE(),L744)</f>
        <v>Car</v>
      </c>
      <c r="L744" t="s">
        <v>51</v>
      </c>
      <c r="N744" t="s">
        <v>52</v>
      </c>
      <c r="O744" t="s">
        <v>480</v>
      </c>
      <c r="P744" t="str">
        <f t="shared" ref="P744:P783" si="95">LEFT(O744,FIND("_",O744)-1)</f>
        <v>HBSHOP</v>
      </c>
    </row>
    <row r="745" spans="1:16" x14ac:dyDescent="0.35">
      <c r="A745">
        <f t="shared" si="94"/>
        <v>4053</v>
      </c>
      <c r="B745" t="str">
        <f t="shared" si="90"/>
        <v>Car HBSHOP_HBSHOP_75_NC GenTime</v>
      </c>
      <c r="C745" t="str">
        <f t="shared" si="91"/>
        <v>Car HBSHOP_HBSHOP_75_NC GenTime</v>
      </c>
      <c r="D745" t="s">
        <v>17</v>
      </c>
      <c r="E745" t="s">
        <v>18</v>
      </c>
      <c r="F745">
        <v>0</v>
      </c>
      <c r="H745" t="s">
        <v>19</v>
      </c>
      <c r="J745" t="str">
        <f t="shared" si="92"/>
        <v>Car GenTime</v>
      </c>
      <c r="K745" t="str" cm="1">
        <f t="array" ref="K745">_xlfn.IFS(L745="Bus P+R Bus Leg", "Bus", L745="Bus P+R Car Leg", "Car",L745="Rail P+R Rail Leg", "Rail", L745="Rail P+R Car Leg", "Car",L745="Logsum","",TRUE(),L745)</f>
        <v>Car</v>
      </c>
      <c r="L745" t="s">
        <v>51</v>
      </c>
      <c r="N745" t="s">
        <v>52</v>
      </c>
      <c r="O745" t="s">
        <v>481</v>
      </c>
      <c r="P745" t="str">
        <f t="shared" si="95"/>
        <v>HBSHOP</v>
      </c>
    </row>
    <row r="746" spans="1:16" x14ac:dyDescent="0.35">
      <c r="A746">
        <f t="shared" si="94"/>
        <v>4054</v>
      </c>
      <c r="B746" t="str">
        <f t="shared" si="90"/>
        <v>Car HBSHOP_HBSHOP_75_PC GenTime</v>
      </c>
      <c r="C746" t="str">
        <f t="shared" si="91"/>
        <v>Car HBSHOP_HBSHOP_75_PC GenTime</v>
      </c>
      <c r="D746" t="s">
        <v>17</v>
      </c>
      <c r="E746" t="s">
        <v>18</v>
      </c>
      <c r="F746">
        <v>0</v>
      </c>
      <c r="H746" t="s">
        <v>19</v>
      </c>
      <c r="J746" t="str">
        <f t="shared" si="92"/>
        <v>Car GenTime</v>
      </c>
      <c r="K746" t="str" cm="1">
        <f t="array" ref="K746">_xlfn.IFS(L746="Bus P+R Bus Leg", "Bus", L746="Bus P+R Car Leg", "Car",L746="Rail P+R Rail Leg", "Rail", L746="Rail P+R Car Leg", "Car",L746="Logsum","",TRUE(),L746)</f>
        <v>Car</v>
      </c>
      <c r="L746" t="s">
        <v>51</v>
      </c>
      <c r="N746" t="s">
        <v>52</v>
      </c>
      <c r="O746" t="s">
        <v>482</v>
      </c>
      <c r="P746" t="str">
        <f t="shared" si="95"/>
        <v>HBSHOP</v>
      </c>
    </row>
    <row r="747" spans="1:16" x14ac:dyDescent="0.35">
      <c r="A747">
        <f t="shared" si="94"/>
        <v>4055</v>
      </c>
      <c r="B747" t="str">
        <f t="shared" si="90"/>
        <v>Car HBSHOP_HBSHOP_Child_0-15_FC GenTime</v>
      </c>
      <c r="C747" t="str">
        <f t="shared" si="91"/>
        <v>Car HBSHOP_HBSHOP_Child_0-15_FC GenTime</v>
      </c>
      <c r="D747" t="s">
        <v>17</v>
      </c>
      <c r="E747" t="s">
        <v>18</v>
      </c>
      <c r="F747">
        <v>0</v>
      </c>
      <c r="H747" t="s">
        <v>19</v>
      </c>
      <c r="J747" t="str">
        <f t="shared" si="92"/>
        <v>Car GenTime</v>
      </c>
      <c r="K747" t="str" cm="1">
        <f t="array" ref="K747">_xlfn.IFS(L747="Bus P+R Bus Leg", "Bus", L747="Bus P+R Car Leg", "Car",L747="Rail P+R Rail Leg", "Rail", L747="Rail P+R Car Leg", "Car",L747="Logsum","",TRUE(),L747)</f>
        <v>Car</v>
      </c>
      <c r="L747" t="s">
        <v>51</v>
      </c>
      <c r="N747" t="s">
        <v>52</v>
      </c>
      <c r="O747" t="s">
        <v>483</v>
      </c>
      <c r="P747" t="str">
        <f t="shared" si="95"/>
        <v>HBSHOP</v>
      </c>
    </row>
    <row r="748" spans="1:16" x14ac:dyDescent="0.35">
      <c r="A748">
        <f t="shared" si="94"/>
        <v>4056</v>
      </c>
      <c r="B748" t="str">
        <f t="shared" si="90"/>
        <v>Car HBSHOP_HBSHOP_Child_0-15_NC GenTime</v>
      </c>
      <c r="C748" t="str">
        <f t="shared" si="91"/>
        <v>Car HBSHOP_HBSHOP_Child_0-15_NC GenTime</v>
      </c>
      <c r="D748" t="s">
        <v>17</v>
      </c>
      <c r="E748" t="s">
        <v>18</v>
      </c>
      <c r="F748">
        <v>0</v>
      </c>
      <c r="H748" t="s">
        <v>19</v>
      </c>
      <c r="J748" t="str">
        <f t="shared" si="92"/>
        <v>Car GenTime</v>
      </c>
      <c r="K748" t="str" cm="1">
        <f t="array" ref="K748">_xlfn.IFS(L748="Bus P+R Bus Leg", "Bus", L748="Bus P+R Car Leg", "Car",L748="Rail P+R Rail Leg", "Rail", L748="Rail P+R Car Leg", "Car",L748="Logsum","",TRUE(),L748)</f>
        <v>Car</v>
      </c>
      <c r="L748" t="s">
        <v>51</v>
      </c>
      <c r="N748" t="s">
        <v>52</v>
      </c>
      <c r="O748" t="s">
        <v>484</v>
      </c>
      <c r="P748" t="str">
        <f t="shared" si="95"/>
        <v>HBSHOP</v>
      </c>
    </row>
    <row r="749" spans="1:16" x14ac:dyDescent="0.35">
      <c r="A749">
        <f t="shared" si="94"/>
        <v>4057</v>
      </c>
      <c r="B749" t="str">
        <f t="shared" si="90"/>
        <v>Car HBSHOP_HBSHOP_Child_0-15_PC GenTime</v>
      </c>
      <c r="C749" t="str">
        <f t="shared" si="91"/>
        <v>Car HBSHOP_HBSHOP_Child_0-15_PC GenTime</v>
      </c>
      <c r="D749" t="s">
        <v>17</v>
      </c>
      <c r="E749" t="s">
        <v>18</v>
      </c>
      <c r="F749">
        <v>0</v>
      </c>
      <c r="H749" t="s">
        <v>19</v>
      </c>
      <c r="J749" t="str">
        <f t="shared" si="92"/>
        <v>Car GenTime</v>
      </c>
      <c r="K749" t="str" cm="1">
        <f t="array" ref="K749">_xlfn.IFS(L749="Bus P+R Bus Leg", "Bus", L749="Bus P+R Car Leg", "Car",L749="Rail P+R Rail Leg", "Rail", L749="Rail P+R Car Leg", "Car",L749="Logsum","",TRUE(),L749)</f>
        <v>Car</v>
      </c>
      <c r="L749" t="s">
        <v>51</v>
      </c>
      <c r="N749" t="s">
        <v>52</v>
      </c>
      <c r="O749" t="s">
        <v>485</v>
      </c>
      <c r="P749" t="str">
        <f t="shared" si="95"/>
        <v>HBSHOP</v>
      </c>
    </row>
    <row r="750" spans="1:16" x14ac:dyDescent="0.35">
      <c r="A750">
        <f t="shared" si="94"/>
        <v>4058</v>
      </c>
      <c r="B750" t="str">
        <f t="shared" si="90"/>
        <v>Car HBSHOP_HBSHOP_FT_16-74_FC GenTime</v>
      </c>
      <c r="C750" t="str">
        <f t="shared" si="91"/>
        <v>Car HBSHOP_HBSHOP_FT_16-74_FC GenTime</v>
      </c>
      <c r="D750" t="s">
        <v>17</v>
      </c>
      <c r="E750" t="s">
        <v>18</v>
      </c>
      <c r="F750">
        <v>0</v>
      </c>
      <c r="H750" t="s">
        <v>19</v>
      </c>
      <c r="J750" t="str">
        <f t="shared" si="92"/>
        <v>Car GenTime</v>
      </c>
      <c r="K750" t="str" cm="1">
        <f t="array" ref="K750">_xlfn.IFS(L750="Bus P+R Bus Leg", "Bus", L750="Bus P+R Car Leg", "Car",L750="Rail P+R Rail Leg", "Rail", L750="Rail P+R Car Leg", "Car",L750="Logsum","",TRUE(),L750)</f>
        <v>Car</v>
      </c>
      <c r="L750" t="s">
        <v>51</v>
      </c>
      <c r="N750" t="s">
        <v>52</v>
      </c>
      <c r="O750" t="s">
        <v>486</v>
      </c>
      <c r="P750" t="str">
        <f t="shared" si="95"/>
        <v>HBSHOP</v>
      </c>
    </row>
    <row r="751" spans="1:16" x14ac:dyDescent="0.35">
      <c r="A751">
        <f t="shared" si="94"/>
        <v>4059</v>
      </c>
      <c r="B751" t="str">
        <f t="shared" si="90"/>
        <v>Car HBSHOP_HBSHOP_FT_16-74_NC GenTime</v>
      </c>
      <c r="C751" t="str">
        <f t="shared" si="91"/>
        <v>Car HBSHOP_HBSHOP_FT_16-74_NC GenTime</v>
      </c>
      <c r="D751" t="s">
        <v>17</v>
      </c>
      <c r="E751" t="s">
        <v>18</v>
      </c>
      <c r="F751">
        <v>0</v>
      </c>
      <c r="H751" t="s">
        <v>19</v>
      </c>
      <c r="J751" t="str">
        <f t="shared" si="92"/>
        <v>Car GenTime</v>
      </c>
      <c r="K751" t="str" cm="1">
        <f t="array" ref="K751">_xlfn.IFS(L751="Bus P+R Bus Leg", "Bus", L751="Bus P+R Car Leg", "Car",L751="Rail P+R Rail Leg", "Rail", L751="Rail P+R Car Leg", "Car",L751="Logsum","",TRUE(),L751)</f>
        <v>Car</v>
      </c>
      <c r="L751" t="s">
        <v>51</v>
      </c>
      <c r="N751" t="s">
        <v>52</v>
      </c>
      <c r="O751" t="s">
        <v>487</v>
      </c>
      <c r="P751" t="str">
        <f t="shared" si="95"/>
        <v>HBSHOP</v>
      </c>
    </row>
    <row r="752" spans="1:16" x14ac:dyDescent="0.35">
      <c r="A752">
        <f t="shared" si="94"/>
        <v>4060</v>
      </c>
      <c r="B752" t="str">
        <f t="shared" si="90"/>
        <v>Car HBSHOP_HBSHOP_FT_16-74_PC GenTime</v>
      </c>
      <c r="C752" t="str">
        <f t="shared" si="91"/>
        <v>Car HBSHOP_HBSHOP_FT_16-74_PC GenTime</v>
      </c>
      <c r="D752" t="s">
        <v>17</v>
      </c>
      <c r="E752" t="s">
        <v>18</v>
      </c>
      <c r="F752">
        <v>0</v>
      </c>
      <c r="H752" t="s">
        <v>19</v>
      </c>
      <c r="J752" t="str">
        <f t="shared" si="92"/>
        <v>Car GenTime</v>
      </c>
      <c r="K752" t="str" cm="1">
        <f t="array" ref="K752">_xlfn.IFS(L752="Bus P+R Bus Leg", "Bus", L752="Bus P+R Car Leg", "Car",L752="Rail P+R Rail Leg", "Rail", L752="Rail P+R Car Leg", "Car",L752="Logsum","",TRUE(),L752)</f>
        <v>Car</v>
      </c>
      <c r="L752" t="s">
        <v>51</v>
      </c>
      <c r="N752" t="s">
        <v>52</v>
      </c>
      <c r="O752" t="s">
        <v>488</v>
      </c>
      <c r="P752" t="str">
        <f t="shared" si="95"/>
        <v>HBSHOP</v>
      </c>
    </row>
    <row r="753" spans="1:16" x14ac:dyDescent="0.35">
      <c r="A753">
        <f t="shared" si="94"/>
        <v>4061</v>
      </c>
      <c r="B753" t="str">
        <f t="shared" si="90"/>
        <v>Car HBSHOP_HBSHOP_Other_16-74_FC GenTime</v>
      </c>
      <c r="C753" t="str">
        <f t="shared" si="91"/>
        <v>Car HBSHOP_HBSHOP_Other_16-74_FC GenTime</v>
      </c>
      <c r="D753" t="s">
        <v>17</v>
      </c>
      <c r="E753" t="s">
        <v>18</v>
      </c>
      <c r="F753">
        <v>0</v>
      </c>
      <c r="H753" t="s">
        <v>19</v>
      </c>
      <c r="J753" t="str">
        <f t="shared" si="92"/>
        <v>Car GenTime</v>
      </c>
      <c r="K753" t="str" cm="1">
        <f t="array" ref="K753">_xlfn.IFS(L753="Bus P+R Bus Leg", "Bus", L753="Bus P+R Car Leg", "Car",L753="Rail P+R Rail Leg", "Rail", L753="Rail P+R Car Leg", "Car",L753="Logsum","",TRUE(),L753)</f>
        <v>Car</v>
      </c>
      <c r="L753" t="s">
        <v>51</v>
      </c>
      <c r="N753" t="s">
        <v>52</v>
      </c>
      <c r="O753" t="s">
        <v>489</v>
      </c>
      <c r="P753" t="str">
        <f t="shared" si="95"/>
        <v>HBSHOP</v>
      </c>
    </row>
    <row r="754" spans="1:16" x14ac:dyDescent="0.35">
      <c r="A754">
        <f t="shared" si="94"/>
        <v>4062</v>
      </c>
      <c r="B754" t="str">
        <f t="shared" si="90"/>
        <v>Car HBSHOP_HBSHOP_Other_16-74_NC GenTime</v>
      </c>
      <c r="C754" t="str">
        <f t="shared" si="91"/>
        <v>Car HBSHOP_HBSHOP_Other_16-74_NC GenTime</v>
      </c>
      <c r="D754" t="s">
        <v>17</v>
      </c>
      <c r="E754" t="s">
        <v>18</v>
      </c>
      <c r="F754">
        <v>0</v>
      </c>
      <c r="H754" t="s">
        <v>19</v>
      </c>
      <c r="J754" t="str">
        <f t="shared" si="92"/>
        <v>Car GenTime</v>
      </c>
      <c r="K754" t="str" cm="1">
        <f t="array" ref="K754">_xlfn.IFS(L754="Bus P+R Bus Leg", "Bus", L754="Bus P+R Car Leg", "Car",L754="Rail P+R Rail Leg", "Rail", L754="Rail P+R Car Leg", "Car",L754="Logsum","",TRUE(),L754)</f>
        <v>Car</v>
      </c>
      <c r="L754" t="s">
        <v>51</v>
      </c>
      <c r="N754" t="s">
        <v>52</v>
      </c>
      <c r="O754" t="s">
        <v>490</v>
      </c>
      <c r="P754" t="str">
        <f t="shared" si="95"/>
        <v>HBSHOP</v>
      </c>
    </row>
    <row r="755" spans="1:16" x14ac:dyDescent="0.35">
      <c r="A755">
        <f t="shared" si="94"/>
        <v>4063</v>
      </c>
      <c r="B755" t="str">
        <f t="shared" si="90"/>
        <v>Car HBSHOP_HBSHOP_Other_16-74_PC GenTime</v>
      </c>
      <c r="C755" t="str">
        <f t="shared" si="91"/>
        <v>Car HBSHOP_HBSHOP_Other_16-74_PC GenTime</v>
      </c>
      <c r="D755" t="s">
        <v>17</v>
      </c>
      <c r="E755" t="s">
        <v>18</v>
      </c>
      <c r="F755">
        <v>0</v>
      </c>
      <c r="H755" t="s">
        <v>19</v>
      </c>
      <c r="J755" t="str">
        <f t="shared" si="92"/>
        <v>Car GenTime</v>
      </c>
      <c r="K755" t="str" cm="1">
        <f t="array" ref="K755">_xlfn.IFS(L755="Bus P+R Bus Leg", "Bus", L755="Bus P+R Car Leg", "Car",L755="Rail P+R Rail Leg", "Rail", L755="Rail P+R Car Leg", "Car",L755="Logsum","",TRUE(),L755)</f>
        <v>Car</v>
      </c>
      <c r="L755" t="s">
        <v>51</v>
      </c>
      <c r="N755" t="s">
        <v>52</v>
      </c>
      <c r="O755" t="s">
        <v>491</v>
      </c>
      <c r="P755" t="str">
        <f t="shared" si="95"/>
        <v>HBSHOP</v>
      </c>
    </row>
    <row r="756" spans="1:16" x14ac:dyDescent="0.35">
      <c r="A756">
        <f t="shared" si="94"/>
        <v>4064</v>
      </c>
      <c r="B756" t="str">
        <f t="shared" si="90"/>
        <v>Car HBSHOP_HBSHOP_PT_16-74_FC GenTime</v>
      </c>
      <c r="C756" t="str">
        <f t="shared" si="91"/>
        <v>Car HBSHOP_HBSHOP_PT_16-74_FC GenTime</v>
      </c>
      <c r="D756" t="s">
        <v>17</v>
      </c>
      <c r="E756" t="s">
        <v>18</v>
      </c>
      <c r="F756">
        <v>0</v>
      </c>
      <c r="H756" t="s">
        <v>19</v>
      </c>
      <c r="J756" t="str">
        <f t="shared" si="92"/>
        <v>Car GenTime</v>
      </c>
      <c r="K756" t="str" cm="1">
        <f t="array" ref="K756">_xlfn.IFS(L756="Bus P+R Bus Leg", "Bus", L756="Bus P+R Car Leg", "Car",L756="Rail P+R Rail Leg", "Rail", L756="Rail P+R Car Leg", "Car",L756="Logsum","",TRUE(),L756)</f>
        <v>Car</v>
      </c>
      <c r="L756" t="s">
        <v>51</v>
      </c>
      <c r="N756" t="s">
        <v>52</v>
      </c>
      <c r="O756" t="s">
        <v>492</v>
      </c>
      <c r="P756" t="str">
        <f t="shared" si="95"/>
        <v>HBSHOP</v>
      </c>
    </row>
    <row r="757" spans="1:16" x14ac:dyDescent="0.35">
      <c r="A757">
        <f t="shared" si="94"/>
        <v>4065</v>
      </c>
      <c r="B757" t="str">
        <f t="shared" ref="B757:B820" si="96">_xlfn.TEXTJOIN(" ",TRUE,L757,O757,N757)</f>
        <v>Car HBSHOP_HBSHOP_PT_16-74_NC GenTime</v>
      </c>
      <c r="C757" t="str">
        <f t="shared" ref="C757:C820" si="97">_xlfn.TEXTJOIN(" ",TRUE,L757,O757,N757)</f>
        <v>Car HBSHOP_HBSHOP_PT_16-74_NC GenTime</v>
      </c>
      <c r="D757" t="s">
        <v>17</v>
      </c>
      <c r="E757" t="s">
        <v>18</v>
      </c>
      <c r="F757">
        <v>0</v>
      </c>
      <c r="H757" t="s">
        <v>19</v>
      </c>
      <c r="J757" t="str">
        <f t="shared" si="92"/>
        <v>Car GenTime</v>
      </c>
      <c r="K757" t="str" cm="1">
        <f t="array" ref="K757">_xlfn.IFS(L757="Bus P+R Bus Leg", "Bus", L757="Bus P+R Car Leg", "Car",L757="Rail P+R Rail Leg", "Rail", L757="Rail P+R Car Leg", "Car",L757="Logsum","",TRUE(),L757)</f>
        <v>Car</v>
      </c>
      <c r="L757" t="s">
        <v>51</v>
      </c>
      <c r="N757" t="s">
        <v>52</v>
      </c>
      <c r="O757" t="s">
        <v>493</v>
      </c>
      <c r="P757" t="str">
        <f t="shared" si="95"/>
        <v>HBSHOP</v>
      </c>
    </row>
    <row r="758" spans="1:16" x14ac:dyDescent="0.35">
      <c r="A758">
        <f t="shared" si="94"/>
        <v>4066</v>
      </c>
      <c r="B758" t="str">
        <f t="shared" si="96"/>
        <v>Car HBSHOP_HBSHOP_PT_16-74_PC GenTime</v>
      </c>
      <c r="C758" t="str">
        <f t="shared" si="97"/>
        <v>Car HBSHOP_HBSHOP_PT_16-74_PC GenTime</v>
      </c>
      <c r="D758" t="s">
        <v>17</v>
      </c>
      <c r="E758" t="s">
        <v>18</v>
      </c>
      <c r="F758">
        <v>0</v>
      </c>
      <c r="H758" t="s">
        <v>19</v>
      </c>
      <c r="J758" t="str">
        <f t="shared" ref="J758:J821" si="98">_xlfn.CONCAT(L758," ",N758)</f>
        <v>Car GenTime</v>
      </c>
      <c r="K758" t="str" cm="1">
        <f t="array" ref="K758">_xlfn.IFS(L758="Bus P+R Bus Leg", "Bus", L758="Bus P+R Car Leg", "Car",L758="Rail P+R Rail Leg", "Rail", L758="Rail P+R Car Leg", "Car",L758="Logsum","",TRUE(),L758)</f>
        <v>Car</v>
      </c>
      <c r="L758" t="s">
        <v>51</v>
      </c>
      <c r="N758" t="s">
        <v>52</v>
      </c>
      <c r="O758" t="s">
        <v>494</v>
      </c>
      <c r="P758" t="str">
        <f t="shared" si="95"/>
        <v>HBSHOP</v>
      </c>
    </row>
    <row r="759" spans="1:16" x14ac:dyDescent="0.35">
      <c r="A759">
        <f t="shared" si="94"/>
        <v>4067</v>
      </c>
      <c r="B759" t="str">
        <f t="shared" si="96"/>
        <v>Car HBSHOP_HBSHOP_Student_16-74_FC GenTime</v>
      </c>
      <c r="C759" t="str">
        <f t="shared" si="97"/>
        <v>Car HBSHOP_HBSHOP_Student_16-74_FC GenTime</v>
      </c>
      <c r="D759" t="s">
        <v>17</v>
      </c>
      <c r="E759" t="s">
        <v>18</v>
      </c>
      <c r="F759">
        <v>0</v>
      </c>
      <c r="H759" t="s">
        <v>19</v>
      </c>
      <c r="J759" t="str">
        <f t="shared" si="98"/>
        <v>Car GenTime</v>
      </c>
      <c r="K759" t="str" cm="1">
        <f t="array" ref="K759">_xlfn.IFS(L759="Bus P+R Bus Leg", "Bus", L759="Bus P+R Car Leg", "Car",L759="Rail P+R Rail Leg", "Rail", L759="Rail P+R Car Leg", "Car",L759="Logsum","",TRUE(),L759)</f>
        <v>Car</v>
      </c>
      <c r="L759" t="s">
        <v>51</v>
      </c>
      <c r="N759" t="s">
        <v>52</v>
      </c>
      <c r="O759" t="s">
        <v>495</v>
      </c>
      <c r="P759" t="str">
        <f t="shared" si="95"/>
        <v>HBSHOP</v>
      </c>
    </row>
    <row r="760" spans="1:16" x14ac:dyDescent="0.35">
      <c r="A760">
        <f t="shared" si="94"/>
        <v>4068</v>
      </c>
      <c r="B760" t="str">
        <f t="shared" si="96"/>
        <v>Car HBSHOP_HBSHOP_Student_16-74_NC GenTime</v>
      </c>
      <c r="C760" t="str">
        <f t="shared" si="97"/>
        <v>Car HBSHOP_HBSHOP_Student_16-74_NC GenTime</v>
      </c>
      <c r="D760" t="s">
        <v>17</v>
      </c>
      <c r="E760" t="s">
        <v>18</v>
      </c>
      <c r="F760">
        <v>0</v>
      </c>
      <c r="H760" t="s">
        <v>19</v>
      </c>
      <c r="J760" t="str">
        <f t="shared" si="98"/>
        <v>Car GenTime</v>
      </c>
      <c r="K760" t="str" cm="1">
        <f t="array" ref="K760">_xlfn.IFS(L760="Bus P+R Bus Leg", "Bus", L760="Bus P+R Car Leg", "Car",L760="Rail P+R Rail Leg", "Rail", L760="Rail P+R Car Leg", "Car",L760="Logsum","",TRUE(),L760)</f>
        <v>Car</v>
      </c>
      <c r="L760" t="s">
        <v>51</v>
      </c>
      <c r="N760" t="s">
        <v>52</v>
      </c>
      <c r="O760" t="s">
        <v>496</v>
      </c>
      <c r="P760" t="str">
        <f t="shared" si="95"/>
        <v>HBSHOP</v>
      </c>
    </row>
    <row r="761" spans="1:16" x14ac:dyDescent="0.35">
      <c r="A761">
        <f t="shared" si="94"/>
        <v>4069</v>
      </c>
      <c r="B761" t="str">
        <f t="shared" si="96"/>
        <v>Car HBSHOP_HBSHOP_Student_16-74_PC GenTime</v>
      </c>
      <c r="C761" t="str">
        <f t="shared" si="97"/>
        <v>Car HBSHOP_HBSHOP_Student_16-74_PC GenTime</v>
      </c>
      <c r="D761" t="s">
        <v>17</v>
      </c>
      <c r="E761" t="s">
        <v>18</v>
      </c>
      <c r="F761">
        <v>0</v>
      </c>
      <c r="H761" t="s">
        <v>19</v>
      </c>
      <c r="J761" t="str">
        <f t="shared" si="98"/>
        <v>Car GenTime</v>
      </c>
      <c r="K761" t="str" cm="1">
        <f t="array" ref="K761">_xlfn.IFS(L761="Bus P+R Bus Leg", "Bus", L761="Bus P+R Car Leg", "Car",L761="Rail P+R Rail Leg", "Rail", L761="Rail P+R Car Leg", "Car",L761="Logsum","",TRUE(),L761)</f>
        <v>Car</v>
      </c>
      <c r="L761" t="s">
        <v>51</v>
      </c>
      <c r="N761" t="s">
        <v>52</v>
      </c>
      <c r="O761" t="s">
        <v>497</v>
      </c>
      <c r="P761" t="str">
        <f t="shared" si="95"/>
        <v>HBSHOP</v>
      </c>
    </row>
    <row r="762" spans="1:16" x14ac:dyDescent="0.35">
      <c r="A762">
        <f t="shared" si="94"/>
        <v>4070</v>
      </c>
      <c r="B762" t="str">
        <f t="shared" si="96"/>
        <v>Car NHBEB_NHBEB_FT_16-74_FC GenTime</v>
      </c>
      <c r="C762" t="str">
        <f t="shared" si="97"/>
        <v>Car NHBEB_NHBEB_FT_16-74_FC GenTime</v>
      </c>
      <c r="D762" t="s">
        <v>17</v>
      </c>
      <c r="E762" t="s">
        <v>18</v>
      </c>
      <c r="F762">
        <v>0</v>
      </c>
      <c r="H762" t="s">
        <v>19</v>
      </c>
      <c r="J762" t="str">
        <f t="shared" si="98"/>
        <v>Car GenTime</v>
      </c>
      <c r="K762" t="str" cm="1">
        <f t="array" ref="K762">_xlfn.IFS(L762="Bus P+R Bus Leg", "Bus", L762="Bus P+R Car Leg", "Car",L762="Rail P+R Rail Leg", "Rail", L762="Rail P+R Car Leg", "Car",L762="Logsum","",TRUE(),L762)</f>
        <v>Car</v>
      </c>
      <c r="L762" t="s">
        <v>51</v>
      </c>
      <c r="N762" t="s">
        <v>52</v>
      </c>
      <c r="O762" t="s">
        <v>77</v>
      </c>
      <c r="P762" t="str">
        <f t="shared" si="95"/>
        <v>NHBEB</v>
      </c>
    </row>
    <row r="763" spans="1:16" x14ac:dyDescent="0.35">
      <c r="A763">
        <f t="shared" si="94"/>
        <v>4071</v>
      </c>
      <c r="B763" t="str">
        <f t="shared" si="96"/>
        <v>Car NHBEB_NHBEB_FT_16-74_NC GenTime</v>
      </c>
      <c r="C763" t="str">
        <f t="shared" si="97"/>
        <v>Car NHBEB_NHBEB_FT_16-74_NC GenTime</v>
      </c>
      <c r="D763" t="s">
        <v>17</v>
      </c>
      <c r="E763" t="s">
        <v>18</v>
      </c>
      <c r="F763">
        <v>0</v>
      </c>
      <c r="H763" t="s">
        <v>19</v>
      </c>
      <c r="J763" t="str">
        <f t="shared" si="98"/>
        <v>Car GenTime</v>
      </c>
      <c r="K763" t="str" cm="1">
        <f t="array" ref="K763">_xlfn.IFS(L763="Bus P+R Bus Leg", "Bus", L763="Bus P+R Car Leg", "Car",L763="Rail P+R Rail Leg", "Rail", L763="Rail P+R Car Leg", "Car",L763="Logsum","",TRUE(),L763)</f>
        <v>Car</v>
      </c>
      <c r="L763" t="s">
        <v>51</v>
      </c>
      <c r="N763" t="s">
        <v>52</v>
      </c>
      <c r="O763" t="s">
        <v>78</v>
      </c>
      <c r="P763" t="str">
        <f t="shared" si="95"/>
        <v>NHBEB</v>
      </c>
    </row>
    <row r="764" spans="1:16" x14ac:dyDescent="0.35">
      <c r="A764">
        <f t="shared" si="94"/>
        <v>4072</v>
      </c>
      <c r="B764" t="str">
        <f t="shared" si="96"/>
        <v>Car NHBEB_NHBEB_FT_16-74_PC GenTime</v>
      </c>
      <c r="C764" t="str">
        <f t="shared" si="97"/>
        <v>Car NHBEB_NHBEB_FT_16-74_PC GenTime</v>
      </c>
      <c r="D764" t="s">
        <v>17</v>
      </c>
      <c r="E764" t="s">
        <v>18</v>
      </c>
      <c r="F764">
        <v>0</v>
      </c>
      <c r="H764" t="s">
        <v>19</v>
      </c>
      <c r="J764" t="str">
        <f t="shared" si="98"/>
        <v>Car GenTime</v>
      </c>
      <c r="K764" t="str" cm="1">
        <f t="array" ref="K764">_xlfn.IFS(L764="Bus P+R Bus Leg", "Bus", L764="Bus P+R Car Leg", "Car",L764="Rail P+R Rail Leg", "Rail", L764="Rail P+R Car Leg", "Car",L764="Logsum","",TRUE(),L764)</f>
        <v>Car</v>
      </c>
      <c r="L764" t="s">
        <v>51</v>
      </c>
      <c r="N764" t="s">
        <v>52</v>
      </c>
      <c r="O764" t="s">
        <v>79</v>
      </c>
      <c r="P764" t="str">
        <f t="shared" si="95"/>
        <v>NHBEB</v>
      </c>
    </row>
    <row r="765" spans="1:16" x14ac:dyDescent="0.35">
      <c r="A765">
        <f t="shared" si="94"/>
        <v>4073</v>
      </c>
      <c r="B765" t="str">
        <f t="shared" si="96"/>
        <v>Car NHBEB_NHBEB_Other_16-74_FC GenTime</v>
      </c>
      <c r="C765" t="str">
        <f t="shared" si="97"/>
        <v>Car NHBEB_NHBEB_Other_16-74_FC GenTime</v>
      </c>
      <c r="D765" t="s">
        <v>17</v>
      </c>
      <c r="E765" t="s">
        <v>18</v>
      </c>
      <c r="F765">
        <v>0</v>
      </c>
      <c r="H765" t="s">
        <v>19</v>
      </c>
      <c r="J765" t="str">
        <f t="shared" si="98"/>
        <v>Car GenTime</v>
      </c>
      <c r="K765" t="str" cm="1">
        <f t="array" ref="K765">_xlfn.IFS(L765="Bus P+R Bus Leg", "Bus", L765="Bus P+R Car Leg", "Car",L765="Rail P+R Rail Leg", "Rail", L765="Rail P+R Car Leg", "Car",L765="Logsum","",TRUE(),L765)</f>
        <v>Car</v>
      </c>
      <c r="L765" t="s">
        <v>51</v>
      </c>
      <c r="N765" t="s">
        <v>52</v>
      </c>
      <c r="O765" t="s">
        <v>80</v>
      </c>
      <c r="P765" t="str">
        <f t="shared" si="95"/>
        <v>NHBEB</v>
      </c>
    </row>
    <row r="766" spans="1:16" x14ac:dyDescent="0.35">
      <c r="A766">
        <f t="shared" si="94"/>
        <v>4074</v>
      </c>
      <c r="B766" t="str">
        <f t="shared" si="96"/>
        <v>Car NHBEB_NHBEB_Other_16-74_NC GenTime</v>
      </c>
      <c r="C766" t="str">
        <f t="shared" si="97"/>
        <v>Car NHBEB_NHBEB_Other_16-74_NC GenTime</v>
      </c>
      <c r="D766" t="s">
        <v>17</v>
      </c>
      <c r="E766" t="s">
        <v>18</v>
      </c>
      <c r="F766">
        <v>0</v>
      </c>
      <c r="H766" t="s">
        <v>19</v>
      </c>
      <c r="J766" t="str">
        <f t="shared" si="98"/>
        <v>Car GenTime</v>
      </c>
      <c r="K766" t="str" cm="1">
        <f t="array" ref="K766">_xlfn.IFS(L766="Bus P+R Bus Leg", "Bus", L766="Bus P+R Car Leg", "Car",L766="Rail P+R Rail Leg", "Rail", L766="Rail P+R Car Leg", "Car",L766="Logsum","",TRUE(),L766)</f>
        <v>Car</v>
      </c>
      <c r="L766" t="s">
        <v>51</v>
      </c>
      <c r="N766" t="s">
        <v>52</v>
      </c>
      <c r="O766" t="s">
        <v>81</v>
      </c>
      <c r="P766" t="str">
        <f t="shared" si="95"/>
        <v>NHBEB</v>
      </c>
    </row>
    <row r="767" spans="1:16" x14ac:dyDescent="0.35">
      <c r="A767">
        <f t="shared" si="94"/>
        <v>4075</v>
      </c>
      <c r="B767" t="str">
        <f t="shared" si="96"/>
        <v>Car NHBEB_NHBEB_Other_16-74_PC GenTime</v>
      </c>
      <c r="C767" t="str">
        <f t="shared" si="97"/>
        <v>Car NHBEB_NHBEB_Other_16-74_PC GenTime</v>
      </c>
      <c r="D767" t="s">
        <v>17</v>
      </c>
      <c r="E767" t="s">
        <v>18</v>
      </c>
      <c r="F767">
        <v>0</v>
      </c>
      <c r="H767" t="s">
        <v>19</v>
      </c>
      <c r="J767" t="str">
        <f t="shared" si="98"/>
        <v>Car GenTime</v>
      </c>
      <c r="K767" t="str" cm="1">
        <f t="array" ref="K767">_xlfn.IFS(L767="Bus P+R Bus Leg", "Bus", L767="Bus P+R Car Leg", "Car",L767="Rail P+R Rail Leg", "Rail", L767="Rail P+R Car Leg", "Car",L767="Logsum","",TRUE(),L767)</f>
        <v>Car</v>
      </c>
      <c r="L767" t="s">
        <v>51</v>
      </c>
      <c r="N767" t="s">
        <v>52</v>
      </c>
      <c r="O767" t="s">
        <v>82</v>
      </c>
      <c r="P767" t="str">
        <f t="shared" si="95"/>
        <v>NHBEB</v>
      </c>
    </row>
    <row r="768" spans="1:16" x14ac:dyDescent="0.35">
      <c r="A768">
        <f t="shared" si="94"/>
        <v>4076</v>
      </c>
      <c r="B768" t="str">
        <f t="shared" si="96"/>
        <v>Car NHBEB_NHBEB_PT_16-74_FC GenTime</v>
      </c>
      <c r="C768" t="str">
        <f t="shared" si="97"/>
        <v>Car NHBEB_NHBEB_PT_16-74_FC GenTime</v>
      </c>
      <c r="D768" t="s">
        <v>17</v>
      </c>
      <c r="E768" t="s">
        <v>18</v>
      </c>
      <c r="F768">
        <v>0</v>
      </c>
      <c r="H768" t="s">
        <v>19</v>
      </c>
      <c r="J768" t="str">
        <f t="shared" si="98"/>
        <v>Car GenTime</v>
      </c>
      <c r="K768" t="str" cm="1">
        <f t="array" ref="K768">_xlfn.IFS(L768="Bus P+R Bus Leg", "Bus", L768="Bus P+R Car Leg", "Car",L768="Rail P+R Rail Leg", "Rail", L768="Rail P+R Car Leg", "Car",L768="Logsum","",TRUE(),L768)</f>
        <v>Car</v>
      </c>
      <c r="L768" t="s">
        <v>51</v>
      </c>
      <c r="N768" t="s">
        <v>52</v>
      </c>
      <c r="O768" t="s">
        <v>83</v>
      </c>
      <c r="P768" t="str">
        <f t="shared" si="95"/>
        <v>NHBEB</v>
      </c>
    </row>
    <row r="769" spans="1:16" x14ac:dyDescent="0.35">
      <c r="A769">
        <f t="shared" si="94"/>
        <v>4077</v>
      </c>
      <c r="B769" t="str">
        <f t="shared" si="96"/>
        <v>Car NHBEB_NHBEB_PT_16-74_NC GenTime</v>
      </c>
      <c r="C769" t="str">
        <f t="shared" si="97"/>
        <v>Car NHBEB_NHBEB_PT_16-74_NC GenTime</v>
      </c>
      <c r="D769" t="s">
        <v>17</v>
      </c>
      <c r="E769" t="s">
        <v>18</v>
      </c>
      <c r="F769">
        <v>0</v>
      </c>
      <c r="H769" t="s">
        <v>19</v>
      </c>
      <c r="J769" t="str">
        <f t="shared" si="98"/>
        <v>Car GenTime</v>
      </c>
      <c r="K769" t="str" cm="1">
        <f t="array" ref="K769">_xlfn.IFS(L769="Bus P+R Bus Leg", "Bus", L769="Bus P+R Car Leg", "Car",L769="Rail P+R Rail Leg", "Rail", L769="Rail P+R Car Leg", "Car",L769="Logsum","",TRUE(),L769)</f>
        <v>Car</v>
      </c>
      <c r="L769" t="s">
        <v>51</v>
      </c>
      <c r="N769" t="s">
        <v>52</v>
      </c>
      <c r="O769" t="s">
        <v>84</v>
      </c>
      <c r="P769" t="str">
        <f t="shared" si="95"/>
        <v>NHBEB</v>
      </c>
    </row>
    <row r="770" spans="1:16" x14ac:dyDescent="0.35">
      <c r="A770">
        <f t="shared" si="94"/>
        <v>4078</v>
      </c>
      <c r="B770" t="str">
        <f t="shared" si="96"/>
        <v>Car NHBEB_NHBEB_PT_16-74_PC GenTime</v>
      </c>
      <c r="C770" t="str">
        <f t="shared" si="97"/>
        <v>Car NHBEB_NHBEB_PT_16-74_PC GenTime</v>
      </c>
      <c r="D770" t="s">
        <v>17</v>
      </c>
      <c r="E770" t="s">
        <v>18</v>
      </c>
      <c r="F770">
        <v>0</v>
      </c>
      <c r="H770" t="s">
        <v>19</v>
      </c>
      <c r="J770" t="str">
        <f t="shared" si="98"/>
        <v>Car GenTime</v>
      </c>
      <c r="K770" t="str" cm="1">
        <f t="array" ref="K770">_xlfn.IFS(L770="Bus P+R Bus Leg", "Bus", L770="Bus P+R Car Leg", "Car",L770="Rail P+R Rail Leg", "Rail", L770="Rail P+R Car Leg", "Car",L770="Logsum","",TRUE(),L770)</f>
        <v>Car</v>
      </c>
      <c r="L770" t="s">
        <v>51</v>
      </c>
      <c r="N770" t="s">
        <v>52</v>
      </c>
      <c r="O770" t="s">
        <v>85</v>
      </c>
      <c r="P770" t="str">
        <f t="shared" si="95"/>
        <v>NHBEB</v>
      </c>
    </row>
    <row r="771" spans="1:16" x14ac:dyDescent="0.35">
      <c r="A771">
        <f t="shared" si="94"/>
        <v>4079</v>
      </c>
      <c r="B771" t="str">
        <f t="shared" si="96"/>
        <v>Car NHBEB_NHBEB_Student_16-74_FC GenTime</v>
      </c>
      <c r="C771" t="str">
        <f t="shared" si="97"/>
        <v>Car NHBEB_NHBEB_Student_16-74_FC GenTime</v>
      </c>
      <c r="D771" t="s">
        <v>17</v>
      </c>
      <c r="E771" t="s">
        <v>18</v>
      </c>
      <c r="F771">
        <v>0</v>
      </c>
      <c r="H771" t="s">
        <v>19</v>
      </c>
      <c r="J771" t="str">
        <f t="shared" si="98"/>
        <v>Car GenTime</v>
      </c>
      <c r="K771" t="str" cm="1">
        <f t="array" ref="K771">_xlfn.IFS(L771="Bus P+R Bus Leg", "Bus", L771="Bus P+R Car Leg", "Car",L771="Rail P+R Rail Leg", "Rail", L771="Rail P+R Car Leg", "Car",L771="Logsum","",TRUE(),L771)</f>
        <v>Car</v>
      </c>
      <c r="L771" t="s">
        <v>51</v>
      </c>
      <c r="N771" t="s">
        <v>52</v>
      </c>
      <c r="O771" t="s">
        <v>86</v>
      </c>
      <c r="P771" t="str">
        <f t="shared" si="95"/>
        <v>NHBEB</v>
      </c>
    </row>
    <row r="772" spans="1:16" x14ac:dyDescent="0.35">
      <c r="A772">
        <f t="shared" si="94"/>
        <v>4080</v>
      </c>
      <c r="B772" t="str">
        <f t="shared" si="96"/>
        <v>Car NHBEB_NHBEB_Student_16-74_NC GenTime</v>
      </c>
      <c r="C772" t="str">
        <f t="shared" si="97"/>
        <v>Car NHBEB_NHBEB_Student_16-74_NC GenTime</v>
      </c>
      <c r="D772" t="s">
        <v>17</v>
      </c>
      <c r="E772" t="s">
        <v>18</v>
      </c>
      <c r="F772">
        <v>0</v>
      </c>
      <c r="H772" t="s">
        <v>19</v>
      </c>
      <c r="J772" t="str">
        <f t="shared" si="98"/>
        <v>Car GenTime</v>
      </c>
      <c r="K772" t="str" cm="1">
        <f t="array" ref="K772">_xlfn.IFS(L772="Bus P+R Bus Leg", "Bus", L772="Bus P+R Car Leg", "Car",L772="Rail P+R Rail Leg", "Rail", L772="Rail P+R Car Leg", "Car",L772="Logsum","",TRUE(),L772)</f>
        <v>Car</v>
      </c>
      <c r="L772" t="s">
        <v>51</v>
      </c>
      <c r="N772" t="s">
        <v>52</v>
      </c>
      <c r="O772" t="s">
        <v>87</v>
      </c>
      <c r="P772" t="str">
        <f t="shared" si="95"/>
        <v>NHBEB</v>
      </c>
    </row>
    <row r="773" spans="1:16" x14ac:dyDescent="0.35">
      <c r="A773">
        <f t="shared" si="94"/>
        <v>4081</v>
      </c>
      <c r="B773" t="str">
        <f t="shared" si="96"/>
        <v>Car NHBEB_NHBEB_Student_16-74_PC GenTime</v>
      </c>
      <c r="C773" t="str">
        <f t="shared" si="97"/>
        <v>Car NHBEB_NHBEB_Student_16-74_PC GenTime</v>
      </c>
      <c r="D773" t="s">
        <v>17</v>
      </c>
      <c r="E773" t="s">
        <v>18</v>
      </c>
      <c r="F773">
        <v>0</v>
      </c>
      <c r="H773" t="s">
        <v>19</v>
      </c>
      <c r="J773" t="str">
        <f t="shared" si="98"/>
        <v>Car GenTime</v>
      </c>
      <c r="K773" t="str" cm="1">
        <f t="array" ref="K773">_xlfn.IFS(L773="Bus P+R Bus Leg", "Bus", L773="Bus P+R Car Leg", "Car",L773="Rail P+R Rail Leg", "Rail", L773="Rail P+R Car Leg", "Car",L773="Logsum","",TRUE(),L773)</f>
        <v>Car</v>
      </c>
      <c r="L773" t="s">
        <v>51</v>
      </c>
      <c r="N773" t="s">
        <v>52</v>
      </c>
      <c r="O773" t="s">
        <v>88</v>
      </c>
      <c r="P773" t="str">
        <f t="shared" si="95"/>
        <v>NHBEB</v>
      </c>
    </row>
    <row r="774" spans="1:16" x14ac:dyDescent="0.35">
      <c r="A774">
        <f t="shared" si="94"/>
        <v>4082</v>
      </c>
      <c r="B774" t="str">
        <f t="shared" si="96"/>
        <v>Car NHBO_NHBO_75_FC GenTime</v>
      </c>
      <c r="C774" t="str">
        <f t="shared" si="97"/>
        <v>Car NHBO_NHBO_75_FC GenTime</v>
      </c>
      <c r="D774" t="s">
        <v>17</v>
      </c>
      <c r="E774" t="s">
        <v>18</v>
      </c>
      <c r="F774">
        <v>0</v>
      </c>
      <c r="H774" t="s">
        <v>19</v>
      </c>
      <c r="J774" t="str">
        <f t="shared" si="98"/>
        <v>Car GenTime</v>
      </c>
      <c r="K774" t="str" cm="1">
        <f t="array" ref="K774">_xlfn.IFS(L774="Bus P+R Bus Leg", "Bus", L774="Bus P+R Car Leg", "Car",L774="Rail P+R Rail Leg", "Rail", L774="Rail P+R Car Leg", "Car",L774="Logsum","",TRUE(),L774)</f>
        <v>Car</v>
      </c>
      <c r="L774" t="s">
        <v>51</v>
      </c>
      <c r="N774" t="s">
        <v>52</v>
      </c>
      <c r="O774" t="s">
        <v>89</v>
      </c>
      <c r="P774" t="str">
        <f t="shared" si="95"/>
        <v>NHBO</v>
      </c>
    </row>
    <row r="775" spans="1:16" x14ac:dyDescent="0.35">
      <c r="A775">
        <f t="shared" si="94"/>
        <v>4083</v>
      </c>
      <c r="B775" t="str">
        <f t="shared" si="96"/>
        <v>Car NHBO_NHBO_75_NC GenTime</v>
      </c>
      <c r="C775" t="str">
        <f t="shared" si="97"/>
        <v>Car NHBO_NHBO_75_NC GenTime</v>
      </c>
      <c r="D775" t="s">
        <v>17</v>
      </c>
      <c r="E775" t="s">
        <v>18</v>
      </c>
      <c r="F775">
        <v>0</v>
      </c>
      <c r="H775" t="s">
        <v>19</v>
      </c>
      <c r="J775" t="str">
        <f t="shared" si="98"/>
        <v>Car GenTime</v>
      </c>
      <c r="K775" t="str" cm="1">
        <f t="array" ref="K775">_xlfn.IFS(L775="Bus P+R Bus Leg", "Bus", L775="Bus P+R Car Leg", "Car",L775="Rail P+R Rail Leg", "Rail", L775="Rail P+R Car Leg", "Car",L775="Logsum","",TRUE(),L775)</f>
        <v>Car</v>
      </c>
      <c r="L775" t="s">
        <v>51</v>
      </c>
      <c r="N775" t="s">
        <v>52</v>
      </c>
      <c r="O775" t="s">
        <v>90</v>
      </c>
      <c r="P775" t="str">
        <f t="shared" si="95"/>
        <v>NHBO</v>
      </c>
    </row>
    <row r="776" spans="1:16" x14ac:dyDescent="0.35">
      <c r="A776">
        <f t="shared" si="94"/>
        <v>4084</v>
      </c>
      <c r="B776" t="str">
        <f t="shared" si="96"/>
        <v>Car NHBO_NHBO_75_PC GenTime</v>
      </c>
      <c r="C776" t="str">
        <f t="shared" si="97"/>
        <v>Car NHBO_NHBO_75_PC GenTime</v>
      </c>
      <c r="D776" t="s">
        <v>17</v>
      </c>
      <c r="E776" t="s">
        <v>18</v>
      </c>
      <c r="F776">
        <v>0</v>
      </c>
      <c r="H776" t="s">
        <v>19</v>
      </c>
      <c r="J776" t="str">
        <f t="shared" si="98"/>
        <v>Car GenTime</v>
      </c>
      <c r="K776" t="str" cm="1">
        <f t="array" ref="K776">_xlfn.IFS(L776="Bus P+R Bus Leg", "Bus", L776="Bus P+R Car Leg", "Car",L776="Rail P+R Rail Leg", "Rail", L776="Rail P+R Car Leg", "Car",L776="Logsum","",TRUE(),L776)</f>
        <v>Car</v>
      </c>
      <c r="L776" t="s">
        <v>51</v>
      </c>
      <c r="N776" t="s">
        <v>52</v>
      </c>
      <c r="O776" t="s">
        <v>91</v>
      </c>
      <c r="P776" t="str">
        <f t="shared" si="95"/>
        <v>NHBO</v>
      </c>
    </row>
    <row r="777" spans="1:16" x14ac:dyDescent="0.35">
      <c r="A777">
        <f t="shared" si="94"/>
        <v>4085</v>
      </c>
      <c r="B777" t="str">
        <f t="shared" si="96"/>
        <v>Car NHBO_NHBO_Child_0-15_FC GenTime</v>
      </c>
      <c r="C777" t="str">
        <f t="shared" si="97"/>
        <v>Car NHBO_NHBO_Child_0-15_FC GenTime</v>
      </c>
      <c r="D777" t="s">
        <v>17</v>
      </c>
      <c r="E777" t="s">
        <v>18</v>
      </c>
      <c r="F777">
        <v>0</v>
      </c>
      <c r="H777" t="s">
        <v>19</v>
      </c>
      <c r="J777" t="str">
        <f t="shared" si="98"/>
        <v>Car GenTime</v>
      </c>
      <c r="K777" t="str" cm="1">
        <f t="array" ref="K777">_xlfn.IFS(L777="Bus P+R Bus Leg", "Bus", L777="Bus P+R Car Leg", "Car",L777="Rail P+R Rail Leg", "Rail", L777="Rail P+R Car Leg", "Car",L777="Logsum","",TRUE(),L777)</f>
        <v>Car</v>
      </c>
      <c r="L777" t="s">
        <v>51</v>
      </c>
      <c r="N777" t="s">
        <v>52</v>
      </c>
      <c r="O777" t="s">
        <v>133</v>
      </c>
      <c r="P777" t="str">
        <f t="shared" si="95"/>
        <v>NHBO</v>
      </c>
    </row>
    <row r="778" spans="1:16" x14ac:dyDescent="0.35">
      <c r="A778">
        <f t="shared" si="94"/>
        <v>4086</v>
      </c>
      <c r="B778" t="str">
        <f t="shared" si="96"/>
        <v>Car NHBO_NHBO_Child_0-15_NC GenTime</v>
      </c>
      <c r="C778" t="str">
        <f t="shared" si="97"/>
        <v>Car NHBO_NHBO_Child_0-15_NC GenTime</v>
      </c>
      <c r="D778" t="s">
        <v>17</v>
      </c>
      <c r="E778" t="s">
        <v>18</v>
      </c>
      <c r="F778">
        <v>0</v>
      </c>
      <c r="H778" t="s">
        <v>19</v>
      </c>
      <c r="J778" t="str">
        <f t="shared" si="98"/>
        <v>Car GenTime</v>
      </c>
      <c r="K778" t="str" cm="1">
        <f t="array" ref="K778">_xlfn.IFS(L778="Bus P+R Bus Leg", "Bus", L778="Bus P+R Car Leg", "Car",L778="Rail P+R Rail Leg", "Rail", L778="Rail P+R Car Leg", "Car",L778="Logsum","",TRUE(),L778)</f>
        <v>Car</v>
      </c>
      <c r="L778" t="s">
        <v>51</v>
      </c>
      <c r="N778" t="s">
        <v>52</v>
      </c>
      <c r="O778" t="s">
        <v>134</v>
      </c>
      <c r="P778" t="str">
        <f t="shared" si="95"/>
        <v>NHBO</v>
      </c>
    </row>
    <row r="779" spans="1:16" x14ac:dyDescent="0.35">
      <c r="A779">
        <f t="shared" si="94"/>
        <v>4087</v>
      </c>
      <c r="B779" t="str">
        <f t="shared" si="96"/>
        <v>Car NHBO_NHBO_Child_0-15_PC GenTime</v>
      </c>
      <c r="C779" t="str">
        <f t="shared" si="97"/>
        <v>Car NHBO_NHBO_Child_0-15_PC GenTime</v>
      </c>
      <c r="D779" t="s">
        <v>17</v>
      </c>
      <c r="E779" t="s">
        <v>18</v>
      </c>
      <c r="F779">
        <v>0</v>
      </c>
      <c r="H779" t="s">
        <v>19</v>
      </c>
      <c r="J779" t="str">
        <f t="shared" si="98"/>
        <v>Car GenTime</v>
      </c>
      <c r="K779" t="str" cm="1">
        <f t="array" ref="K779">_xlfn.IFS(L779="Bus P+R Bus Leg", "Bus", L779="Bus P+R Car Leg", "Car",L779="Rail P+R Rail Leg", "Rail", L779="Rail P+R Car Leg", "Car",L779="Logsum","",TRUE(),L779)</f>
        <v>Car</v>
      </c>
      <c r="L779" t="s">
        <v>51</v>
      </c>
      <c r="N779" t="s">
        <v>52</v>
      </c>
      <c r="O779" t="s">
        <v>135</v>
      </c>
      <c r="P779" t="str">
        <f t="shared" si="95"/>
        <v>NHBO</v>
      </c>
    </row>
    <row r="780" spans="1:16" x14ac:dyDescent="0.35">
      <c r="A780">
        <f t="shared" si="94"/>
        <v>4088</v>
      </c>
      <c r="B780" t="str">
        <f t="shared" si="96"/>
        <v>Car NHBO_NHBO_FT_16-74_FC GenTime</v>
      </c>
      <c r="C780" t="str">
        <f t="shared" si="97"/>
        <v>Car NHBO_NHBO_FT_16-74_FC GenTime</v>
      </c>
      <c r="D780" t="s">
        <v>17</v>
      </c>
      <c r="E780" t="s">
        <v>18</v>
      </c>
      <c r="F780">
        <v>0</v>
      </c>
      <c r="H780" t="s">
        <v>19</v>
      </c>
      <c r="J780" t="str">
        <f t="shared" si="98"/>
        <v>Car GenTime</v>
      </c>
      <c r="K780" t="str" cm="1">
        <f t="array" ref="K780">_xlfn.IFS(L780="Bus P+R Bus Leg", "Bus", L780="Bus P+R Car Leg", "Car",L780="Rail P+R Rail Leg", "Rail", L780="Rail P+R Car Leg", "Car",L780="Logsum","",TRUE(),L780)</f>
        <v>Car</v>
      </c>
      <c r="L780" t="s">
        <v>51</v>
      </c>
      <c r="N780" t="s">
        <v>52</v>
      </c>
      <c r="O780" t="s">
        <v>92</v>
      </c>
      <c r="P780" t="str">
        <f t="shared" si="95"/>
        <v>NHBO</v>
      </c>
    </row>
    <row r="781" spans="1:16" x14ac:dyDescent="0.35">
      <c r="A781">
        <f t="shared" si="94"/>
        <v>4089</v>
      </c>
      <c r="B781" t="str">
        <f t="shared" si="96"/>
        <v>Car NHBO_NHBO_FT_16-74_NC GenTime</v>
      </c>
      <c r="C781" t="str">
        <f t="shared" si="97"/>
        <v>Car NHBO_NHBO_FT_16-74_NC GenTime</v>
      </c>
      <c r="D781" t="s">
        <v>17</v>
      </c>
      <c r="E781" t="s">
        <v>18</v>
      </c>
      <c r="F781">
        <v>0</v>
      </c>
      <c r="H781" t="s">
        <v>19</v>
      </c>
      <c r="J781" t="str">
        <f t="shared" si="98"/>
        <v>Car GenTime</v>
      </c>
      <c r="K781" t="str" cm="1">
        <f t="array" ref="K781">_xlfn.IFS(L781="Bus P+R Bus Leg", "Bus", L781="Bus P+R Car Leg", "Car",L781="Rail P+R Rail Leg", "Rail", L781="Rail P+R Car Leg", "Car",L781="Logsum","",TRUE(),L781)</f>
        <v>Car</v>
      </c>
      <c r="L781" t="s">
        <v>51</v>
      </c>
      <c r="N781" t="s">
        <v>52</v>
      </c>
      <c r="O781" t="s">
        <v>93</v>
      </c>
      <c r="P781" t="str">
        <f t="shared" si="95"/>
        <v>NHBO</v>
      </c>
    </row>
    <row r="782" spans="1:16" x14ac:dyDescent="0.35">
      <c r="A782">
        <f t="shared" si="94"/>
        <v>4090</v>
      </c>
      <c r="B782" t="str">
        <f t="shared" si="96"/>
        <v>Car NHBO_NHBO_FT_16-74_PC GenTime</v>
      </c>
      <c r="C782" t="str">
        <f t="shared" si="97"/>
        <v>Car NHBO_NHBO_FT_16-74_PC GenTime</v>
      </c>
      <c r="D782" t="s">
        <v>17</v>
      </c>
      <c r="E782" t="s">
        <v>18</v>
      </c>
      <c r="F782">
        <v>0</v>
      </c>
      <c r="H782" t="s">
        <v>19</v>
      </c>
      <c r="J782" t="str">
        <f t="shared" si="98"/>
        <v>Car GenTime</v>
      </c>
      <c r="K782" t="str" cm="1">
        <f t="array" ref="K782">_xlfn.IFS(L782="Bus P+R Bus Leg", "Bus", L782="Bus P+R Car Leg", "Car",L782="Rail P+R Rail Leg", "Rail", L782="Rail P+R Car Leg", "Car",L782="Logsum","",TRUE(),L782)</f>
        <v>Car</v>
      </c>
      <c r="L782" t="s">
        <v>51</v>
      </c>
      <c r="N782" t="s">
        <v>52</v>
      </c>
      <c r="O782" t="s">
        <v>94</v>
      </c>
      <c r="P782" t="str">
        <f t="shared" si="95"/>
        <v>NHBO</v>
      </c>
    </row>
    <row r="783" spans="1:16" x14ac:dyDescent="0.35">
      <c r="A783">
        <f t="shared" ref="A783:A846" si="99">IF(J783=J782,A782+1,ROUNDUP(A782,-2)+1)</f>
        <v>4091</v>
      </c>
      <c r="B783" t="str">
        <f t="shared" si="96"/>
        <v>Car NHBO_NHBO_Other_16-74_FC GenTime</v>
      </c>
      <c r="C783" t="str">
        <f t="shared" si="97"/>
        <v>Car NHBO_NHBO_Other_16-74_FC GenTime</v>
      </c>
      <c r="D783" t="s">
        <v>17</v>
      </c>
      <c r="E783" t="s">
        <v>18</v>
      </c>
      <c r="F783">
        <v>0</v>
      </c>
      <c r="H783" t="s">
        <v>19</v>
      </c>
      <c r="J783" t="str">
        <f t="shared" si="98"/>
        <v>Car GenTime</v>
      </c>
      <c r="K783" t="str" cm="1">
        <f t="array" ref="K783">_xlfn.IFS(L783="Bus P+R Bus Leg", "Bus", L783="Bus P+R Car Leg", "Car",L783="Rail P+R Rail Leg", "Rail", L783="Rail P+R Car Leg", "Car",L783="Logsum","",TRUE(),L783)</f>
        <v>Car</v>
      </c>
      <c r="L783" t="s">
        <v>51</v>
      </c>
      <c r="N783" t="s">
        <v>52</v>
      </c>
      <c r="O783" t="s">
        <v>95</v>
      </c>
      <c r="P783" t="str">
        <f t="shared" si="95"/>
        <v>NHBO</v>
      </c>
    </row>
    <row r="784" spans="1:16" x14ac:dyDescent="0.35">
      <c r="A784">
        <f t="shared" si="99"/>
        <v>4092</v>
      </c>
      <c r="B784" t="str">
        <f t="shared" si="96"/>
        <v>Car NHBO_NHBO_Other_16-74_NC GenTime</v>
      </c>
      <c r="C784" t="str">
        <f t="shared" si="97"/>
        <v>Car NHBO_NHBO_Other_16-74_NC GenTime</v>
      </c>
      <c r="D784" t="s">
        <v>17</v>
      </c>
      <c r="E784" t="s">
        <v>18</v>
      </c>
      <c r="F784">
        <v>0</v>
      </c>
      <c r="H784" t="s">
        <v>19</v>
      </c>
      <c r="J784" t="str">
        <f t="shared" si="98"/>
        <v>Car GenTime</v>
      </c>
      <c r="K784" t="str" cm="1">
        <f t="array" ref="K784">_xlfn.IFS(L784="Bus P+R Bus Leg", "Bus", L784="Bus P+R Car Leg", "Car",L784="Rail P+R Rail Leg", "Rail", L784="Rail P+R Car Leg", "Car",L784="Logsum","",TRUE(),L784)</f>
        <v>Car</v>
      </c>
      <c r="L784" t="s">
        <v>51</v>
      </c>
      <c r="N784" t="s">
        <v>52</v>
      </c>
      <c r="O784" t="s">
        <v>96</v>
      </c>
      <c r="P784" t="str">
        <f t="shared" ref="P784:P791" si="100">LEFT(O784,FIND("_",O784)-1)</f>
        <v>NHBO</v>
      </c>
    </row>
    <row r="785" spans="1:16" x14ac:dyDescent="0.35">
      <c r="A785">
        <f t="shared" si="99"/>
        <v>4093</v>
      </c>
      <c r="B785" t="str">
        <f t="shared" si="96"/>
        <v>Car NHBO_NHBO_Other_16-74_PC GenTime</v>
      </c>
      <c r="C785" t="str">
        <f t="shared" si="97"/>
        <v>Car NHBO_NHBO_Other_16-74_PC GenTime</v>
      </c>
      <c r="D785" t="s">
        <v>17</v>
      </c>
      <c r="E785" t="s">
        <v>18</v>
      </c>
      <c r="F785">
        <v>0</v>
      </c>
      <c r="H785" t="s">
        <v>19</v>
      </c>
      <c r="J785" t="str">
        <f t="shared" si="98"/>
        <v>Car GenTime</v>
      </c>
      <c r="K785" t="str" cm="1">
        <f t="array" ref="K785">_xlfn.IFS(L785="Bus P+R Bus Leg", "Bus", L785="Bus P+R Car Leg", "Car",L785="Rail P+R Rail Leg", "Rail", L785="Rail P+R Car Leg", "Car",L785="Logsum","",TRUE(),L785)</f>
        <v>Car</v>
      </c>
      <c r="L785" t="s">
        <v>51</v>
      </c>
      <c r="N785" t="s">
        <v>52</v>
      </c>
      <c r="O785" t="s">
        <v>97</v>
      </c>
      <c r="P785" t="str">
        <f t="shared" si="100"/>
        <v>NHBO</v>
      </c>
    </row>
    <row r="786" spans="1:16" x14ac:dyDescent="0.35">
      <c r="A786">
        <f t="shared" si="99"/>
        <v>4094</v>
      </c>
      <c r="B786" t="str">
        <f t="shared" si="96"/>
        <v>Car NHBO_NHBO_PT_16-74_FC GenTime</v>
      </c>
      <c r="C786" t="str">
        <f t="shared" si="97"/>
        <v>Car NHBO_NHBO_PT_16-74_FC GenTime</v>
      </c>
      <c r="D786" t="s">
        <v>17</v>
      </c>
      <c r="E786" t="s">
        <v>18</v>
      </c>
      <c r="F786">
        <v>0</v>
      </c>
      <c r="H786" t="s">
        <v>19</v>
      </c>
      <c r="J786" t="str">
        <f t="shared" si="98"/>
        <v>Car GenTime</v>
      </c>
      <c r="K786" t="str" cm="1">
        <f t="array" ref="K786">_xlfn.IFS(L786="Bus P+R Bus Leg", "Bus", L786="Bus P+R Car Leg", "Car",L786="Rail P+R Rail Leg", "Rail", L786="Rail P+R Car Leg", "Car",L786="Logsum","",TRUE(),L786)</f>
        <v>Car</v>
      </c>
      <c r="L786" t="s">
        <v>51</v>
      </c>
      <c r="N786" t="s">
        <v>52</v>
      </c>
      <c r="O786" t="s">
        <v>98</v>
      </c>
      <c r="P786" t="str">
        <f t="shared" si="100"/>
        <v>NHBO</v>
      </c>
    </row>
    <row r="787" spans="1:16" x14ac:dyDescent="0.35">
      <c r="A787">
        <f t="shared" si="99"/>
        <v>4095</v>
      </c>
      <c r="B787" t="str">
        <f t="shared" si="96"/>
        <v>Car NHBO_NHBO_PT_16-74_NC GenTime</v>
      </c>
      <c r="C787" t="str">
        <f t="shared" si="97"/>
        <v>Car NHBO_NHBO_PT_16-74_NC GenTime</v>
      </c>
      <c r="D787" t="s">
        <v>17</v>
      </c>
      <c r="E787" t="s">
        <v>18</v>
      </c>
      <c r="F787">
        <v>0</v>
      </c>
      <c r="H787" t="s">
        <v>19</v>
      </c>
      <c r="J787" t="str">
        <f t="shared" si="98"/>
        <v>Car GenTime</v>
      </c>
      <c r="K787" t="str" cm="1">
        <f t="array" ref="K787">_xlfn.IFS(L787="Bus P+R Bus Leg", "Bus", L787="Bus P+R Car Leg", "Car",L787="Rail P+R Rail Leg", "Rail", L787="Rail P+R Car Leg", "Car",L787="Logsum","",TRUE(),L787)</f>
        <v>Car</v>
      </c>
      <c r="L787" t="s">
        <v>51</v>
      </c>
      <c r="N787" t="s">
        <v>52</v>
      </c>
      <c r="O787" t="s">
        <v>99</v>
      </c>
      <c r="P787" t="str">
        <f t="shared" si="100"/>
        <v>NHBO</v>
      </c>
    </row>
    <row r="788" spans="1:16" x14ac:dyDescent="0.35">
      <c r="A788">
        <f t="shared" si="99"/>
        <v>4096</v>
      </c>
      <c r="B788" t="str">
        <f t="shared" si="96"/>
        <v>Car NHBO_NHBO_PT_16-74_PC GenTime</v>
      </c>
      <c r="C788" t="str">
        <f t="shared" si="97"/>
        <v>Car NHBO_NHBO_PT_16-74_PC GenTime</v>
      </c>
      <c r="D788" t="s">
        <v>17</v>
      </c>
      <c r="E788" t="s">
        <v>18</v>
      </c>
      <c r="F788">
        <v>0</v>
      </c>
      <c r="H788" t="s">
        <v>19</v>
      </c>
      <c r="J788" t="str">
        <f t="shared" si="98"/>
        <v>Car GenTime</v>
      </c>
      <c r="K788" t="str" cm="1">
        <f t="array" ref="K788">_xlfn.IFS(L788="Bus P+R Bus Leg", "Bus", L788="Bus P+R Car Leg", "Car",L788="Rail P+R Rail Leg", "Rail", L788="Rail P+R Car Leg", "Car",L788="Logsum","",TRUE(),L788)</f>
        <v>Car</v>
      </c>
      <c r="L788" t="s">
        <v>51</v>
      </c>
      <c r="N788" t="s">
        <v>52</v>
      </c>
      <c r="O788" t="s">
        <v>100</v>
      </c>
      <c r="P788" t="str">
        <f t="shared" si="100"/>
        <v>NHBO</v>
      </c>
    </row>
    <row r="789" spans="1:16" x14ac:dyDescent="0.35">
      <c r="A789">
        <f t="shared" si="99"/>
        <v>4097</v>
      </c>
      <c r="B789" t="str">
        <f t="shared" si="96"/>
        <v>Car NHBO_NHBO_Student_16-74_FC GenTime</v>
      </c>
      <c r="C789" t="str">
        <f t="shared" si="97"/>
        <v>Car NHBO_NHBO_Student_16-74_FC GenTime</v>
      </c>
      <c r="D789" t="s">
        <v>17</v>
      </c>
      <c r="E789" t="s">
        <v>18</v>
      </c>
      <c r="F789">
        <v>0</v>
      </c>
      <c r="H789" t="s">
        <v>19</v>
      </c>
      <c r="J789" t="str">
        <f t="shared" si="98"/>
        <v>Car GenTime</v>
      </c>
      <c r="K789" t="str" cm="1">
        <f t="array" ref="K789">_xlfn.IFS(L789="Bus P+R Bus Leg", "Bus", L789="Bus P+R Car Leg", "Car",L789="Rail P+R Rail Leg", "Rail", L789="Rail P+R Car Leg", "Car",L789="Logsum","",TRUE(),L789)</f>
        <v>Car</v>
      </c>
      <c r="L789" t="s">
        <v>51</v>
      </c>
      <c r="N789" t="s">
        <v>52</v>
      </c>
      <c r="O789" t="s">
        <v>101</v>
      </c>
      <c r="P789" t="str">
        <f t="shared" si="100"/>
        <v>NHBO</v>
      </c>
    </row>
    <row r="790" spans="1:16" x14ac:dyDescent="0.35">
      <c r="A790">
        <f t="shared" si="99"/>
        <v>4098</v>
      </c>
      <c r="B790" t="str">
        <f t="shared" si="96"/>
        <v>Car NHBO_NHBO_Student_16-74_NC GenTime</v>
      </c>
      <c r="C790" t="str">
        <f t="shared" si="97"/>
        <v>Car NHBO_NHBO_Student_16-74_NC GenTime</v>
      </c>
      <c r="D790" t="s">
        <v>17</v>
      </c>
      <c r="E790" t="s">
        <v>18</v>
      </c>
      <c r="F790">
        <v>0</v>
      </c>
      <c r="H790" t="s">
        <v>19</v>
      </c>
      <c r="J790" t="str">
        <f t="shared" si="98"/>
        <v>Car GenTime</v>
      </c>
      <c r="K790" t="str" cm="1">
        <f t="array" ref="K790">_xlfn.IFS(L790="Bus P+R Bus Leg", "Bus", L790="Bus P+R Car Leg", "Car",L790="Rail P+R Rail Leg", "Rail", L790="Rail P+R Car Leg", "Car",L790="Logsum","",TRUE(),L790)</f>
        <v>Car</v>
      </c>
      <c r="L790" t="s">
        <v>51</v>
      </c>
      <c r="N790" t="s">
        <v>52</v>
      </c>
      <c r="O790" t="s">
        <v>102</v>
      </c>
      <c r="P790" t="str">
        <f t="shared" si="100"/>
        <v>NHBO</v>
      </c>
    </row>
    <row r="791" spans="1:16" x14ac:dyDescent="0.35">
      <c r="A791">
        <f t="shared" si="99"/>
        <v>4099</v>
      </c>
      <c r="B791" t="str">
        <f t="shared" si="96"/>
        <v>Car NHBO_NHBO_Student_16-74_PC GenTime</v>
      </c>
      <c r="C791" t="str">
        <f t="shared" si="97"/>
        <v>Car NHBO_NHBO_Student_16-74_PC GenTime</v>
      </c>
      <c r="D791" t="s">
        <v>17</v>
      </c>
      <c r="E791" t="s">
        <v>18</v>
      </c>
      <c r="F791">
        <v>0</v>
      </c>
      <c r="H791" t="s">
        <v>19</v>
      </c>
      <c r="J791" t="str">
        <f t="shared" si="98"/>
        <v>Car GenTime</v>
      </c>
      <c r="K791" t="str" cm="1">
        <f t="array" ref="K791">_xlfn.IFS(L791="Bus P+R Bus Leg", "Bus", L791="Bus P+R Car Leg", "Car",L791="Rail P+R Rail Leg", "Rail", L791="Rail P+R Car Leg", "Car",L791="Logsum","",TRUE(),L791)</f>
        <v>Car</v>
      </c>
      <c r="L791" t="s">
        <v>51</v>
      </c>
      <c r="N791" t="s">
        <v>52</v>
      </c>
      <c r="O791" t="s">
        <v>103</v>
      </c>
      <c r="P791" t="str">
        <f t="shared" si="100"/>
        <v>NHBO</v>
      </c>
    </row>
    <row r="792" spans="1:16" x14ac:dyDescent="0.35">
      <c r="A792">
        <f t="shared" si="99"/>
        <v>4101</v>
      </c>
      <c r="B792" t="str">
        <f t="shared" si="96"/>
        <v>CarMainMode HBW_HBW_FT_16-74_FC GenTime</v>
      </c>
      <c r="C792" t="str">
        <f t="shared" si="97"/>
        <v>CarMainMode HBW_HBW_FT_16-74_FC GenTime</v>
      </c>
      <c r="D792" t="s">
        <v>17</v>
      </c>
      <c r="E792" t="s">
        <v>18</v>
      </c>
      <c r="F792">
        <v>0</v>
      </c>
      <c r="H792" t="s">
        <v>19</v>
      </c>
      <c r="J792" t="str">
        <f t="shared" si="98"/>
        <v>CarMainMode GenTime</v>
      </c>
      <c r="K792" t="str" cm="1">
        <f t="array" ref="K792">_xlfn.IFS(L792="Bus P+R Bus Leg", "Bus", L792="Bus P+R Car Leg", "Car",L792="Rail P+R Rail Leg", "Rail", L792="Rail P+R Car Leg", "Car",L792="Logsum","",TRUE(),L792)</f>
        <v>CarMainMode</v>
      </c>
      <c r="L792" t="s">
        <v>139</v>
      </c>
      <c r="N792" t="s">
        <v>52</v>
      </c>
      <c r="O792" t="s">
        <v>53</v>
      </c>
      <c r="P792" t="str">
        <f>LEFT(O792,FIND("_",O792)-1)</f>
        <v>HBW</v>
      </c>
    </row>
    <row r="793" spans="1:16" x14ac:dyDescent="0.35">
      <c r="A793">
        <f t="shared" si="99"/>
        <v>4102</v>
      </c>
      <c r="B793" t="str">
        <f t="shared" si="96"/>
        <v>CarMainMode HBW_HBW_FT_16-74_NC GenTime</v>
      </c>
      <c r="C793" t="str">
        <f t="shared" si="97"/>
        <v>CarMainMode HBW_HBW_FT_16-74_NC GenTime</v>
      </c>
      <c r="D793" t="s">
        <v>17</v>
      </c>
      <c r="E793" t="s">
        <v>18</v>
      </c>
      <c r="F793">
        <v>0</v>
      </c>
      <c r="H793" t="s">
        <v>19</v>
      </c>
      <c r="J793" t="str">
        <f t="shared" si="98"/>
        <v>CarMainMode GenTime</v>
      </c>
      <c r="K793" t="str" cm="1">
        <f t="array" ref="K793">_xlfn.IFS(L793="Bus P+R Bus Leg", "Bus", L793="Bus P+R Car Leg", "Car",L793="Rail P+R Rail Leg", "Rail", L793="Rail P+R Car Leg", "Car",L793="Logsum","",TRUE(),L793)</f>
        <v>CarMainMode</v>
      </c>
      <c r="L793" t="s">
        <v>139</v>
      </c>
      <c r="N793" t="s">
        <v>52</v>
      </c>
      <c r="O793" t="s">
        <v>54</v>
      </c>
      <c r="P793" t="str">
        <f>LEFT(O793,FIND("_",O793)-1)</f>
        <v>HBW</v>
      </c>
    </row>
    <row r="794" spans="1:16" x14ac:dyDescent="0.35">
      <c r="A794">
        <f t="shared" si="99"/>
        <v>4103</v>
      </c>
      <c r="B794" t="str">
        <f t="shared" si="96"/>
        <v>CarMainMode HBW_HBW_FT_16-74_PC GenTime</v>
      </c>
      <c r="C794" t="str">
        <f t="shared" si="97"/>
        <v>CarMainMode HBW_HBW_FT_16-74_PC GenTime</v>
      </c>
      <c r="D794" t="s">
        <v>17</v>
      </c>
      <c r="E794" t="s">
        <v>18</v>
      </c>
      <c r="F794">
        <v>0</v>
      </c>
      <c r="H794" t="s">
        <v>19</v>
      </c>
      <c r="J794" t="str">
        <f t="shared" si="98"/>
        <v>CarMainMode GenTime</v>
      </c>
      <c r="K794" t="str" cm="1">
        <f t="array" ref="K794">_xlfn.IFS(L794="Bus P+R Bus Leg", "Bus", L794="Bus P+R Car Leg", "Car",L794="Rail P+R Rail Leg", "Rail", L794="Rail P+R Car Leg", "Car",L794="Logsum","",TRUE(),L794)</f>
        <v>CarMainMode</v>
      </c>
      <c r="L794" t="s">
        <v>139</v>
      </c>
      <c r="N794" t="s">
        <v>52</v>
      </c>
      <c r="O794" t="s">
        <v>55</v>
      </c>
      <c r="P794" t="str">
        <f t="shared" ref="P794:P857" si="101">LEFT(O794,FIND("_",O794)-1)</f>
        <v>HBW</v>
      </c>
    </row>
    <row r="795" spans="1:16" x14ac:dyDescent="0.35">
      <c r="A795">
        <f t="shared" si="99"/>
        <v>4104</v>
      </c>
      <c r="B795" t="str">
        <f t="shared" si="96"/>
        <v>CarMainMode HBW_HBW_Other_16-74_FC GenTime</v>
      </c>
      <c r="C795" t="str">
        <f t="shared" si="97"/>
        <v>CarMainMode HBW_HBW_Other_16-74_FC GenTime</v>
      </c>
      <c r="D795" t="s">
        <v>17</v>
      </c>
      <c r="E795" t="s">
        <v>18</v>
      </c>
      <c r="F795">
        <v>0</v>
      </c>
      <c r="H795" t="s">
        <v>19</v>
      </c>
      <c r="J795" t="str">
        <f t="shared" si="98"/>
        <v>CarMainMode GenTime</v>
      </c>
      <c r="K795" t="str" cm="1">
        <f t="array" ref="K795">_xlfn.IFS(L795="Bus P+R Bus Leg", "Bus", L795="Bus P+R Car Leg", "Car",L795="Rail P+R Rail Leg", "Rail", L795="Rail P+R Car Leg", "Car",L795="Logsum","",TRUE(),L795)</f>
        <v>CarMainMode</v>
      </c>
      <c r="L795" t="s">
        <v>139</v>
      </c>
      <c r="N795" t="s">
        <v>52</v>
      </c>
      <c r="O795" t="s">
        <v>56</v>
      </c>
      <c r="P795" t="str">
        <f t="shared" si="101"/>
        <v>HBW</v>
      </c>
    </row>
    <row r="796" spans="1:16" x14ac:dyDescent="0.35">
      <c r="A796">
        <f t="shared" si="99"/>
        <v>4105</v>
      </c>
      <c r="B796" t="str">
        <f t="shared" si="96"/>
        <v>CarMainMode HBW_HBW_Other_16-74_NC GenTime</v>
      </c>
      <c r="C796" t="str">
        <f t="shared" si="97"/>
        <v>CarMainMode HBW_HBW_Other_16-74_NC GenTime</v>
      </c>
      <c r="D796" t="s">
        <v>17</v>
      </c>
      <c r="E796" t="s">
        <v>18</v>
      </c>
      <c r="F796">
        <v>0</v>
      </c>
      <c r="H796" t="s">
        <v>19</v>
      </c>
      <c r="J796" t="str">
        <f t="shared" si="98"/>
        <v>CarMainMode GenTime</v>
      </c>
      <c r="K796" t="str" cm="1">
        <f t="array" ref="K796">_xlfn.IFS(L796="Bus P+R Bus Leg", "Bus", L796="Bus P+R Car Leg", "Car",L796="Rail P+R Rail Leg", "Rail", L796="Rail P+R Car Leg", "Car",L796="Logsum","",TRUE(),L796)</f>
        <v>CarMainMode</v>
      </c>
      <c r="L796" t="s">
        <v>139</v>
      </c>
      <c r="N796" t="s">
        <v>52</v>
      </c>
      <c r="O796" t="s">
        <v>57</v>
      </c>
      <c r="P796" t="str">
        <f t="shared" si="101"/>
        <v>HBW</v>
      </c>
    </row>
    <row r="797" spans="1:16" x14ac:dyDescent="0.35">
      <c r="A797">
        <f t="shared" si="99"/>
        <v>4106</v>
      </c>
      <c r="B797" t="str">
        <f t="shared" si="96"/>
        <v>CarMainMode HBW_HBW_Other_16-74_PC GenTime</v>
      </c>
      <c r="C797" t="str">
        <f t="shared" si="97"/>
        <v>CarMainMode HBW_HBW_Other_16-74_PC GenTime</v>
      </c>
      <c r="D797" t="s">
        <v>17</v>
      </c>
      <c r="E797" t="s">
        <v>18</v>
      </c>
      <c r="F797">
        <v>0</v>
      </c>
      <c r="H797" t="s">
        <v>19</v>
      </c>
      <c r="J797" t="str">
        <f t="shared" si="98"/>
        <v>CarMainMode GenTime</v>
      </c>
      <c r="K797" t="str" cm="1">
        <f t="array" ref="K797">_xlfn.IFS(L797="Bus P+R Bus Leg", "Bus", L797="Bus P+R Car Leg", "Car",L797="Rail P+R Rail Leg", "Rail", L797="Rail P+R Car Leg", "Car",L797="Logsum","",TRUE(),L797)</f>
        <v>CarMainMode</v>
      </c>
      <c r="L797" t="s">
        <v>139</v>
      </c>
      <c r="N797" t="s">
        <v>52</v>
      </c>
      <c r="O797" t="s">
        <v>58</v>
      </c>
      <c r="P797" t="str">
        <f t="shared" si="101"/>
        <v>HBW</v>
      </c>
    </row>
    <row r="798" spans="1:16" x14ac:dyDescent="0.35">
      <c r="A798">
        <f t="shared" si="99"/>
        <v>4107</v>
      </c>
      <c r="B798" t="str">
        <f t="shared" si="96"/>
        <v>CarMainMode HBW_HBW_PT_16-74_FC GenTime</v>
      </c>
      <c r="C798" t="str">
        <f t="shared" si="97"/>
        <v>CarMainMode HBW_HBW_PT_16-74_FC GenTime</v>
      </c>
      <c r="D798" t="s">
        <v>17</v>
      </c>
      <c r="E798" t="s">
        <v>18</v>
      </c>
      <c r="F798">
        <v>0</v>
      </c>
      <c r="H798" t="s">
        <v>19</v>
      </c>
      <c r="J798" t="str">
        <f t="shared" si="98"/>
        <v>CarMainMode GenTime</v>
      </c>
      <c r="K798" t="str" cm="1">
        <f t="array" ref="K798">_xlfn.IFS(L798="Bus P+R Bus Leg", "Bus", L798="Bus P+R Car Leg", "Car",L798="Rail P+R Rail Leg", "Rail", L798="Rail P+R Car Leg", "Car",L798="Logsum","",TRUE(),L798)</f>
        <v>CarMainMode</v>
      </c>
      <c r="L798" t="s">
        <v>139</v>
      </c>
      <c r="N798" t="s">
        <v>52</v>
      </c>
      <c r="O798" t="s">
        <v>59</v>
      </c>
      <c r="P798" t="str">
        <f t="shared" si="101"/>
        <v>HBW</v>
      </c>
    </row>
    <row r="799" spans="1:16" x14ac:dyDescent="0.35">
      <c r="A799">
        <f t="shared" si="99"/>
        <v>4108</v>
      </c>
      <c r="B799" t="str">
        <f t="shared" si="96"/>
        <v>CarMainMode HBW_HBW_PT_16-74_NC GenTime</v>
      </c>
      <c r="C799" t="str">
        <f t="shared" si="97"/>
        <v>CarMainMode HBW_HBW_PT_16-74_NC GenTime</v>
      </c>
      <c r="D799" t="s">
        <v>17</v>
      </c>
      <c r="E799" t="s">
        <v>18</v>
      </c>
      <c r="F799">
        <v>0</v>
      </c>
      <c r="H799" t="s">
        <v>19</v>
      </c>
      <c r="J799" t="str">
        <f t="shared" si="98"/>
        <v>CarMainMode GenTime</v>
      </c>
      <c r="K799" t="str" cm="1">
        <f t="array" ref="K799">_xlfn.IFS(L799="Bus P+R Bus Leg", "Bus", L799="Bus P+R Car Leg", "Car",L799="Rail P+R Rail Leg", "Rail", L799="Rail P+R Car Leg", "Car",L799="Logsum","",TRUE(),L799)</f>
        <v>CarMainMode</v>
      </c>
      <c r="L799" t="s">
        <v>139</v>
      </c>
      <c r="N799" t="s">
        <v>52</v>
      </c>
      <c r="O799" t="s">
        <v>60</v>
      </c>
      <c r="P799" t="str">
        <f t="shared" si="101"/>
        <v>HBW</v>
      </c>
    </row>
    <row r="800" spans="1:16" x14ac:dyDescent="0.35">
      <c r="A800">
        <f t="shared" si="99"/>
        <v>4109</v>
      </c>
      <c r="B800" t="str">
        <f t="shared" si="96"/>
        <v>CarMainMode HBW_HBW_PT_16-74_PC GenTime</v>
      </c>
      <c r="C800" t="str">
        <f t="shared" si="97"/>
        <v>CarMainMode HBW_HBW_PT_16-74_PC GenTime</v>
      </c>
      <c r="D800" t="s">
        <v>17</v>
      </c>
      <c r="E800" t="s">
        <v>18</v>
      </c>
      <c r="F800">
        <v>0</v>
      </c>
      <c r="H800" t="s">
        <v>19</v>
      </c>
      <c r="J800" t="str">
        <f t="shared" si="98"/>
        <v>CarMainMode GenTime</v>
      </c>
      <c r="K800" t="str" cm="1">
        <f t="array" ref="K800">_xlfn.IFS(L800="Bus P+R Bus Leg", "Bus", L800="Bus P+R Car Leg", "Car",L800="Rail P+R Rail Leg", "Rail", L800="Rail P+R Car Leg", "Car",L800="Logsum","",TRUE(),L800)</f>
        <v>CarMainMode</v>
      </c>
      <c r="L800" t="s">
        <v>139</v>
      </c>
      <c r="N800" t="s">
        <v>52</v>
      </c>
      <c r="O800" t="s">
        <v>61</v>
      </c>
      <c r="P800" t="str">
        <f t="shared" si="101"/>
        <v>HBW</v>
      </c>
    </row>
    <row r="801" spans="1:16" x14ac:dyDescent="0.35">
      <c r="A801">
        <f t="shared" si="99"/>
        <v>4110</v>
      </c>
      <c r="B801" t="str">
        <f t="shared" si="96"/>
        <v>CarMainMode HBW_HBW_Student_16-74_FC GenTime</v>
      </c>
      <c r="C801" t="str">
        <f t="shared" si="97"/>
        <v>CarMainMode HBW_HBW_Student_16-74_FC GenTime</v>
      </c>
      <c r="D801" t="s">
        <v>17</v>
      </c>
      <c r="E801" t="s">
        <v>18</v>
      </c>
      <c r="F801">
        <v>0</v>
      </c>
      <c r="H801" t="s">
        <v>19</v>
      </c>
      <c r="J801" t="str">
        <f t="shared" si="98"/>
        <v>CarMainMode GenTime</v>
      </c>
      <c r="K801" t="str" cm="1">
        <f t="array" ref="K801">_xlfn.IFS(L801="Bus P+R Bus Leg", "Bus", L801="Bus P+R Car Leg", "Car",L801="Rail P+R Rail Leg", "Rail", L801="Rail P+R Car Leg", "Car",L801="Logsum","",TRUE(),L801)</f>
        <v>CarMainMode</v>
      </c>
      <c r="L801" t="s">
        <v>139</v>
      </c>
      <c r="N801" t="s">
        <v>52</v>
      </c>
      <c r="O801" t="s">
        <v>62</v>
      </c>
      <c r="P801" t="str">
        <f t="shared" si="101"/>
        <v>HBW</v>
      </c>
    </row>
    <row r="802" spans="1:16" x14ac:dyDescent="0.35">
      <c r="A802">
        <f t="shared" si="99"/>
        <v>4111</v>
      </c>
      <c r="B802" t="str">
        <f t="shared" si="96"/>
        <v>CarMainMode HBW_HBW_Student_16-74_NC GenTime</v>
      </c>
      <c r="C802" t="str">
        <f t="shared" si="97"/>
        <v>CarMainMode HBW_HBW_Student_16-74_NC GenTime</v>
      </c>
      <c r="D802" t="s">
        <v>17</v>
      </c>
      <c r="E802" t="s">
        <v>18</v>
      </c>
      <c r="F802">
        <v>0</v>
      </c>
      <c r="H802" t="s">
        <v>19</v>
      </c>
      <c r="J802" t="str">
        <f t="shared" si="98"/>
        <v>CarMainMode GenTime</v>
      </c>
      <c r="K802" t="str" cm="1">
        <f t="array" ref="K802">_xlfn.IFS(L802="Bus P+R Bus Leg", "Bus", L802="Bus P+R Car Leg", "Car",L802="Rail P+R Rail Leg", "Rail", L802="Rail P+R Car Leg", "Car",L802="Logsum","",TRUE(),L802)</f>
        <v>CarMainMode</v>
      </c>
      <c r="L802" t="s">
        <v>139</v>
      </c>
      <c r="N802" t="s">
        <v>52</v>
      </c>
      <c r="O802" t="s">
        <v>63</v>
      </c>
      <c r="P802" t="str">
        <f t="shared" si="101"/>
        <v>HBW</v>
      </c>
    </row>
    <row r="803" spans="1:16" x14ac:dyDescent="0.35">
      <c r="A803">
        <f t="shared" si="99"/>
        <v>4112</v>
      </c>
      <c r="B803" t="str">
        <f t="shared" si="96"/>
        <v>CarMainMode HBW_HBW_Student_16-74_PC GenTime</v>
      </c>
      <c r="C803" t="str">
        <f t="shared" si="97"/>
        <v>CarMainMode HBW_HBW_Student_16-74_PC GenTime</v>
      </c>
      <c r="D803" t="s">
        <v>17</v>
      </c>
      <c r="E803" t="s">
        <v>18</v>
      </c>
      <c r="F803">
        <v>0</v>
      </c>
      <c r="H803" t="s">
        <v>19</v>
      </c>
      <c r="J803" t="str">
        <f t="shared" si="98"/>
        <v>CarMainMode GenTime</v>
      </c>
      <c r="K803" t="str" cm="1">
        <f t="array" ref="K803">_xlfn.IFS(L803="Bus P+R Bus Leg", "Bus", L803="Bus P+R Car Leg", "Car",L803="Rail P+R Rail Leg", "Rail", L803="Rail P+R Car Leg", "Car",L803="Logsum","",TRUE(),L803)</f>
        <v>CarMainMode</v>
      </c>
      <c r="L803" t="s">
        <v>139</v>
      </c>
      <c r="N803" t="s">
        <v>52</v>
      </c>
      <c r="O803" t="s">
        <v>64</v>
      </c>
      <c r="P803" t="str">
        <f t="shared" si="101"/>
        <v>HBW</v>
      </c>
    </row>
    <row r="804" spans="1:16" x14ac:dyDescent="0.35">
      <c r="A804">
        <f t="shared" si="99"/>
        <v>4113</v>
      </c>
      <c r="B804" t="str">
        <f t="shared" si="96"/>
        <v>CarMainMode HBEB_HBEB_FT_16-74_FC GenTime</v>
      </c>
      <c r="C804" t="str">
        <f t="shared" si="97"/>
        <v>CarMainMode HBEB_HBEB_FT_16-74_FC GenTime</v>
      </c>
      <c r="D804" t="s">
        <v>17</v>
      </c>
      <c r="E804" t="s">
        <v>18</v>
      </c>
      <c r="F804">
        <v>0</v>
      </c>
      <c r="H804" t="s">
        <v>19</v>
      </c>
      <c r="J804" t="str">
        <f t="shared" si="98"/>
        <v>CarMainMode GenTime</v>
      </c>
      <c r="K804" t="str" cm="1">
        <f t="array" ref="K804">_xlfn.IFS(L804="Bus P+R Bus Leg", "Bus", L804="Bus P+R Car Leg", "Car",L804="Rail P+R Rail Leg", "Rail", L804="Rail P+R Car Leg", "Car",L804="Logsum","",TRUE(),L804)</f>
        <v>CarMainMode</v>
      </c>
      <c r="L804" t="s">
        <v>139</v>
      </c>
      <c r="N804" t="s">
        <v>52</v>
      </c>
      <c r="O804" t="s">
        <v>65</v>
      </c>
      <c r="P804" t="str">
        <f t="shared" si="101"/>
        <v>HBEB</v>
      </c>
    </row>
    <row r="805" spans="1:16" x14ac:dyDescent="0.35">
      <c r="A805">
        <f t="shared" si="99"/>
        <v>4114</v>
      </c>
      <c r="B805" t="str">
        <f t="shared" si="96"/>
        <v>CarMainMode HBEB_HBEB_FT_16-74_NC GenTime</v>
      </c>
      <c r="C805" t="str">
        <f t="shared" si="97"/>
        <v>CarMainMode HBEB_HBEB_FT_16-74_NC GenTime</v>
      </c>
      <c r="D805" t="s">
        <v>17</v>
      </c>
      <c r="E805" t="s">
        <v>18</v>
      </c>
      <c r="F805">
        <v>0</v>
      </c>
      <c r="H805" t="s">
        <v>19</v>
      </c>
      <c r="J805" t="str">
        <f t="shared" si="98"/>
        <v>CarMainMode GenTime</v>
      </c>
      <c r="K805" t="str" cm="1">
        <f t="array" ref="K805">_xlfn.IFS(L805="Bus P+R Bus Leg", "Bus", L805="Bus P+R Car Leg", "Car",L805="Rail P+R Rail Leg", "Rail", L805="Rail P+R Car Leg", "Car",L805="Logsum","",TRUE(),L805)</f>
        <v>CarMainMode</v>
      </c>
      <c r="L805" t="s">
        <v>139</v>
      </c>
      <c r="N805" t="s">
        <v>52</v>
      </c>
      <c r="O805" t="s">
        <v>66</v>
      </c>
      <c r="P805" t="str">
        <f t="shared" si="101"/>
        <v>HBEB</v>
      </c>
    </row>
    <row r="806" spans="1:16" x14ac:dyDescent="0.35">
      <c r="A806">
        <f t="shared" si="99"/>
        <v>4115</v>
      </c>
      <c r="B806" t="str">
        <f t="shared" si="96"/>
        <v>CarMainMode HBEB_HBEB_FT_16-74_PC GenTime</v>
      </c>
      <c r="C806" t="str">
        <f t="shared" si="97"/>
        <v>CarMainMode HBEB_HBEB_FT_16-74_PC GenTime</v>
      </c>
      <c r="D806" t="s">
        <v>17</v>
      </c>
      <c r="E806" t="s">
        <v>18</v>
      </c>
      <c r="F806">
        <v>0</v>
      </c>
      <c r="H806" t="s">
        <v>19</v>
      </c>
      <c r="J806" t="str">
        <f t="shared" si="98"/>
        <v>CarMainMode GenTime</v>
      </c>
      <c r="K806" t="str" cm="1">
        <f t="array" ref="K806">_xlfn.IFS(L806="Bus P+R Bus Leg", "Bus", L806="Bus P+R Car Leg", "Car",L806="Rail P+R Rail Leg", "Rail", L806="Rail P+R Car Leg", "Car",L806="Logsum","",TRUE(),L806)</f>
        <v>CarMainMode</v>
      </c>
      <c r="L806" t="s">
        <v>139</v>
      </c>
      <c r="N806" t="s">
        <v>52</v>
      </c>
      <c r="O806" t="s">
        <v>67</v>
      </c>
      <c r="P806" t="str">
        <f t="shared" si="101"/>
        <v>HBEB</v>
      </c>
    </row>
    <row r="807" spans="1:16" x14ac:dyDescent="0.35">
      <c r="A807">
        <f t="shared" si="99"/>
        <v>4116</v>
      </c>
      <c r="B807" t="str">
        <f t="shared" si="96"/>
        <v>CarMainMode HBEB_HBEB_Other_16-74_FC GenTime</v>
      </c>
      <c r="C807" t="str">
        <f t="shared" si="97"/>
        <v>CarMainMode HBEB_HBEB_Other_16-74_FC GenTime</v>
      </c>
      <c r="D807" t="s">
        <v>17</v>
      </c>
      <c r="E807" t="s">
        <v>18</v>
      </c>
      <c r="F807">
        <v>0</v>
      </c>
      <c r="H807" t="s">
        <v>19</v>
      </c>
      <c r="J807" t="str">
        <f t="shared" si="98"/>
        <v>CarMainMode GenTime</v>
      </c>
      <c r="K807" t="str" cm="1">
        <f t="array" ref="K807">_xlfn.IFS(L807="Bus P+R Bus Leg", "Bus", L807="Bus P+R Car Leg", "Car",L807="Rail P+R Rail Leg", "Rail", L807="Rail P+R Car Leg", "Car",L807="Logsum","",TRUE(),L807)</f>
        <v>CarMainMode</v>
      </c>
      <c r="L807" t="s">
        <v>139</v>
      </c>
      <c r="N807" t="s">
        <v>52</v>
      </c>
      <c r="O807" t="s">
        <v>68</v>
      </c>
      <c r="P807" t="str">
        <f t="shared" si="101"/>
        <v>HBEB</v>
      </c>
    </row>
    <row r="808" spans="1:16" x14ac:dyDescent="0.35">
      <c r="A808">
        <f t="shared" si="99"/>
        <v>4117</v>
      </c>
      <c r="B808" t="str">
        <f t="shared" si="96"/>
        <v>CarMainMode HBEB_HBEB_Other_16-74_NC GenTime</v>
      </c>
      <c r="C808" t="str">
        <f t="shared" si="97"/>
        <v>CarMainMode HBEB_HBEB_Other_16-74_NC GenTime</v>
      </c>
      <c r="D808" t="s">
        <v>17</v>
      </c>
      <c r="E808" t="s">
        <v>18</v>
      </c>
      <c r="F808">
        <v>0</v>
      </c>
      <c r="H808" t="s">
        <v>19</v>
      </c>
      <c r="J808" t="str">
        <f t="shared" si="98"/>
        <v>CarMainMode GenTime</v>
      </c>
      <c r="K808" t="str" cm="1">
        <f t="array" ref="K808">_xlfn.IFS(L808="Bus P+R Bus Leg", "Bus", L808="Bus P+R Car Leg", "Car",L808="Rail P+R Rail Leg", "Rail", L808="Rail P+R Car Leg", "Car",L808="Logsum","",TRUE(),L808)</f>
        <v>CarMainMode</v>
      </c>
      <c r="L808" t="s">
        <v>139</v>
      </c>
      <c r="N808" t="s">
        <v>52</v>
      </c>
      <c r="O808" t="s">
        <v>69</v>
      </c>
      <c r="P808" t="str">
        <f t="shared" si="101"/>
        <v>HBEB</v>
      </c>
    </row>
    <row r="809" spans="1:16" x14ac:dyDescent="0.35">
      <c r="A809">
        <f t="shared" si="99"/>
        <v>4118</v>
      </c>
      <c r="B809" t="str">
        <f t="shared" si="96"/>
        <v>CarMainMode HBEB_HBEB_Other_16-74_PC GenTime</v>
      </c>
      <c r="C809" t="str">
        <f t="shared" si="97"/>
        <v>CarMainMode HBEB_HBEB_Other_16-74_PC GenTime</v>
      </c>
      <c r="D809" t="s">
        <v>17</v>
      </c>
      <c r="E809" t="s">
        <v>18</v>
      </c>
      <c r="F809">
        <v>0</v>
      </c>
      <c r="H809" t="s">
        <v>19</v>
      </c>
      <c r="J809" t="str">
        <f t="shared" si="98"/>
        <v>CarMainMode GenTime</v>
      </c>
      <c r="K809" t="str" cm="1">
        <f t="array" ref="K809">_xlfn.IFS(L809="Bus P+R Bus Leg", "Bus", L809="Bus P+R Car Leg", "Car",L809="Rail P+R Rail Leg", "Rail", L809="Rail P+R Car Leg", "Car",L809="Logsum","",TRUE(),L809)</f>
        <v>CarMainMode</v>
      </c>
      <c r="L809" t="s">
        <v>139</v>
      </c>
      <c r="N809" t="s">
        <v>52</v>
      </c>
      <c r="O809" t="s">
        <v>70</v>
      </c>
      <c r="P809" t="str">
        <f t="shared" si="101"/>
        <v>HBEB</v>
      </c>
    </row>
    <row r="810" spans="1:16" x14ac:dyDescent="0.35">
      <c r="A810">
        <f t="shared" si="99"/>
        <v>4119</v>
      </c>
      <c r="B810" t="str">
        <f t="shared" si="96"/>
        <v>CarMainMode HBEB_HBEB_PT_16-74_FC GenTime</v>
      </c>
      <c r="C810" t="str">
        <f t="shared" si="97"/>
        <v>CarMainMode HBEB_HBEB_PT_16-74_FC GenTime</v>
      </c>
      <c r="D810" t="s">
        <v>17</v>
      </c>
      <c r="E810" t="s">
        <v>18</v>
      </c>
      <c r="F810">
        <v>0</v>
      </c>
      <c r="H810" t="s">
        <v>19</v>
      </c>
      <c r="J810" t="str">
        <f t="shared" si="98"/>
        <v>CarMainMode GenTime</v>
      </c>
      <c r="K810" t="str" cm="1">
        <f t="array" ref="K810">_xlfn.IFS(L810="Bus P+R Bus Leg", "Bus", L810="Bus P+R Car Leg", "Car",L810="Rail P+R Rail Leg", "Rail", L810="Rail P+R Car Leg", "Car",L810="Logsum","",TRUE(),L810)</f>
        <v>CarMainMode</v>
      </c>
      <c r="L810" t="s">
        <v>139</v>
      </c>
      <c r="N810" t="s">
        <v>52</v>
      </c>
      <c r="O810" t="s">
        <v>71</v>
      </c>
      <c r="P810" t="str">
        <f t="shared" si="101"/>
        <v>HBEB</v>
      </c>
    </row>
    <row r="811" spans="1:16" x14ac:dyDescent="0.35">
      <c r="A811">
        <f t="shared" si="99"/>
        <v>4120</v>
      </c>
      <c r="B811" t="str">
        <f t="shared" si="96"/>
        <v>CarMainMode HBEB_HBEB_PT_16-74_NC GenTime</v>
      </c>
      <c r="C811" t="str">
        <f t="shared" si="97"/>
        <v>CarMainMode HBEB_HBEB_PT_16-74_NC GenTime</v>
      </c>
      <c r="D811" t="s">
        <v>17</v>
      </c>
      <c r="E811" t="s">
        <v>18</v>
      </c>
      <c r="F811">
        <v>0</v>
      </c>
      <c r="H811" t="s">
        <v>19</v>
      </c>
      <c r="J811" t="str">
        <f t="shared" si="98"/>
        <v>CarMainMode GenTime</v>
      </c>
      <c r="K811" t="str" cm="1">
        <f t="array" ref="K811">_xlfn.IFS(L811="Bus P+R Bus Leg", "Bus", L811="Bus P+R Car Leg", "Car",L811="Rail P+R Rail Leg", "Rail", L811="Rail P+R Car Leg", "Car",L811="Logsum","",TRUE(),L811)</f>
        <v>CarMainMode</v>
      </c>
      <c r="L811" t="s">
        <v>139</v>
      </c>
      <c r="N811" t="s">
        <v>52</v>
      </c>
      <c r="O811" t="s">
        <v>72</v>
      </c>
      <c r="P811" t="str">
        <f t="shared" si="101"/>
        <v>HBEB</v>
      </c>
    </row>
    <row r="812" spans="1:16" x14ac:dyDescent="0.35">
      <c r="A812">
        <f t="shared" si="99"/>
        <v>4121</v>
      </c>
      <c r="B812" t="str">
        <f t="shared" si="96"/>
        <v>CarMainMode HBEB_HBEB_PT_16-74_PC GenTime</v>
      </c>
      <c r="C812" t="str">
        <f t="shared" si="97"/>
        <v>CarMainMode HBEB_HBEB_PT_16-74_PC GenTime</v>
      </c>
      <c r="D812" t="s">
        <v>17</v>
      </c>
      <c r="E812" t="s">
        <v>18</v>
      </c>
      <c r="F812">
        <v>0</v>
      </c>
      <c r="H812" t="s">
        <v>19</v>
      </c>
      <c r="J812" t="str">
        <f t="shared" si="98"/>
        <v>CarMainMode GenTime</v>
      </c>
      <c r="K812" t="str" cm="1">
        <f t="array" ref="K812">_xlfn.IFS(L812="Bus P+R Bus Leg", "Bus", L812="Bus P+R Car Leg", "Car",L812="Rail P+R Rail Leg", "Rail", L812="Rail P+R Car Leg", "Car",L812="Logsum","",TRUE(),L812)</f>
        <v>CarMainMode</v>
      </c>
      <c r="L812" t="s">
        <v>139</v>
      </c>
      <c r="N812" t="s">
        <v>52</v>
      </c>
      <c r="O812" t="s">
        <v>73</v>
      </c>
      <c r="P812" t="str">
        <f t="shared" si="101"/>
        <v>HBEB</v>
      </c>
    </row>
    <row r="813" spans="1:16" x14ac:dyDescent="0.35">
      <c r="A813">
        <f t="shared" si="99"/>
        <v>4122</v>
      </c>
      <c r="B813" t="str">
        <f t="shared" si="96"/>
        <v>CarMainMode HBEB_HBEB_Student_16-74_FC GenTime</v>
      </c>
      <c r="C813" t="str">
        <f t="shared" si="97"/>
        <v>CarMainMode HBEB_HBEB_Student_16-74_FC GenTime</v>
      </c>
      <c r="D813" t="s">
        <v>17</v>
      </c>
      <c r="E813" t="s">
        <v>18</v>
      </c>
      <c r="F813">
        <v>0</v>
      </c>
      <c r="H813" t="s">
        <v>19</v>
      </c>
      <c r="J813" t="str">
        <f t="shared" si="98"/>
        <v>CarMainMode GenTime</v>
      </c>
      <c r="K813" t="str" cm="1">
        <f t="array" ref="K813">_xlfn.IFS(L813="Bus P+R Bus Leg", "Bus", L813="Bus P+R Car Leg", "Car",L813="Rail P+R Rail Leg", "Rail", L813="Rail P+R Car Leg", "Car",L813="Logsum","",TRUE(),L813)</f>
        <v>CarMainMode</v>
      </c>
      <c r="L813" t="s">
        <v>139</v>
      </c>
      <c r="N813" t="s">
        <v>52</v>
      </c>
      <c r="O813" t="s">
        <v>74</v>
      </c>
      <c r="P813" t="str">
        <f t="shared" si="101"/>
        <v>HBEB</v>
      </c>
    </row>
    <row r="814" spans="1:16" x14ac:dyDescent="0.35">
      <c r="A814">
        <f t="shared" si="99"/>
        <v>4123</v>
      </c>
      <c r="B814" t="str">
        <f t="shared" si="96"/>
        <v>CarMainMode HBEB_HBEB_Student_16-74_NC GenTime</v>
      </c>
      <c r="C814" t="str">
        <f t="shared" si="97"/>
        <v>CarMainMode HBEB_HBEB_Student_16-74_NC GenTime</v>
      </c>
      <c r="D814" t="s">
        <v>17</v>
      </c>
      <c r="E814" t="s">
        <v>18</v>
      </c>
      <c r="F814">
        <v>0</v>
      </c>
      <c r="H814" t="s">
        <v>19</v>
      </c>
      <c r="J814" t="str">
        <f t="shared" si="98"/>
        <v>CarMainMode GenTime</v>
      </c>
      <c r="K814" t="str" cm="1">
        <f t="array" ref="K814">_xlfn.IFS(L814="Bus P+R Bus Leg", "Bus", L814="Bus P+R Car Leg", "Car",L814="Rail P+R Rail Leg", "Rail", L814="Rail P+R Car Leg", "Car",L814="Logsum","",TRUE(),L814)</f>
        <v>CarMainMode</v>
      </c>
      <c r="L814" t="s">
        <v>139</v>
      </c>
      <c r="N814" t="s">
        <v>52</v>
      </c>
      <c r="O814" t="s">
        <v>75</v>
      </c>
      <c r="P814" t="str">
        <f t="shared" si="101"/>
        <v>HBEB</v>
      </c>
    </row>
    <row r="815" spans="1:16" x14ac:dyDescent="0.35">
      <c r="A815">
        <f t="shared" si="99"/>
        <v>4124</v>
      </c>
      <c r="B815" t="str">
        <f t="shared" si="96"/>
        <v>CarMainMode HBEB_HBEB_Student_16-74_PC GenTime</v>
      </c>
      <c r="C815" t="str">
        <f t="shared" si="97"/>
        <v>CarMainMode HBEB_HBEB_Student_16-74_PC GenTime</v>
      </c>
      <c r="D815" t="s">
        <v>17</v>
      </c>
      <c r="E815" t="s">
        <v>18</v>
      </c>
      <c r="F815">
        <v>0</v>
      </c>
      <c r="H815" t="s">
        <v>19</v>
      </c>
      <c r="J815" t="str">
        <f t="shared" si="98"/>
        <v>CarMainMode GenTime</v>
      </c>
      <c r="K815" t="str" cm="1">
        <f t="array" ref="K815">_xlfn.IFS(L815="Bus P+R Bus Leg", "Bus", L815="Bus P+R Car Leg", "Car",L815="Rail P+R Rail Leg", "Rail", L815="Rail P+R Car Leg", "Car",L815="Logsum","",TRUE(),L815)</f>
        <v>CarMainMode</v>
      </c>
      <c r="L815" t="s">
        <v>139</v>
      </c>
      <c r="N815" t="s">
        <v>52</v>
      </c>
      <c r="O815" t="s">
        <v>76</v>
      </c>
      <c r="P815" t="str">
        <f t="shared" si="101"/>
        <v>HBEB</v>
      </c>
    </row>
    <row r="816" spans="1:16" x14ac:dyDescent="0.35">
      <c r="A816">
        <f t="shared" si="99"/>
        <v>4125</v>
      </c>
      <c r="B816" t="str">
        <f t="shared" si="96"/>
        <v>CarMainMode HBED_HBED_Child_PE_5-11_FC GenTime</v>
      </c>
      <c r="C816" t="str">
        <f t="shared" si="97"/>
        <v>CarMainMode HBED_HBED_Child_PE_5-11_FC GenTime</v>
      </c>
      <c r="D816" t="s">
        <v>17</v>
      </c>
      <c r="E816" t="s">
        <v>18</v>
      </c>
      <c r="F816">
        <v>0</v>
      </c>
      <c r="H816" t="s">
        <v>19</v>
      </c>
      <c r="J816" t="str">
        <f t="shared" si="98"/>
        <v>CarMainMode GenTime</v>
      </c>
      <c r="K816" t="str" cm="1">
        <f t="array" ref="K816">_xlfn.IFS(L816="Bus P+R Bus Leg", "Bus", L816="Bus P+R Car Leg", "Car",L816="Rail P+R Rail Leg", "Rail", L816="Rail P+R Car Leg", "Car",L816="Logsum","",TRUE(),L816)</f>
        <v>CarMainMode</v>
      </c>
      <c r="L816" t="s">
        <v>139</v>
      </c>
      <c r="N816" t="s">
        <v>52</v>
      </c>
      <c r="O816" t="s">
        <v>106</v>
      </c>
      <c r="P816" t="str">
        <f t="shared" si="101"/>
        <v>HBED</v>
      </c>
    </row>
    <row r="817" spans="1:16" x14ac:dyDescent="0.35">
      <c r="A817">
        <f t="shared" si="99"/>
        <v>4126</v>
      </c>
      <c r="B817" t="str">
        <f t="shared" si="96"/>
        <v>CarMainMode HBED_HBED_Child_PE_5-11_NC GenTime</v>
      </c>
      <c r="C817" t="str">
        <f t="shared" si="97"/>
        <v>CarMainMode HBED_HBED_Child_PE_5-11_NC GenTime</v>
      </c>
      <c r="D817" t="s">
        <v>17</v>
      </c>
      <c r="E817" t="s">
        <v>18</v>
      </c>
      <c r="F817">
        <v>0</v>
      </c>
      <c r="H817" t="s">
        <v>19</v>
      </c>
      <c r="J817" t="str">
        <f t="shared" si="98"/>
        <v>CarMainMode GenTime</v>
      </c>
      <c r="K817" t="str" cm="1">
        <f t="array" ref="K817">_xlfn.IFS(L817="Bus P+R Bus Leg", "Bus", L817="Bus P+R Car Leg", "Car",L817="Rail P+R Rail Leg", "Rail", L817="Rail P+R Car Leg", "Car",L817="Logsum","",TRUE(),L817)</f>
        <v>CarMainMode</v>
      </c>
      <c r="L817" t="s">
        <v>139</v>
      </c>
      <c r="N817" t="s">
        <v>52</v>
      </c>
      <c r="O817" t="s">
        <v>107</v>
      </c>
      <c r="P817" t="str">
        <f t="shared" si="101"/>
        <v>HBED</v>
      </c>
    </row>
    <row r="818" spans="1:16" x14ac:dyDescent="0.35">
      <c r="A818">
        <f t="shared" si="99"/>
        <v>4127</v>
      </c>
      <c r="B818" t="str">
        <f t="shared" si="96"/>
        <v>CarMainMode HBED_HBED_Child_PE_5-11_PC GenTime</v>
      </c>
      <c r="C818" t="str">
        <f t="shared" si="97"/>
        <v>CarMainMode HBED_HBED_Child_PE_5-11_PC GenTime</v>
      </c>
      <c r="D818" t="s">
        <v>17</v>
      </c>
      <c r="E818" t="s">
        <v>18</v>
      </c>
      <c r="F818">
        <v>0</v>
      </c>
      <c r="H818" t="s">
        <v>19</v>
      </c>
      <c r="J818" t="str">
        <f t="shared" si="98"/>
        <v>CarMainMode GenTime</v>
      </c>
      <c r="K818" t="str" cm="1">
        <f t="array" ref="K818">_xlfn.IFS(L818="Bus P+R Bus Leg", "Bus", L818="Bus P+R Car Leg", "Car",L818="Rail P+R Rail Leg", "Rail", L818="Rail P+R Car Leg", "Car",L818="Logsum","",TRUE(),L818)</f>
        <v>CarMainMode</v>
      </c>
      <c r="L818" t="s">
        <v>139</v>
      </c>
      <c r="N818" t="s">
        <v>52</v>
      </c>
      <c r="O818" t="s">
        <v>108</v>
      </c>
      <c r="P818" t="str">
        <f t="shared" si="101"/>
        <v>HBED</v>
      </c>
    </row>
    <row r="819" spans="1:16" x14ac:dyDescent="0.35">
      <c r="A819">
        <f t="shared" si="99"/>
        <v>4128</v>
      </c>
      <c r="B819" t="str">
        <f t="shared" si="96"/>
        <v>CarMainMode HBED_HBED_Child_SE_12-16_FC GenTime</v>
      </c>
      <c r="C819" t="str">
        <f t="shared" si="97"/>
        <v>CarMainMode HBED_HBED_Child_SE_12-16_FC GenTime</v>
      </c>
      <c r="D819" t="s">
        <v>17</v>
      </c>
      <c r="E819" t="s">
        <v>18</v>
      </c>
      <c r="F819">
        <v>0</v>
      </c>
      <c r="H819" t="s">
        <v>19</v>
      </c>
      <c r="J819" t="str">
        <f t="shared" si="98"/>
        <v>CarMainMode GenTime</v>
      </c>
      <c r="K819" t="str" cm="1">
        <f t="array" ref="K819">_xlfn.IFS(L819="Bus P+R Bus Leg", "Bus", L819="Bus P+R Car Leg", "Car",L819="Rail P+R Rail Leg", "Rail", L819="Rail P+R Car Leg", "Car",L819="Logsum","",TRUE(),L819)</f>
        <v>CarMainMode</v>
      </c>
      <c r="L819" t="s">
        <v>139</v>
      </c>
      <c r="N819" t="s">
        <v>52</v>
      </c>
      <c r="O819" t="s">
        <v>109</v>
      </c>
      <c r="P819" t="str">
        <f t="shared" si="101"/>
        <v>HBED</v>
      </c>
    </row>
    <row r="820" spans="1:16" x14ac:dyDescent="0.35">
      <c r="A820">
        <f t="shared" si="99"/>
        <v>4129</v>
      </c>
      <c r="B820" t="str">
        <f t="shared" si="96"/>
        <v>CarMainMode HBED_HBED_Child_SE_12-16_NC GenTime</v>
      </c>
      <c r="C820" t="str">
        <f t="shared" si="97"/>
        <v>CarMainMode HBED_HBED_Child_SE_12-16_NC GenTime</v>
      </c>
      <c r="D820" t="s">
        <v>17</v>
      </c>
      <c r="E820" t="s">
        <v>18</v>
      </c>
      <c r="F820">
        <v>0</v>
      </c>
      <c r="H820" t="s">
        <v>19</v>
      </c>
      <c r="J820" t="str">
        <f t="shared" si="98"/>
        <v>CarMainMode GenTime</v>
      </c>
      <c r="K820" t="str" cm="1">
        <f t="array" ref="K820">_xlfn.IFS(L820="Bus P+R Bus Leg", "Bus", L820="Bus P+R Car Leg", "Car",L820="Rail P+R Rail Leg", "Rail", L820="Rail P+R Car Leg", "Car",L820="Logsum","",TRUE(),L820)</f>
        <v>CarMainMode</v>
      </c>
      <c r="L820" t="s">
        <v>139</v>
      </c>
      <c r="N820" t="s">
        <v>52</v>
      </c>
      <c r="O820" t="s">
        <v>110</v>
      </c>
      <c r="P820" t="str">
        <f t="shared" si="101"/>
        <v>HBED</v>
      </c>
    </row>
    <row r="821" spans="1:16" x14ac:dyDescent="0.35">
      <c r="A821">
        <f t="shared" si="99"/>
        <v>4130</v>
      </c>
      <c r="B821" t="str">
        <f t="shared" ref="B821:B884" si="102">_xlfn.TEXTJOIN(" ",TRUE,L821,O821,N821)</f>
        <v>CarMainMode HBED_HBED_Child_SE_12-16_PC GenTime</v>
      </c>
      <c r="C821" t="str">
        <f t="shared" ref="C821:C884" si="103">_xlfn.TEXTJOIN(" ",TRUE,L821,O821,N821)</f>
        <v>CarMainMode HBED_HBED_Child_SE_12-16_PC GenTime</v>
      </c>
      <c r="D821" t="s">
        <v>17</v>
      </c>
      <c r="E821" t="s">
        <v>18</v>
      </c>
      <c r="F821">
        <v>0</v>
      </c>
      <c r="H821" t="s">
        <v>19</v>
      </c>
      <c r="J821" t="str">
        <f t="shared" si="98"/>
        <v>CarMainMode GenTime</v>
      </c>
      <c r="K821" t="str" cm="1">
        <f t="array" ref="K821">_xlfn.IFS(L821="Bus P+R Bus Leg", "Bus", L821="Bus P+R Car Leg", "Car",L821="Rail P+R Rail Leg", "Rail", L821="Rail P+R Car Leg", "Car",L821="Logsum","",TRUE(),L821)</f>
        <v>CarMainMode</v>
      </c>
      <c r="L821" t="s">
        <v>139</v>
      </c>
      <c r="N821" t="s">
        <v>52</v>
      </c>
      <c r="O821" t="s">
        <v>111</v>
      </c>
      <c r="P821" t="str">
        <f t="shared" si="101"/>
        <v>HBED</v>
      </c>
    </row>
    <row r="822" spans="1:16" x14ac:dyDescent="0.35">
      <c r="A822">
        <f t="shared" si="99"/>
        <v>4131</v>
      </c>
      <c r="B822" t="str">
        <f t="shared" si="102"/>
        <v>CarMainMode HBED_HBED_Child_TE_17-18_FC GenTime</v>
      </c>
      <c r="C822" t="str">
        <f t="shared" si="103"/>
        <v>CarMainMode HBED_HBED_Child_TE_17-18_FC GenTime</v>
      </c>
      <c r="D822" t="s">
        <v>17</v>
      </c>
      <c r="E822" t="s">
        <v>18</v>
      </c>
      <c r="F822">
        <v>0</v>
      </c>
      <c r="H822" t="s">
        <v>19</v>
      </c>
      <c r="J822" t="str">
        <f t="shared" ref="J822:J885" si="104">_xlfn.CONCAT(L822," ",N822)</f>
        <v>CarMainMode GenTime</v>
      </c>
      <c r="K822" t="str" cm="1">
        <f t="array" ref="K822">_xlfn.IFS(L822="Bus P+R Bus Leg", "Bus", L822="Bus P+R Car Leg", "Car",L822="Rail P+R Rail Leg", "Rail", L822="Rail P+R Car Leg", "Car",L822="Logsum","",TRUE(),L822)</f>
        <v>CarMainMode</v>
      </c>
      <c r="L822" t="s">
        <v>139</v>
      </c>
      <c r="N822" t="s">
        <v>52</v>
      </c>
      <c r="O822" t="s">
        <v>112</v>
      </c>
      <c r="P822" t="str">
        <f t="shared" si="101"/>
        <v>HBED</v>
      </c>
    </row>
    <row r="823" spans="1:16" x14ac:dyDescent="0.35">
      <c r="A823">
        <f t="shared" si="99"/>
        <v>4132</v>
      </c>
      <c r="B823" t="str">
        <f t="shared" si="102"/>
        <v>CarMainMode HBED_HBED_Child_TE_17-18_NC GenTime</v>
      </c>
      <c r="C823" t="str">
        <f t="shared" si="103"/>
        <v>CarMainMode HBED_HBED_Child_TE_17-18_NC GenTime</v>
      </c>
      <c r="D823" t="s">
        <v>17</v>
      </c>
      <c r="E823" t="s">
        <v>18</v>
      </c>
      <c r="F823">
        <v>0</v>
      </c>
      <c r="H823" t="s">
        <v>19</v>
      </c>
      <c r="J823" t="str">
        <f t="shared" si="104"/>
        <v>CarMainMode GenTime</v>
      </c>
      <c r="K823" t="str" cm="1">
        <f t="array" ref="K823">_xlfn.IFS(L823="Bus P+R Bus Leg", "Bus", L823="Bus P+R Car Leg", "Car",L823="Rail P+R Rail Leg", "Rail", L823="Rail P+R Car Leg", "Car",L823="Logsum","",TRUE(),L823)</f>
        <v>CarMainMode</v>
      </c>
      <c r="L823" t="s">
        <v>139</v>
      </c>
      <c r="N823" t="s">
        <v>52</v>
      </c>
      <c r="O823" t="s">
        <v>113</v>
      </c>
      <c r="P823" t="str">
        <f t="shared" si="101"/>
        <v>HBED</v>
      </c>
    </row>
    <row r="824" spans="1:16" x14ac:dyDescent="0.35">
      <c r="A824">
        <f t="shared" si="99"/>
        <v>4133</v>
      </c>
      <c r="B824" t="str">
        <f t="shared" si="102"/>
        <v>CarMainMode HBED_HBED_Child_TE_17-18_PC GenTime</v>
      </c>
      <c r="C824" t="str">
        <f t="shared" si="103"/>
        <v>CarMainMode HBED_HBED_Child_TE_17-18_PC GenTime</v>
      </c>
      <c r="D824" t="s">
        <v>17</v>
      </c>
      <c r="E824" t="s">
        <v>18</v>
      </c>
      <c r="F824">
        <v>0</v>
      </c>
      <c r="H824" t="s">
        <v>19</v>
      </c>
      <c r="J824" t="str">
        <f t="shared" si="104"/>
        <v>CarMainMode GenTime</v>
      </c>
      <c r="K824" t="str" cm="1">
        <f t="array" ref="K824">_xlfn.IFS(L824="Bus P+R Bus Leg", "Bus", L824="Bus P+R Car Leg", "Car",L824="Rail P+R Rail Leg", "Rail", L824="Rail P+R Car Leg", "Car",L824="Logsum","",TRUE(),L824)</f>
        <v>CarMainMode</v>
      </c>
      <c r="L824" t="s">
        <v>139</v>
      </c>
      <c r="N824" t="s">
        <v>52</v>
      </c>
      <c r="O824" t="s">
        <v>114</v>
      </c>
      <c r="P824" t="str">
        <f t="shared" si="101"/>
        <v>HBED</v>
      </c>
    </row>
    <row r="825" spans="1:16" x14ac:dyDescent="0.35">
      <c r="A825">
        <f t="shared" si="99"/>
        <v>4134</v>
      </c>
      <c r="B825" t="str">
        <f t="shared" si="102"/>
        <v>CarMainMode HBO_HBO_75_FC GenTime</v>
      </c>
      <c r="C825" t="str">
        <f t="shared" si="103"/>
        <v>CarMainMode HBO_HBO_75_FC GenTime</v>
      </c>
      <c r="D825" t="s">
        <v>17</v>
      </c>
      <c r="E825" t="s">
        <v>18</v>
      </c>
      <c r="F825">
        <v>0</v>
      </c>
      <c r="H825" t="s">
        <v>19</v>
      </c>
      <c r="J825" t="str">
        <f t="shared" si="104"/>
        <v>CarMainMode GenTime</v>
      </c>
      <c r="K825" t="str" cm="1">
        <f t="array" ref="K825">_xlfn.IFS(L825="Bus P+R Bus Leg", "Bus", L825="Bus P+R Car Leg", "Car",L825="Rail P+R Rail Leg", "Rail", L825="Rail P+R Car Leg", "Car",L825="Logsum","",TRUE(),L825)</f>
        <v>CarMainMode</v>
      </c>
      <c r="L825" t="s">
        <v>139</v>
      </c>
      <c r="N825" t="s">
        <v>52</v>
      </c>
      <c r="O825" t="s">
        <v>115</v>
      </c>
      <c r="P825" t="str">
        <f t="shared" si="101"/>
        <v>HBO</v>
      </c>
    </row>
    <row r="826" spans="1:16" x14ac:dyDescent="0.35">
      <c r="A826">
        <f t="shared" si="99"/>
        <v>4135</v>
      </c>
      <c r="B826" t="str">
        <f t="shared" si="102"/>
        <v>CarMainMode HBO_HBO_75_NC GenTime</v>
      </c>
      <c r="C826" t="str">
        <f t="shared" si="103"/>
        <v>CarMainMode HBO_HBO_75_NC GenTime</v>
      </c>
      <c r="D826" t="s">
        <v>17</v>
      </c>
      <c r="E826" t="s">
        <v>18</v>
      </c>
      <c r="F826">
        <v>0</v>
      </c>
      <c r="H826" t="s">
        <v>19</v>
      </c>
      <c r="J826" t="str">
        <f t="shared" si="104"/>
        <v>CarMainMode GenTime</v>
      </c>
      <c r="K826" t="str" cm="1">
        <f t="array" ref="K826">_xlfn.IFS(L826="Bus P+R Bus Leg", "Bus", L826="Bus P+R Car Leg", "Car",L826="Rail P+R Rail Leg", "Rail", L826="Rail P+R Car Leg", "Car",L826="Logsum","",TRUE(),L826)</f>
        <v>CarMainMode</v>
      </c>
      <c r="L826" t="s">
        <v>139</v>
      </c>
      <c r="N826" t="s">
        <v>52</v>
      </c>
      <c r="O826" t="s">
        <v>116</v>
      </c>
      <c r="P826" t="str">
        <f t="shared" si="101"/>
        <v>HBO</v>
      </c>
    </row>
    <row r="827" spans="1:16" x14ac:dyDescent="0.35">
      <c r="A827">
        <f t="shared" si="99"/>
        <v>4136</v>
      </c>
      <c r="B827" t="str">
        <f t="shared" si="102"/>
        <v>CarMainMode HBO_HBO_75_PC GenTime</v>
      </c>
      <c r="C827" t="str">
        <f t="shared" si="103"/>
        <v>CarMainMode HBO_HBO_75_PC GenTime</v>
      </c>
      <c r="D827" t="s">
        <v>17</v>
      </c>
      <c r="E827" t="s">
        <v>18</v>
      </c>
      <c r="F827">
        <v>0</v>
      </c>
      <c r="H827" t="s">
        <v>19</v>
      </c>
      <c r="J827" t="str">
        <f t="shared" si="104"/>
        <v>CarMainMode GenTime</v>
      </c>
      <c r="K827" t="str" cm="1">
        <f t="array" ref="K827">_xlfn.IFS(L827="Bus P+R Bus Leg", "Bus", L827="Bus P+R Car Leg", "Car",L827="Rail P+R Rail Leg", "Rail", L827="Rail P+R Car Leg", "Car",L827="Logsum","",TRUE(),L827)</f>
        <v>CarMainMode</v>
      </c>
      <c r="L827" t="s">
        <v>139</v>
      </c>
      <c r="N827" t="s">
        <v>52</v>
      </c>
      <c r="O827" t="s">
        <v>117</v>
      </c>
      <c r="P827" t="str">
        <f t="shared" si="101"/>
        <v>HBO</v>
      </c>
    </row>
    <row r="828" spans="1:16" x14ac:dyDescent="0.35">
      <c r="A828">
        <f t="shared" si="99"/>
        <v>4137</v>
      </c>
      <c r="B828" t="str">
        <f t="shared" si="102"/>
        <v>CarMainMode HBO_HBO_Child_0-15_FC GenTime</v>
      </c>
      <c r="C828" t="str">
        <f t="shared" si="103"/>
        <v>CarMainMode HBO_HBO_Child_0-15_FC GenTime</v>
      </c>
      <c r="D828" t="s">
        <v>17</v>
      </c>
      <c r="E828" t="s">
        <v>18</v>
      </c>
      <c r="F828">
        <v>0</v>
      </c>
      <c r="H828" t="s">
        <v>19</v>
      </c>
      <c r="J828" t="str">
        <f t="shared" si="104"/>
        <v>CarMainMode GenTime</v>
      </c>
      <c r="K828" t="str" cm="1">
        <f t="array" ref="K828">_xlfn.IFS(L828="Bus P+R Bus Leg", "Bus", L828="Bus P+R Car Leg", "Car",L828="Rail P+R Rail Leg", "Rail", L828="Rail P+R Car Leg", "Car",L828="Logsum","",TRUE(),L828)</f>
        <v>CarMainMode</v>
      </c>
      <c r="L828" t="s">
        <v>139</v>
      </c>
      <c r="N828" t="s">
        <v>52</v>
      </c>
      <c r="O828" t="s">
        <v>118</v>
      </c>
      <c r="P828" t="str">
        <f t="shared" si="101"/>
        <v>HBO</v>
      </c>
    </row>
    <row r="829" spans="1:16" x14ac:dyDescent="0.35">
      <c r="A829">
        <f t="shared" si="99"/>
        <v>4138</v>
      </c>
      <c r="B829" t="str">
        <f t="shared" si="102"/>
        <v>CarMainMode HBO_HBO_Child_0-15_NC GenTime</v>
      </c>
      <c r="C829" t="str">
        <f t="shared" si="103"/>
        <v>CarMainMode HBO_HBO_Child_0-15_NC GenTime</v>
      </c>
      <c r="D829" t="s">
        <v>17</v>
      </c>
      <c r="E829" t="s">
        <v>18</v>
      </c>
      <c r="F829">
        <v>0</v>
      </c>
      <c r="H829" t="s">
        <v>19</v>
      </c>
      <c r="J829" t="str">
        <f t="shared" si="104"/>
        <v>CarMainMode GenTime</v>
      </c>
      <c r="K829" t="str" cm="1">
        <f t="array" ref="K829">_xlfn.IFS(L829="Bus P+R Bus Leg", "Bus", L829="Bus P+R Car Leg", "Car",L829="Rail P+R Rail Leg", "Rail", L829="Rail P+R Car Leg", "Car",L829="Logsum","",TRUE(),L829)</f>
        <v>CarMainMode</v>
      </c>
      <c r="L829" t="s">
        <v>139</v>
      </c>
      <c r="N829" t="s">
        <v>52</v>
      </c>
      <c r="O829" t="s">
        <v>119</v>
      </c>
      <c r="P829" t="str">
        <f t="shared" si="101"/>
        <v>HBO</v>
      </c>
    </row>
    <row r="830" spans="1:16" x14ac:dyDescent="0.35">
      <c r="A830">
        <f t="shared" si="99"/>
        <v>4139</v>
      </c>
      <c r="B830" t="str">
        <f t="shared" si="102"/>
        <v>CarMainMode HBO_HBO_Child_0-15_PC GenTime</v>
      </c>
      <c r="C830" t="str">
        <f t="shared" si="103"/>
        <v>CarMainMode HBO_HBO_Child_0-15_PC GenTime</v>
      </c>
      <c r="D830" t="s">
        <v>17</v>
      </c>
      <c r="E830" t="s">
        <v>18</v>
      </c>
      <c r="F830">
        <v>0</v>
      </c>
      <c r="H830" t="s">
        <v>19</v>
      </c>
      <c r="J830" t="str">
        <f t="shared" si="104"/>
        <v>CarMainMode GenTime</v>
      </c>
      <c r="K830" t="str" cm="1">
        <f t="array" ref="K830">_xlfn.IFS(L830="Bus P+R Bus Leg", "Bus", L830="Bus P+R Car Leg", "Car",L830="Rail P+R Rail Leg", "Rail", L830="Rail P+R Car Leg", "Car",L830="Logsum","",TRUE(),L830)</f>
        <v>CarMainMode</v>
      </c>
      <c r="L830" t="s">
        <v>139</v>
      </c>
      <c r="N830" t="s">
        <v>52</v>
      </c>
      <c r="O830" t="s">
        <v>120</v>
      </c>
      <c r="P830" t="str">
        <f t="shared" si="101"/>
        <v>HBO</v>
      </c>
    </row>
    <row r="831" spans="1:16" x14ac:dyDescent="0.35">
      <c r="A831">
        <f t="shared" si="99"/>
        <v>4140</v>
      </c>
      <c r="B831" t="str">
        <f t="shared" si="102"/>
        <v>CarMainMode HBO_HBO_FT_16-74_FC GenTime</v>
      </c>
      <c r="C831" t="str">
        <f t="shared" si="103"/>
        <v>CarMainMode HBO_HBO_FT_16-74_FC GenTime</v>
      </c>
      <c r="D831" t="s">
        <v>17</v>
      </c>
      <c r="E831" t="s">
        <v>18</v>
      </c>
      <c r="F831">
        <v>0</v>
      </c>
      <c r="H831" t="s">
        <v>19</v>
      </c>
      <c r="J831" t="str">
        <f t="shared" si="104"/>
        <v>CarMainMode GenTime</v>
      </c>
      <c r="K831" t="str" cm="1">
        <f t="array" ref="K831">_xlfn.IFS(L831="Bus P+R Bus Leg", "Bus", L831="Bus P+R Car Leg", "Car",L831="Rail P+R Rail Leg", "Rail", L831="Rail P+R Car Leg", "Car",L831="Logsum","",TRUE(),L831)</f>
        <v>CarMainMode</v>
      </c>
      <c r="L831" t="s">
        <v>139</v>
      </c>
      <c r="N831" t="s">
        <v>52</v>
      </c>
      <c r="O831" t="s">
        <v>121</v>
      </c>
      <c r="P831" t="str">
        <f t="shared" si="101"/>
        <v>HBO</v>
      </c>
    </row>
    <row r="832" spans="1:16" x14ac:dyDescent="0.35">
      <c r="A832">
        <f t="shared" si="99"/>
        <v>4141</v>
      </c>
      <c r="B832" t="str">
        <f t="shared" si="102"/>
        <v>CarMainMode HBO_HBO_FT_16-74_NC GenTime</v>
      </c>
      <c r="C832" t="str">
        <f t="shared" si="103"/>
        <v>CarMainMode HBO_HBO_FT_16-74_NC GenTime</v>
      </c>
      <c r="D832" t="s">
        <v>17</v>
      </c>
      <c r="E832" t="s">
        <v>18</v>
      </c>
      <c r="F832">
        <v>0</v>
      </c>
      <c r="H832" t="s">
        <v>19</v>
      </c>
      <c r="J832" t="str">
        <f t="shared" si="104"/>
        <v>CarMainMode GenTime</v>
      </c>
      <c r="K832" t="str" cm="1">
        <f t="array" ref="K832">_xlfn.IFS(L832="Bus P+R Bus Leg", "Bus", L832="Bus P+R Car Leg", "Car",L832="Rail P+R Rail Leg", "Rail", L832="Rail P+R Car Leg", "Car",L832="Logsum","",TRUE(),L832)</f>
        <v>CarMainMode</v>
      </c>
      <c r="L832" t="s">
        <v>139</v>
      </c>
      <c r="N832" t="s">
        <v>52</v>
      </c>
      <c r="O832" t="s">
        <v>122</v>
      </c>
      <c r="P832" t="str">
        <f t="shared" si="101"/>
        <v>HBO</v>
      </c>
    </row>
    <row r="833" spans="1:16" x14ac:dyDescent="0.35">
      <c r="A833">
        <f t="shared" si="99"/>
        <v>4142</v>
      </c>
      <c r="B833" t="str">
        <f t="shared" si="102"/>
        <v>CarMainMode HBO_HBO_FT_16-74_PC GenTime</v>
      </c>
      <c r="C833" t="str">
        <f t="shared" si="103"/>
        <v>CarMainMode HBO_HBO_FT_16-74_PC GenTime</v>
      </c>
      <c r="D833" t="s">
        <v>17</v>
      </c>
      <c r="E833" t="s">
        <v>18</v>
      </c>
      <c r="F833">
        <v>0</v>
      </c>
      <c r="H833" t="s">
        <v>19</v>
      </c>
      <c r="J833" t="str">
        <f t="shared" si="104"/>
        <v>CarMainMode GenTime</v>
      </c>
      <c r="K833" t="str" cm="1">
        <f t="array" ref="K833">_xlfn.IFS(L833="Bus P+R Bus Leg", "Bus", L833="Bus P+R Car Leg", "Car",L833="Rail P+R Rail Leg", "Rail", L833="Rail P+R Car Leg", "Car",L833="Logsum","",TRUE(),L833)</f>
        <v>CarMainMode</v>
      </c>
      <c r="L833" t="s">
        <v>139</v>
      </c>
      <c r="N833" t="s">
        <v>52</v>
      </c>
      <c r="O833" t="s">
        <v>123</v>
      </c>
      <c r="P833" t="str">
        <f t="shared" si="101"/>
        <v>HBO</v>
      </c>
    </row>
    <row r="834" spans="1:16" x14ac:dyDescent="0.35">
      <c r="A834">
        <f t="shared" si="99"/>
        <v>4143</v>
      </c>
      <c r="B834" t="str">
        <f t="shared" si="102"/>
        <v>CarMainMode HBO_HBO_Other_16-74_FC GenTime</v>
      </c>
      <c r="C834" t="str">
        <f t="shared" si="103"/>
        <v>CarMainMode HBO_HBO_Other_16-74_FC GenTime</v>
      </c>
      <c r="D834" t="s">
        <v>17</v>
      </c>
      <c r="E834" t="s">
        <v>18</v>
      </c>
      <c r="F834">
        <v>0</v>
      </c>
      <c r="H834" t="s">
        <v>19</v>
      </c>
      <c r="J834" t="str">
        <f t="shared" si="104"/>
        <v>CarMainMode GenTime</v>
      </c>
      <c r="K834" t="str" cm="1">
        <f t="array" ref="K834">_xlfn.IFS(L834="Bus P+R Bus Leg", "Bus", L834="Bus P+R Car Leg", "Car",L834="Rail P+R Rail Leg", "Rail", L834="Rail P+R Car Leg", "Car",L834="Logsum","",TRUE(),L834)</f>
        <v>CarMainMode</v>
      </c>
      <c r="L834" t="s">
        <v>139</v>
      </c>
      <c r="N834" t="s">
        <v>52</v>
      </c>
      <c r="O834" t="s">
        <v>124</v>
      </c>
      <c r="P834" t="str">
        <f t="shared" si="101"/>
        <v>HBO</v>
      </c>
    </row>
    <row r="835" spans="1:16" x14ac:dyDescent="0.35">
      <c r="A835">
        <f t="shared" si="99"/>
        <v>4144</v>
      </c>
      <c r="B835" t="str">
        <f t="shared" si="102"/>
        <v>CarMainMode HBO_HBO_Other_16-74_NC GenTime</v>
      </c>
      <c r="C835" t="str">
        <f t="shared" si="103"/>
        <v>CarMainMode HBO_HBO_Other_16-74_NC GenTime</v>
      </c>
      <c r="D835" t="s">
        <v>17</v>
      </c>
      <c r="E835" t="s">
        <v>18</v>
      </c>
      <c r="F835">
        <v>0</v>
      </c>
      <c r="H835" t="s">
        <v>19</v>
      </c>
      <c r="J835" t="str">
        <f t="shared" si="104"/>
        <v>CarMainMode GenTime</v>
      </c>
      <c r="K835" t="str" cm="1">
        <f t="array" ref="K835">_xlfn.IFS(L835="Bus P+R Bus Leg", "Bus", L835="Bus P+R Car Leg", "Car",L835="Rail P+R Rail Leg", "Rail", L835="Rail P+R Car Leg", "Car",L835="Logsum","",TRUE(),L835)</f>
        <v>CarMainMode</v>
      </c>
      <c r="L835" t="s">
        <v>139</v>
      </c>
      <c r="N835" t="s">
        <v>52</v>
      </c>
      <c r="O835" t="s">
        <v>125</v>
      </c>
      <c r="P835" t="str">
        <f t="shared" si="101"/>
        <v>HBO</v>
      </c>
    </row>
    <row r="836" spans="1:16" x14ac:dyDescent="0.35">
      <c r="A836">
        <f t="shared" si="99"/>
        <v>4145</v>
      </c>
      <c r="B836" t="str">
        <f t="shared" si="102"/>
        <v>CarMainMode HBO_HBO_Other_16-74_PC GenTime</v>
      </c>
      <c r="C836" t="str">
        <f t="shared" si="103"/>
        <v>CarMainMode HBO_HBO_Other_16-74_PC GenTime</v>
      </c>
      <c r="D836" t="s">
        <v>17</v>
      </c>
      <c r="E836" t="s">
        <v>18</v>
      </c>
      <c r="F836">
        <v>0</v>
      </c>
      <c r="H836" t="s">
        <v>19</v>
      </c>
      <c r="J836" t="str">
        <f t="shared" si="104"/>
        <v>CarMainMode GenTime</v>
      </c>
      <c r="K836" t="str" cm="1">
        <f t="array" ref="K836">_xlfn.IFS(L836="Bus P+R Bus Leg", "Bus", L836="Bus P+R Car Leg", "Car",L836="Rail P+R Rail Leg", "Rail", L836="Rail P+R Car Leg", "Car",L836="Logsum","",TRUE(),L836)</f>
        <v>CarMainMode</v>
      </c>
      <c r="L836" t="s">
        <v>139</v>
      </c>
      <c r="N836" t="s">
        <v>52</v>
      </c>
      <c r="O836" t="s">
        <v>126</v>
      </c>
      <c r="P836" t="str">
        <f t="shared" si="101"/>
        <v>HBO</v>
      </c>
    </row>
    <row r="837" spans="1:16" x14ac:dyDescent="0.35">
      <c r="A837">
        <f t="shared" si="99"/>
        <v>4146</v>
      </c>
      <c r="B837" t="str">
        <f t="shared" si="102"/>
        <v>CarMainMode HBO_HBO_PT_16-74_FC GenTime</v>
      </c>
      <c r="C837" t="str">
        <f t="shared" si="103"/>
        <v>CarMainMode HBO_HBO_PT_16-74_FC GenTime</v>
      </c>
      <c r="D837" t="s">
        <v>17</v>
      </c>
      <c r="E837" t="s">
        <v>18</v>
      </c>
      <c r="F837">
        <v>0</v>
      </c>
      <c r="H837" t="s">
        <v>19</v>
      </c>
      <c r="J837" t="str">
        <f t="shared" si="104"/>
        <v>CarMainMode GenTime</v>
      </c>
      <c r="K837" t="str" cm="1">
        <f t="array" ref="K837">_xlfn.IFS(L837="Bus P+R Bus Leg", "Bus", L837="Bus P+R Car Leg", "Car",L837="Rail P+R Rail Leg", "Rail", L837="Rail P+R Car Leg", "Car",L837="Logsum","",TRUE(),L837)</f>
        <v>CarMainMode</v>
      </c>
      <c r="L837" t="s">
        <v>139</v>
      </c>
      <c r="N837" t="s">
        <v>52</v>
      </c>
      <c r="O837" t="s">
        <v>127</v>
      </c>
      <c r="P837" t="str">
        <f t="shared" si="101"/>
        <v>HBO</v>
      </c>
    </row>
    <row r="838" spans="1:16" x14ac:dyDescent="0.35">
      <c r="A838">
        <f t="shared" si="99"/>
        <v>4147</v>
      </c>
      <c r="B838" t="str">
        <f t="shared" si="102"/>
        <v>CarMainMode HBO_HBO_PT_16-74_NC GenTime</v>
      </c>
      <c r="C838" t="str">
        <f t="shared" si="103"/>
        <v>CarMainMode HBO_HBO_PT_16-74_NC GenTime</v>
      </c>
      <c r="D838" t="s">
        <v>17</v>
      </c>
      <c r="E838" t="s">
        <v>18</v>
      </c>
      <c r="F838">
        <v>0</v>
      </c>
      <c r="H838" t="s">
        <v>19</v>
      </c>
      <c r="J838" t="str">
        <f t="shared" si="104"/>
        <v>CarMainMode GenTime</v>
      </c>
      <c r="K838" t="str" cm="1">
        <f t="array" ref="K838">_xlfn.IFS(L838="Bus P+R Bus Leg", "Bus", L838="Bus P+R Car Leg", "Car",L838="Rail P+R Rail Leg", "Rail", L838="Rail P+R Car Leg", "Car",L838="Logsum","",TRUE(),L838)</f>
        <v>CarMainMode</v>
      </c>
      <c r="L838" t="s">
        <v>139</v>
      </c>
      <c r="N838" t="s">
        <v>52</v>
      </c>
      <c r="O838" t="s">
        <v>128</v>
      </c>
      <c r="P838" t="str">
        <f t="shared" si="101"/>
        <v>HBO</v>
      </c>
    </row>
    <row r="839" spans="1:16" x14ac:dyDescent="0.35">
      <c r="A839">
        <f t="shared" si="99"/>
        <v>4148</v>
      </c>
      <c r="B839" t="str">
        <f t="shared" si="102"/>
        <v>CarMainMode HBO_HBO_PT_16-74_PC GenTime</v>
      </c>
      <c r="C839" t="str">
        <f t="shared" si="103"/>
        <v>CarMainMode HBO_HBO_PT_16-74_PC GenTime</v>
      </c>
      <c r="D839" t="s">
        <v>17</v>
      </c>
      <c r="E839" t="s">
        <v>18</v>
      </c>
      <c r="F839">
        <v>0</v>
      </c>
      <c r="H839" t="s">
        <v>19</v>
      </c>
      <c r="J839" t="str">
        <f t="shared" si="104"/>
        <v>CarMainMode GenTime</v>
      </c>
      <c r="K839" t="str" cm="1">
        <f t="array" ref="K839">_xlfn.IFS(L839="Bus P+R Bus Leg", "Bus", L839="Bus P+R Car Leg", "Car",L839="Rail P+R Rail Leg", "Rail", L839="Rail P+R Car Leg", "Car",L839="Logsum","",TRUE(),L839)</f>
        <v>CarMainMode</v>
      </c>
      <c r="L839" t="s">
        <v>139</v>
      </c>
      <c r="N839" t="s">
        <v>52</v>
      </c>
      <c r="O839" t="s">
        <v>129</v>
      </c>
      <c r="P839" t="str">
        <f t="shared" si="101"/>
        <v>HBO</v>
      </c>
    </row>
    <row r="840" spans="1:16" x14ac:dyDescent="0.35">
      <c r="A840">
        <f t="shared" si="99"/>
        <v>4149</v>
      </c>
      <c r="B840" t="str">
        <f t="shared" si="102"/>
        <v>CarMainMode HBO_HBO_Student_16-74_FC GenTime</v>
      </c>
      <c r="C840" t="str">
        <f t="shared" si="103"/>
        <v>CarMainMode HBO_HBO_Student_16-74_FC GenTime</v>
      </c>
      <c r="D840" t="s">
        <v>17</v>
      </c>
      <c r="E840" t="s">
        <v>18</v>
      </c>
      <c r="F840">
        <v>0</v>
      </c>
      <c r="H840" t="s">
        <v>19</v>
      </c>
      <c r="J840" t="str">
        <f t="shared" si="104"/>
        <v>CarMainMode GenTime</v>
      </c>
      <c r="K840" t="str" cm="1">
        <f t="array" ref="K840">_xlfn.IFS(L840="Bus P+R Bus Leg", "Bus", L840="Bus P+R Car Leg", "Car",L840="Rail P+R Rail Leg", "Rail", L840="Rail P+R Car Leg", "Car",L840="Logsum","",TRUE(),L840)</f>
        <v>CarMainMode</v>
      </c>
      <c r="L840" t="s">
        <v>139</v>
      </c>
      <c r="N840" t="s">
        <v>52</v>
      </c>
      <c r="O840" t="s">
        <v>130</v>
      </c>
      <c r="P840" t="str">
        <f t="shared" si="101"/>
        <v>HBO</v>
      </c>
    </row>
    <row r="841" spans="1:16" x14ac:dyDescent="0.35">
      <c r="A841">
        <f t="shared" si="99"/>
        <v>4150</v>
      </c>
      <c r="B841" t="str">
        <f t="shared" si="102"/>
        <v>CarMainMode HBO_HBO_Student_16-74_NC GenTime</v>
      </c>
      <c r="C841" t="str">
        <f t="shared" si="103"/>
        <v>CarMainMode HBO_HBO_Student_16-74_NC GenTime</v>
      </c>
      <c r="D841" t="s">
        <v>17</v>
      </c>
      <c r="E841" t="s">
        <v>18</v>
      </c>
      <c r="F841">
        <v>0</v>
      </c>
      <c r="H841" t="s">
        <v>19</v>
      </c>
      <c r="J841" t="str">
        <f t="shared" si="104"/>
        <v>CarMainMode GenTime</v>
      </c>
      <c r="K841" t="str" cm="1">
        <f t="array" ref="K841">_xlfn.IFS(L841="Bus P+R Bus Leg", "Bus", L841="Bus P+R Car Leg", "Car",L841="Rail P+R Rail Leg", "Rail", L841="Rail P+R Car Leg", "Car",L841="Logsum","",TRUE(),L841)</f>
        <v>CarMainMode</v>
      </c>
      <c r="L841" t="s">
        <v>139</v>
      </c>
      <c r="N841" t="s">
        <v>52</v>
      </c>
      <c r="O841" t="s">
        <v>131</v>
      </c>
      <c r="P841" t="str">
        <f t="shared" si="101"/>
        <v>HBO</v>
      </c>
    </row>
    <row r="842" spans="1:16" x14ac:dyDescent="0.35">
      <c r="A842">
        <f t="shared" si="99"/>
        <v>4151</v>
      </c>
      <c r="B842" t="str">
        <f t="shared" si="102"/>
        <v>CarMainMode HBO_HBO_Student_16-74_PC GenTime</v>
      </c>
      <c r="C842" t="str">
        <f t="shared" si="103"/>
        <v>CarMainMode HBO_HBO_Student_16-74_PC GenTime</v>
      </c>
      <c r="D842" t="s">
        <v>17</v>
      </c>
      <c r="E842" t="s">
        <v>18</v>
      </c>
      <c r="F842">
        <v>0</v>
      </c>
      <c r="H842" t="s">
        <v>19</v>
      </c>
      <c r="J842" t="str">
        <f t="shared" si="104"/>
        <v>CarMainMode GenTime</v>
      </c>
      <c r="K842" t="str" cm="1">
        <f t="array" ref="K842">_xlfn.IFS(L842="Bus P+R Bus Leg", "Bus", L842="Bus P+R Car Leg", "Car",L842="Rail P+R Rail Leg", "Rail", L842="Rail P+R Car Leg", "Car",L842="Logsum","",TRUE(),L842)</f>
        <v>CarMainMode</v>
      </c>
      <c r="L842" t="s">
        <v>139</v>
      </c>
      <c r="N842" t="s">
        <v>52</v>
      </c>
      <c r="O842" t="s">
        <v>132</v>
      </c>
      <c r="P842" t="str">
        <f t="shared" si="101"/>
        <v>HBO</v>
      </c>
    </row>
    <row r="843" spans="1:16" x14ac:dyDescent="0.35">
      <c r="A843">
        <f t="shared" si="99"/>
        <v>4152</v>
      </c>
      <c r="B843" t="str">
        <f t="shared" si="102"/>
        <v>CarMainMode HBSHOP_HBSHOP_75_FC GenTime</v>
      </c>
      <c r="C843" t="str">
        <f t="shared" si="103"/>
        <v>CarMainMode HBSHOP_HBSHOP_75_FC GenTime</v>
      </c>
      <c r="D843" t="s">
        <v>17</v>
      </c>
      <c r="E843" t="s">
        <v>18</v>
      </c>
      <c r="F843">
        <v>0</v>
      </c>
      <c r="H843" t="s">
        <v>19</v>
      </c>
      <c r="J843" t="str">
        <f t="shared" si="104"/>
        <v>CarMainMode GenTime</v>
      </c>
      <c r="K843" t="str" cm="1">
        <f t="array" ref="K843">_xlfn.IFS(L843="Bus P+R Bus Leg", "Bus", L843="Bus P+R Car Leg", "Car",L843="Rail P+R Rail Leg", "Rail", L843="Rail P+R Car Leg", "Car",L843="Logsum","",TRUE(),L843)</f>
        <v>CarMainMode</v>
      </c>
      <c r="L843" t="s">
        <v>139</v>
      </c>
      <c r="N843" t="s">
        <v>52</v>
      </c>
      <c r="O843" t="s">
        <v>480</v>
      </c>
      <c r="P843" t="str">
        <f t="shared" si="101"/>
        <v>HBSHOP</v>
      </c>
    </row>
    <row r="844" spans="1:16" x14ac:dyDescent="0.35">
      <c r="A844">
        <f t="shared" si="99"/>
        <v>4153</v>
      </c>
      <c r="B844" t="str">
        <f t="shared" si="102"/>
        <v>CarMainMode HBSHOP_HBSHOP_75_NC GenTime</v>
      </c>
      <c r="C844" t="str">
        <f t="shared" si="103"/>
        <v>CarMainMode HBSHOP_HBSHOP_75_NC GenTime</v>
      </c>
      <c r="D844" t="s">
        <v>17</v>
      </c>
      <c r="E844" t="s">
        <v>18</v>
      </c>
      <c r="F844">
        <v>0</v>
      </c>
      <c r="H844" t="s">
        <v>19</v>
      </c>
      <c r="J844" t="str">
        <f t="shared" si="104"/>
        <v>CarMainMode GenTime</v>
      </c>
      <c r="K844" t="str" cm="1">
        <f t="array" ref="K844">_xlfn.IFS(L844="Bus P+R Bus Leg", "Bus", L844="Bus P+R Car Leg", "Car",L844="Rail P+R Rail Leg", "Rail", L844="Rail P+R Car Leg", "Car",L844="Logsum","",TRUE(),L844)</f>
        <v>CarMainMode</v>
      </c>
      <c r="L844" t="s">
        <v>139</v>
      </c>
      <c r="N844" t="s">
        <v>52</v>
      </c>
      <c r="O844" t="s">
        <v>481</v>
      </c>
      <c r="P844" t="str">
        <f t="shared" si="101"/>
        <v>HBSHOP</v>
      </c>
    </row>
    <row r="845" spans="1:16" x14ac:dyDescent="0.35">
      <c r="A845">
        <f t="shared" si="99"/>
        <v>4154</v>
      </c>
      <c r="B845" t="str">
        <f t="shared" si="102"/>
        <v>CarMainMode HBSHOP_HBSHOP_75_PC GenTime</v>
      </c>
      <c r="C845" t="str">
        <f t="shared" si="103"/>
        <v>CarMainMode HBSHOP_HBSHOP_75_PC GenTime</v>
      </c>
      <c r="D845" t="s">
        <v>17</v>
      </c>
      <c r="E845" t="s">
        <v>18</v>
      </c>
      <c r="F845">
        <v>0</v>
      </c>
      <c r="H845" t="s">
        <v>19</v>
      </c>
      <c r="J845" t="str">
        <f t="shared" si="104"/>
        <v>CarMainMode GenTime</v>
      </c>
      <c r="K845" t="str" cm="1">
        <f t="array" ref="K845">_xlfn.IFS(L845="Bus P+R Bus Leg", "Bus", L845="Bus P+R Car Leg", "Car",L845="Rail P+R Rail Leg", "Rail", L845="Rail P+R Car Leg", "Car",L845="Logsum","",TRUE(),L845)</f>
        <v>CarMainMode</v>
      </c>
      <c r="L845" t="s">
        <v>139</v>
      </c>
      <c r="N845" t="s">
        <v>52</v>
      </c>
      <c r="O845" t="s">
        <v>482</v>
      </c>
      <c r="P845" t="str">
        <f t="shared" si="101"/>
        <v>HBSHOP</v>
      </c>
    </row>
    <row r="846" spans="1:16" x14ac:dyDescent="0.35">
      <c r="A846">
        <f t="shared" si="99"/>
        <v>4155</v>
      </c>
      <c r="B846" t="str">
        <f t="shared" si="102"/>
        <v>CarMainMode HBSHOP_HBSHOP_Child_0-15_FC GenTime</v>
      </c>
      <c r="C846" t="str">
        <f t="shared" si="103"/>
        <v>CarMainMode HBSHOP_HBSHOP_Child_0-15_FC GenTime</v>
      </c>
      <c r="D846" t="s">
        <v>17</v>
      </c>
      <c r="E846" t="s">
        <v>18</v>
      </c>
      <c r="F846">
        <v>0</v>
      </c>
      <c r="H846" t="s">
        <v>19</v>
      </c>
      <c r="J846" t="str">
        <f t="shared" si="104"/>
        <v>CarMainMode GenTime</v>
      </c>
      <c r="K846" t="str" cm="1">
        <f t="array" ref="K846">_xlfn.IFS(L846="Bus P+R Bus Leg", "Bus", L846="Bus P+R Car Leg", "Car",L846="Rail P+R Rail Leg", "Rail", L846="Rail P+R Car Leg", "Car",L846="Logsum","",TRUE(),L846)</f>
        <v>CarMainMode</v>
      </c>
      <c r="L846" t="s">
        <v>139</v>
      </c>
      <c r="N846" t="s">
        <v>52</v>
      </c>
      <c r="O846" t="s">
        <v>483</v>
      </c>
      <c r="P846" t="str">
        <f t="shared" si="101"/>
        <v>HBSHOP</v>
      </c>
    </row>
    <row r="847" spans="1:16" x14ac:dyDescent="0.35">
      <c r="A847">
        <f t="shared" ref="A847:A910" si="105">IF(J847=J846,A846+1,ROUNDUP(A846,-2)+1)</f>
        <v>4156</v>
      </c>
      <c r="B847" t="str">
        <f t="shared" si="102"/>
        <v>CarMainMode HBSHOP_HBSHOP_Child_0-15_NC GenTime</v>
      </c>
      <c r="C847" t="str">
        <f t="shared" si="103"/>
        <v>CarMainMode HBSHOP_HBSHOP_Child_0-15_NC GenTime</v>
      </c>
      <c r="D847" t="s">
        <v>17</v>
      </c>
      <c r="E847" t="s">
        <v>18</v>
      </c>
      <c r="F847">
        <v>0</v>
      </c>
      <c r="H847" t="s">
        <v>19</v>
      </c>
      <c r="J847" t="str">
        <f t="shared" si="104"/>
        <v>CarMainMode GenTime</v>
      </c>
      <c r="K847" t="str" cm="1">
        <f t="array" ref="K847">_xlfn.IFS(L847="Bus P+R Bus Leg", "Bus", L847="Bus P+R Car Leg", "Car",L847="Rail P+R Rail Leg", "Rail", L847="Rail P+R Car Leg", "Car",L847="Logsum","",TRUE(),L847)</f>
        <v>CarMainMode</v>
      </c>
      <c r="L847" t="s">
        <v>139</v>
      </c>
      <c r="N847" t="s">
        <v>52</v>
      </c>
      <c r="O847" t="s">
        <v>484</v>
      </c>
      <c r="P847" t="str">
        <f t="shared" si="101"/>
        <v>HBSHOP</v>
      </c>
    </row>
    <row r="848" spans="1:16" x14ac:dyDescent="0.35">
      <c r="A848">
        <f t="shared" si="105"/>
        <v>4157</v>
      </c>
      <c r="B848" t="str">
        <f t="shared" si="102"/>
        <v>CarMainMode HBSHOP_HBSHOP_Child_0-15_PC GenTime</v>
      </c>
      <c r="C848" t="str">
        <f t="shared" si="103"/>
        <v>CarMainMode HBSHOP_HBSHOP_Child_0-15_PC GenTime</v>
      </c>
      <c r="D848" t="s">
        <v>17</v>
      </c>
      <c r="E848" t="s">
        <v>18</v>
      </c>
      <c r="F848">
        <v>0</v>
      </c>
      <c r="H848" t="s">
        <v>19</v>
      </c>
      <c r="J848" t="str">
        <f t="shared" si="104"/>
        <v>CarMainMode GenTime</v>
      </c>
      <c r="K848" t="str" cm="1">
        <f t="array" ref="K848">_xlfn.IFS(L848="Bus P+R Bus Leg", "Bus", L848="Bus P+R Car Leg", "Car",L848="Rail P+R Rail Leg", "Rail", L848="Rail P+R Car Leg", "Car",L848="Logsum","",TRUE(),L848)</f>
        <v>CarMainMode</v>
      </c>
      <c r="L848" t="s">
        <v>139</v>
      </c>
      <c r="N848" t="s">
        <v>52</v>
      </c>
      <c r="O848" t="s">
        <v>485</v>
      </c>
      <c r="P848" t="str">
        <f t="shared" si="101"/>
        <v>HBSHOP</v>
      </c>
    </row>
    <row r="849" spans="1:16" x14ac:dyDescent="0.35">
      <c r="A849">
        <f t="shared" si="105"/>
        <v>4158</v>
      </c>
      <c r="B849" t="str">
        <f t="shared" si="102"/>
        <v>CarMainMode HBSHOP_HBSHOP_FT_16-74_FC GenTime</v>
      </c>
      <c r="C849" t="str">
        <f t="shared" si="103"/>
        <v>CarMainMode HBSHOP_HBSHOP_FT_16-74_FC GenTime</v>
      </c>
      <c r="D849" t="s">
        <v>17</v>
      </c>
      <c r="E849" t="s">
        <v>18</v>
      </c>
      <c r="F849">
        <v>0</v>
      </c>
      <c r="H849" t="s">
        <v>19</v>
      </c>
      <c r="J849" t="str">
        <f t="shared" si="104"/>
        <v>CarMainMode GenTime</v>
      </c>
      <c r="K849" t="str" cm="1">
        <f t="array" ref="K849">_xlfn.IFS(L849="Bus P+R Bus Leg", "Bus", L849="Bus P+R Car Leg", "Car",L849="Rail P+R Rail Leg", "Rail", L849="Rail P+R Car Leg", "Car",L849="Logsum","",TRUE(),L849)</f>
        <v>CarMainMode</v>
      </c>
      <c r="L849" t="s">
        <v>139</v>
      </c>
      <c r="N849" t="s">
        <v>52</v>
      </c>
      <c r="O849" t="s">
        <v>486</v>
      </c>
      <c r="P849" t="str">
        <f t="shared" si="101"/>
        <v>HBSHOP</v>
      </c>
    </row>
    <row r="850" spans="1:16" x14ac:dyDescent="0.35">
      <c r="A850">
        <f t="shared" si="105"/>
        <v>4159</v>
      </c>
      <c r="B850" t="str">
        <f t="shared" si="102"/>
        <v>CarMainMode HBSHOP_HBSHOP_FT_16-74_NC GenTime</v>
      </c>
      <c r="C850" t="str">
        <f t="shared" si="103"/>
        <v>CarMainMode HBSHOP_HBSHOP_FT_16-74_NC GenTime</v>
      </c>
      <c r="D850" t="s">
        <v>17</v>
      </c>
      <c r="E850" t="s">
        <v>18</v>
      </c>
      <c r="F850">
        <v>0</v>
      </c>
      <c r="H850" t="s">
        <v>19</v>
      </c>
      <c r="J850" t="str">
        <f t="shared" si="104"/>
        <v>CarMainMode GenTime</v>
      </c>
      <c r="K850" t="str" cm="1">
        <f t="array" ref="K850">_xlfn.IFS(L850="Bus P+R Bus Leg", "Bus", L850="Bus P+R Car Leg", "Car",L850="Rail P+R Rail Leg", "Rail", L850="Rail P+R Car Leg", "Car",L850="Logsum","",TRUE(),L850)</f>
        <v>CarMainMode</v>
      </c>
      <c r="L850" t="s">
        <v>139</v>
      </c>
      <c r="N850" t="s">
        <v>52</v>
      </c>
      <c r="O850" t="s">
        <v>487</v>
      </c>
      <c r="P850" t="str">
        <f t="shared" si="101"/>
        <v>HBSHOP</v>
      </c>
    </row>
    <row r="851" spans="1:16" x14ac:dyDescent="0.35">
      <c r="A851">
        <f t="shared" si="105"/>
        <v>4160</v>
      </c>
      <c r="B851" t="str">
        <f t="shared" si="102"/>
        <v>CarMainMode HBSHOP_HBSHOP_FT_16-74_PC GenTime</v>
      </c>
      <c r="C851" t="str">
        <f t="shared" si="103"/>
        <v>CarMainMode HBSHOP_HBSHOP_FT_16-74_PC GenTime</v>
      </c>
      <c r="D851" t="s">
        <v>17</v>
      </c>
      <c r="E851" t="s">
        <v>18</v>
      </c>
      <c r="F851">
        <v>0</v>
      </c>
      <c r="H851" t="s">
        <v>19</v>
      </c>
      <c r="J851" t="str">
        <f t="shared" si="104"/>
        <v>CarMainMode GenTime</v>
      </c>
      <c r="K851" t="str" cm="1">
        <f t="array" ref="K851">_xlfn.IFS(L851="Bus P+R Bus Leg", "Bus", L851="Bus P+R Car Leg", "Car",L851="Rail P+R Rail Leg", "Rail", L851="Rail P+R Car Leg", "Car",L851="Logsum","",TRUE(),L851)</f>
        <v>CarMainMode</v>
      </c>
      <c r="L851" t="s">
        <v>139</v>
      </c>
      <c r="N851" t="s">
        <v>52</v>
      </c>
      <c r="O851" t="s">
        <v>488</v>
      </c>
      <c r="P851" t="str">
        <f t="shared" si="101"/>
        <v>HBSHOP</v>
      </c>
    </row>
    <row r="852" spans="1:16" x14ac:dyDescent="0.35">
      <c r="A852">
        <f t="shared" si="105"/>
        <v>4161</v>
      </c>
      <c r="B852" t="str">
        <f t="shared" si="102"/>
        <v>CarMainMode HBSHOP_HBSHOP_Other_16-74_FC GenTime</v>
      </c>
      <c r="C852" t="str">
        <f t="shared" si="103"/>
        <v>CarMainMode HBSHOP_HBSHOP_Other_16-74_FC GenTime</v>
      </c>
      <c r="D852" t="s">
        <v>17</v>
      </c>
      <c r="E852" t="s">
        <v>18</v>
      </c>
      <c r="F852">
        <v>0</v>
      </c>
      <c r="H852" t="s">
        <v>19</v>
      </c>
      <c r="J852" t="str">
        <f t="shared" si="104"/>
        <v>CarMainMode GenTime</v>
      </c>
      <c r="K852" t="str" cm="1">
        <f t="array" ref="K852">_xlfn.IFS(L852="Bus P+R Bus Leg", "Bus", L852="Bus P+R Car Leg", "Car",L852="Rail P+R Rail Leg", "Rail", L852="Rail P+R Car Leg", "Car",L852="Logsum","",TRUE(),L852)</f>
        <v>CarMainMode</v>
      </c>
      <c r="L852" t="s">
        <v>139</v>
      </c>
      <c r="N852" t="s">
        <v>52</v>
      </c>
      <c r="O852" t="s">
        <v>489</v>
      </c>
      <c r="P852" t="str">
        <f t="shared" si="101"/>
        <v>HBSHOP</v>
      </c>
    </row>
    <row r="853" spans="1:16" x14ac:dyDescent="0.35">
      <c r="A853">
        <f t="shared" si="105"/>
        <v>4162</v>
      </c>
      <c r="B853" t="str">
        <f t="shared" si="102"/>
        <v>CarMainMode HBSHOP_HBSHOP_Other_16-74_NC GenTime</v>
      </c>
      <c r="C853" t="str">
        <f t="shared" si="103"/>
        <v>CarMainMode HBSHOP_HBSHOP_Other_16-74_NC GenTime</v>
      </c>
      <c r="D853" t="s">
        <v>17</v>
      </c>
      <c r="E853" t="s">
        <v>18</v>
      </c>
      <c r="F853">
        <v>0</v>
      </c>
      <c r="H853" t="s">
        <v>19</v>
      </c>
      <c r="J853" t="str">
        <f t="shared" si="104"/>
        <v>CarMainMode GenTime</v>
      </c>
      <c r="K853" t="str" cm="1">
        <f t="array" ref="K853">_xlfn.IFS(L853="Bus P+R Bus Leg", "Bus", L853="Bus P+R Car Leg", "Car",L853="Rail P+R Rail Leg", "Rail", L853="Rail P+R Car Leg", "Car",L853="Logsum","",TRUE(),L853)</f>
        <v>CarMainMode</v>
      </c>
      <c r="L853" t="s">
        <v>139</v>
      </c>
      <c r="N853" t="s">
        <v>52</v>
      </c>
      <c r="O853" t="s">
        <v>490</v>
      </c>
      <c r="P853" t="str">
        <f t="shared" si="101"/>
        <v>HBSHOP</v>
      </c>
    </row>
    <row r="854" spans="1:16" x14ac:dyDescent="0.35">
      <c r="A854">
        <f t="shared" si="105"/>
        <v>4163</v>
      </c>
      <c r="B854" t="str">
        <f t="shared" si="102"/>
        <v>CarMainMode HBSHOP_HBSHOP_Other_16-74_PC GenTime</v>
      </c>
      <c r="C854" t="str">
        <f t="shared" si="103"/>
        <v>CarMainMode HBSHOP_HBSHOP_Other_16-74_PC GenTime</v>
      </c>
      <c r="D854" t="s">
        <v>17</v>
      </c>
      <c r="E854" t="s">
        <v>18</v>
      </c>
      <c r="F854">
        <v>0</v>
      </c>
      <c r="H854" t="s">
        <v>19</v>
      </c>
      <c r="J854" t="str">
        <f t="shared" si="104"/>
        <v>CarMainMode GenTime</v>
      </c>
      <c r="K854" t="str" cm="1">
        <f t="array" ref="K854">_xlfn.IFS(L854="Bus P+R Bus Leg", "Bus", L854="Bus P+R Car Leg", "Car",L854="Rail P+R Rail Leg", "Rail", L854="Rail P+R Car Leg", "Car",L854="Logsum","",TRUE(),L854)</f>
        <v>CarMainMode</v>
      </c>
      <c r="L854" t="s">
        <v>139</v>
      </c>
      <c r="N854" t="s">
        <v>52</v>
      </c>
      <c r="O854" t="s">
        <v>491</v>
      </c>
      <c r="P854" t="str">
        <f t="shared" si="101"/>
        <v>HBSHOP</v>
      </c>
    </row>
    <row r="855" spans="1:16" x14ac:dyDescent="0.35">
      <c r="A855">
        <f t="shared" si="105"/>
        <v>4164</v>
      </c>
      <c r="B855" t="str">
        <f t="shared" si="102"/>
        <v>CarMainMode HBSHOP_HBSHOP_PT_16-74_FC GenTime</v>
      </c>
      <c r="C855" t="str">
        <f t="shared" si="103"/>
        <v>CarMainMode HBSHOP_HBSHOP_PT_16-74_FC GenTime</v>
      </c>
      <c r="D855" t="s">
        <v>17</v>
      </c>
      <c r="E855" t="s">
        <v>18</v>
      </c>
      <c r="F855">
        <v>0</v>
      </c>
      <c r="H855" t="s">
        <v>19</v>
      </c>
      <c r="J855" t="str">
        <f t="shared" si="104"/>
        <v>CarMainMode GenTime</v>
      </c>
      <c r="K855" t="str" cm="1">
        <f t="array" ref="K855">_xlfn.IFS(L855="Bus P+R Bus Leg", "Bus", L855="Bus P+R Car Leg", "Car",L855="Rail P+R Rail Leg", "Rail", L855="Rail P+R Car Leg", "Car",L855="Logsum","",TRUE(),L855)</f>
        <v>CarMainMode</v>
      </c>
      <c r="L855" t="s">
        <v>139</v>
      </c>
      <c r="N855" t="s">
        <v>52</v>
      </c>
      <c r="O855" t="s">
        <v>492</v>
      </c>
      <c r="P855" t="str">
        <f t="shared" si="101"/>
        <v>HBSHOP</v>
      </c>
    </row>
    <row r="856" spans="1:16" x14ac:dyDescent="0.35">
      <c r="A856">
        <f t="shared" si="105"/>
        <v>4165</v>
      </c>
      <c r="B856" t="str">
        <f t="shared" si="102"/>
        <v>CarMainMode HBSHOP_HBSHOP_PT_16-74_NC GenTime</v>
      </c>
      <c r="C856" t="str">
        <f t="shared" si="103"/>
        <v>CarMainMode HBSHOP_HBSHOP_PT_16-74_NC GenTime</v>
      </c>
      <c r="D856" t="s">
        <v>17</v>
      </c>
      <c r="E856" t="s">
        <v>18</v>
      </c>
      <c r="F856">
        <v>0</v>
      </c>
      <c r="H856" t="s">
        <v>19</v>
      </c>
      <c r="J856" t="str">
        <f t="shared" si="104"/>
        <v>CarMainMode GenTime</v>
      </c>
      <c r="K856" t="str" cm="1">
        <f t="array" ref="K856">_xlfn.IFS(L856="Bus P+R Bus Leg", "Bus", L856="Bus P+R Car Leg", "Car",L856="Rail P+R Rail Leg", "Rail", L856="Rail P+R Car Leg", "Car",L856="Logsum","",TRUE(),L856)</f>
        <v>CarMainMode</v>
      </c>
      <c r="L856" t="s">
        <v>139</v>
      </c>
      <c r="N856" t="s">
        <v>52</v>
      </c>
      <c r="O856" t="s">
        <v>493</v>
      </c>
      <c r="P856" t="str">
        <f t="shared" si="101"/>
        <v>HBSHOP</v>
      </c>
    </row>
    <row r="857" spans="1:16" x14ac:dyDescent="0.35">
      <c r="A857">
        <f t="shared" si="105"/>
        <v>4166</v>
      </c>
      <c r="B857" t="str">
        <f t="shared" si="102"/>
        <v>CarMainMode HBSHOP_HBSHOP_PT_16-74_PC GenTime</v>
      </c>
      <c r="C857" t="str">
        <f t="shared" si="103"/>
        <v>CarMainMode HBSHOP_HBSHOP_PT_16-74_PC GenTime</v>
      </c>
      <c r="D857" t="s">
        <v>17</v>
      </c>
      <c r="E857" t="s">
        <v>18</v>
      </c>
      <c r="F857">
        <v>0</v>
      </c>
      <c r="H857" t="s">
        <v>19</v>
      </c>
      <c r="J857" t="str">
        <f t="shared" si="104"/>
        <v>CarMainMode GenTime</v>
      </c>
      <c r="K857" t="str" cm="1">
        <f t="array" ref="K857">_xlfn.IFS(L857="Bus P+R Bus Leg", "Bus", L857="Bus P+R Car Leg", "Car",L857="Rail P+R Rail Leg", "Rail", L857="Rail P+R Car Leg", "Car",L857="Logsum","",TRUE(),L857)</f>
        <v>CarMainMode</v>
      </c>
      <c r="L857" t="s">
        <v>139</v>
      </c>
      <c r="N857" t="s">
        <v>52</v>
      </c>
      <c r="O857" t="s">
        <v>494</v>
      </c>
      <c r="P857" t="str">
        <f t="shared" si="101"/>
        <v>HBSHOP</v>
      </c>
    </row>
    <row r="858" spans="1:16" x14ac:dyDescent="0.35">
      <c r="A858">
        <f t="shared" si="105"/>
        <v>4167</v>
      </c>
      <c r="B858" t="str">
        <f t="shared" si="102"/>
        <v>CarMainMode HBSHOP_HBSHOP_Student_16-74_FC GenTime</v>
      </c>
      <c r="C858" t="str">
        <f t="shared" si="103"/>
        <v>CarMainMode HBSHOP_HBSHOP_Student_16-74_FC GenTime</v>
      </c>
      <c r="D858" t="s">
        <v>17</v>
      </c>
      <c r="E858" t="s">
        <v>18</v>
      </c>
      <c r="F858">
        <v>0</v>
      </c>
      <c r="H858" t="s">
        <v>19</v>
      </c>
      <c r="J858" t="str">
        <f t="shared" si="104"/>
        <v>CarMainMode GenTime</v>
      </c>
      <c r="K858" t="str" cm="1">
        <f t="array" ref="K858">_xlfn.IFS(L858="Bus P+R Bus Leg", "Bus", L858="Bus P+R Car Leg", "Car",L858="Rail P+R Rail Leg", "Rail", L858="Rail P+R Car Leg", "Car",L858="Logsum","",TRUE(),L858)</f>
        <v>CarMainMode</v>
      </c>
      <c r="L858" t="s">
        <v>139</v>
      </c>
      <c r="N858" t="s">
        <v>52</v>
      </c>
      <c r="O858" t="s">
        <v>495</v>
      </c>
      <c r="P858" t="str">
        <f t="shared" ref="P858:P890" si="106">LEFT(O858,FIND("_",O858)-1)</f>
        <v>HBSHOP</v>
      </c>
    </row>
    <row r="859" spans="1:16" x14ac:dyDescent="0.35">
      <c r="A859">
        <f t="shared" si="105"/>
        <v>4168</v>
      </c>
      <c r="B859" t="str">
        <f t="shared" si="102"/>
        <v>CarMainMode HBSHOP_HBSHOP_Student_16-74_NC GenTime</v>
      </c>
      <c r="C859" t="str">
        <f t="shared" si="103"/>
        <v>CarMainMode HBSHOP_HBSHOP_Student_16-74_NC GenTime</v>
      </c>
      <c r="D859" t="s">
        <v>17</v>
      </c>
      <c r="E859" t="s">
        <v>18</v>
      </c>
      <c r="F859">
        <v>0</v>
      </c>
      <c r="H859" t="s">
        <v>19</v>
      </c>
      <c r="J859" t="str">
        <f t="shared" si="104"/>
        <v>CarMainMode GenTime</v>
      </c>
      <c r="K859" t="str" cm="1">
        <f t="array" ref="K859">_xlfn.IFS(L859="Bus P+R Bus Leg", "Bus", L859="Bus P+R Car Leg", "Car",L859="Rail P+R Rail Leg", "Rail", L859="Rail P+R Car Leg", "Car",L859="Logsum","",TRUE(),L859)</f>
        <v>CarMainMode</v>
      </c>
      <c r="L859" t="s">
        <v>139</v>
      </c>
      <c r="N859" t="s">
        <v>52</v>
      </c>
      <c r="O859" t="s">
        <v>496</v>
      </c>
      <c r="P859" t="str">
        <f t="shared" si="106"/>
        <v>HBSHOP</v>
      </c>
    </row>
    <row r="860" spans="1:16" x14ac:dyDescent="0.35">
      <c r="A860">
        <f t="shared" si="105"/>
        <v>4169</v>
      </c>
      <c r="B860" t="str">
        <f t="shared" si="102"/>
        <v>CarMainMode HBSHOP_HBSHOP_Student_16-74_PC GenTime</v>
      </c>
      <c r="C860" t="str">
        <f t="shared" si="103"/>
        <v>CarMainMode HBSHOP_HBSHOP_Student_16-74_PC GenTime</v>
      </c>
      <c r="D860" t="s">
        <v>17</v>
      </c>
      <c r="E860" t="s">
        <v>18</v>
      </c>
      <c r="F860">
        <v>0</v>
      </c>
      <c r="H860" t="s">
        <v>19</v>
      </c>
      <c r="J860" t="str">
        <f t="shared" si="104"/>
        <v>CarMainMode GenTime</v>
      </c>
      <c r="K860" t="str" cm="1">
        <f t="array" ref="K860">_xlfn.IFS(L860="Bus P+R Bus Leg", "Bus", L860="Bus P+R Car Leg", "Car",L860="Rail P+R Rail Leg", "Rail", L860="Rail P+R Car Leg", "Car",L860="Logsum","",TRUE(),L860)</f>
        <v>CarMainMode</v>
      </c>
      <c r="L860" t="s">
        <v>139</v>
      </c>
      <c r="N860" t="s">
        <v>52</v>
      </c>
      <c r="O860" t="s">
        <v>497</v>
      </c>
      <c r="P860" t="str">
        <f t="shared" si="106"/>
        <v>HBSHOP</v>
      </c>
    </row>
    <row r="861" spans="1:16" x14ac:dyDescent="0.35">
      <c r="A861">
        <f t="shared" si="105"/>
        <v>4170</v>
      </c>
      <c r="B861" t="str">
        <f t="shared" si="102"/>
        <v>CarMainMode NHBEB_NHBEB_FT_16-74_FC GenTime</v>
      </c>
      <c r="C861" t="str">
        <f t="shared" si="103"/>
        <v>CarMainMode NHBEB_NHBEB_FT_16-74_FC GenTime</v>
      </c>
      <c r="D861" t="s">
        <v>17</v>
      </c>
      <c r="E861" t="s">
        <v>18</v>
      </c>
      <c r="F861">
        <v>0</v>
      </c>
      <c r="H861" t="s">
        <v>19</v>
      </c>
      <c r="J861" t="str">
        <f t="shared" si="104"/>
        <v>CarMainMode GenTime</v>
      </c>
      <c r="K861" t="str" cm="1">
        <f t="array" ref="K861">_xlfn.IFS(L861="Bus P+R Bus Leg", "Bus", L861="Bus P+R Car Leg", "Car",L861="Rail P+R Rail Leg", "Rail", L861="Rail P+R Car Leg", "Car",L861="Logsum","",TRUE(),L861)</f>
        <v>CarMainMode</v>
      </c>
      <c r="L861" t="s">
        <v>139</v>
      </c>
      <c r="N861" t="s">
        <v>52</v>
      </c>
      <c r="O861" t="s">
        <v>77</v>
      </c>
      <c r="P861" t="str">
        <f t="shared" si="106"/>
        <v>NHBEB</v>
      </c>
    </row>
    <row r="862" spans="1:16" x14ac:dyDescent="0.35">
      <c r="A862">
        <f t="shared" si="105"/>
        <v>4171</v>
      </c>
      <c r="B862" t="str">
        <f t="shared" si="102"/>
        <v>CarMainMode NHBEB_NHBEB_FT_16-74_NC GenTime</v>
      </c>
      <c r="C862" t="str">
        <f t="shared" si="103"/>
        <v>CarMainMode NHBEB_NHBEB_FT_16-74_NC GenTime</v>
      </c>
      <c r="D862" t="s">
        <v>17</v>
      </c>
      <c r="E862" t="s">
        <v>18</v>
      </c>
      <c r="F862">
        <v>0</v>
      </c>
      <c r="H862" t="s">
        <v>19</v>
      </c>
      <c r="J862" t="str">
        <f t="shared" si="104"/>
        <v>CarMainMode GenTime</v>
      </c>
      <c r="K862" t="str" cm="1">
        <f t="array" ref="K862">_xlfn.IFS(L862="Bus P+R Bus Leg", "Bus", L862="Bus P+R Car Leg", "Car",L862="Rail P+R Rail Leg", "Rail", L862="Rail P+R Car Leg", "Car",L862="Logsum","",TRUE(),L862)</f>
        <v>CarMainMode</v>
      </c>
      <c r="L862" t="s">
        <v>139</v>
      </c>
      <c r="N862" t="s">
        <v>52</v>
      </c>
      <c r="O862" t="s">
        <v>78</v>
      </c>
      <c r="P862" t="str">
        <f t="shared" si="106"/>
        <v>NHBEB</v>
      </c>
    </row>
    <row r="863" spans="1:16" x14ac:dyDescent="0.35">
      <c r="A863">
        <f t="shared" si="105"/>
        <v>4172</v>
      </c>
      <c r="B863" t="str">
        <f t="shared" si="102"/>
        <v>CarMainMode NHBEB_NHBEB_FT_16-74_PC GenTime</v>
      </c>
      <c r="C863" t="str">
        <f t="shared" si="103"/>
        <v>CarMainMode NHBEB_NHBEB_FT_16-74_PC GenTime</v>
      </c>
      <c r="D863" t="s">
        <v>17</v>
      </c>
      <c r="E863" t="s">
        <v>18</v>
      </c>
      <c r="F863">
        <v>0</v>
      </c>
      <c r="H863" t="s">
        <v>19</v>
      </c>
      <c r="J863" t="str">
        <f t="shared" si="104"/>
        <v>CarMainMode GenTime</v>
      </c>
      <c r="K863" t="str" cm="1">
        <f t="array" ref="K863">_xlfn.IFS(L863="Bus P+R Bus Leg", "Bus", L863="Bus P+R Car Leg", "Car",L863="Rail P+R Rail Leg", "Rail", L863="Rail P+R Car Leg", "Car",L863="Logsum","",TRUE(),L863)</f>
        <v>CarMainMode</v>
      </c>
      <c r="L863" t="s">
        <v>139</v>
      </c>
      <c r="N863" t="s">
        <v>52</v>
      </c>
      <c r="O863" t="s">
        <v>79</v>
      </c>
      <c r="P863" t="str">
        <f t="shared" si="106"/>
        <v>NHBEB</v>
      </c>
    </row>
    <row r="864" spans="1:16" x14ac:dyDescent="0.35">
      <c r="A864">
        <f t="shared" si="105"/>
        <v>4173</v>
      </c>
      <c r="B864" t="str">
        <f t="shared" si="102"/>
        <v>CarMainMode NHBEB_NHBEB_Other_16-74_FC GenTime</v>
      </c>
      <c r="C864" t="str">
        <f t="shared" si="103"/>
        <v>CarMainMode NHBEB_NHBEB_Other_16-74_FC GenTime</v>
      </c>
      <c r="D864" t="s">
        <v>17</v>
      </c>
      <c r="E864" t="s">
        <v>18</v>
      </c>
      <c r="F864">
        <v>0</v>
      </c>
      <c r="H864" t="s">
        <v>19</v>
      </c>
      <c r="J864" t="str">
        <f t="shared" si="104"/>
        <v>CarMainMode GenTime</v>
      </c>
      <c r="K864" t="str" cm="1">
        <f t="array" ref="K864">_xlfn.IFS(L864="Bus P+R Bus Leg", "Bus", L864="Bus P+R Car Leg", "Car",L864="Rail P+R Rail Leg", "Rail", L864="Rail P+R Car Leg", "Car",L864="Logsum","",TRUE(),L864)</f>
        <v>CarMainMode</v>
      </c>
      <c r="L864" t="s">
        <v>139</v>
      </c>
      <c r="N864" t="s">
        <v>52</v>
      </c>
      <c r="O864" t="s">
        <v>80</v>
      </c>
      <c r="P864" t="str">
        <f t="shared" si="106"/>
        <v>NHBEB</v>
      </c>
    </row>
    <row r="865" spans="1:16" x14ac:dyDescent="0.35">
      <c r="A865">
        <f t="shared" si="105"/>
        <v>4174</v>
      </c>
      <c r="B865" t="str">
        <f t="shared" si="102"/>
        <v>CarMainMode NHBEB_NHBEB_Other_16-74_NC GenTime</v>
      </c>
      <c r="C865" t="str">
        <f t="shared" si="103"/>
        <v>CarMainMode NHBEB_NHBEB_Other_16-74_NC GenTime</v>
      </c>
      <c r="D865" t="s">
        <v>17</v>
      </c>
      <c r="E865" t="s">
        <v>18</v>
      </c>
      <c r="F865">
        <v>0</v>
      </c>
      <c r="H865" t="s">
        <v>19</v>
      </c>
      <c r="J865" t="str">
        <f t="shared" si="104"/>
        <v>CarMainMode GenTime</v>
      </c>
      <c r="K865" t="str" cm="1">
        <f t="array" ref="K865">_xlfn.IFS(L865="Bus P+R Bus Leg", "Bus", L865="Bus P+R Car Leg", "Car",L865="Rail P+R Rail Leg", "Rail", L865="Rail P+R Car Leg", "Car",L865="Logsum","",TRUE(),L865)</f>
        <v>CarMainMode</v>
      </c>
      <c r="L865" t="s">
        <v>139</v>
      </c>
      <c r="N865" t="s">
        <v>52</v>
      </c>
      <c r="O865" t="s">
        <v>81</v>
      </c>
      <c r="P865" t="str">
        <f t="shared" si="106"/>
        <v>NHBEB</v>
      </c>
    </row>
    <row r="866" spans="1:16" x14ac:dyDescent="0.35">
      <c r="A866">
        <f t="shared" si="105"/>
        <v>4175</v>
      </c>
      <c r="B866" t="str">
        <f t="shared" si="102"/>
        <v>CarMainMode NHBEB_NHBEB_Other_16-74_PC GenTime</v>
      </c>
      <c r="C866" t="str">
        <f t="shared" si="103"/>
        <v>CarMainMode NHBEB_NHBEB_Other_16-74_PC GenTime</v>
      </c>
      <c r="D866" t="s">
        <v>17</v>
      </c>
      <c r="E866" t="s">
        <v>18</v>
      </c>
      <c r="F866">
        <v>0</v>
      </c>
      <c r="H866" t="s">
        <v>19</v>
      </c>
      <c r="J866" t="str">
        <f t="shared" si="104"/>
        <v>CarMainMode GenTime</v>
      </c>
      <c r="K866" t="str" cm="1">
        <f t="array" ref="K866">_xlfn.IFS(L866="Bus P+R Bus Leg", "Bus", L866="Bus P+R Car Leg", "Car",L866="Rail P+R Rail Leg", "Rail", L866="Rail P+R Car Leg", "Car",L866="Logsum","",TRUE(),L866)</f>
        <v>CarMainMode</v>
      </c>
      <c r="L866" t="s">
        <v>139</v>
      </c>
      <c r="N866" t="s">
        <v>52</v>
      </c>
      <c r="O866" t="s">
        <v>82</v>
      </c>
      <c r="P866" t="str">
        <f t="shared" si="106"/>
        <v>NHBEB</v>
      </c>
    </row>
    <row r="867" spans="1:16" x14ac:dyDescent="0.35">
      <c r="A867">
        <f t="shared" si="105"/>
        <v>4176</v>
      </c>
      <c r="B867" t="str">
        <f t="shared" si="102"/>
        <v>CarMainMode NHBEB_NHBEB_PT_16-74_FC GenTime</v>
      </c>
      <c r="C867" t="str">
        <f t="shared" si="103"/>
        <v>CarMainMode NHBEB_NHBEB_PT_16-74_FC GenTime</v>
      </c>
      <c r="D867" t="s">
        <v>17</v>
      </c>
      <c r="E867" t="s">
        <v>18</v>
      </c>
      <c r="F867">
        <v>0</v>
      </c>
      <c r="H867" t="s">
        <v>19</v>
      </c>
      <c r="J867" t="str">
        <f t="shared" si="104"/>
        <v>CarMainMode GenTime</v>
      </c>
      <c r="K867" t="str" cm="1">
        <f t="array" ref="K867">_xlfn.IFS(L867="Bus P+R Bus Leg", "Bus", L867="Bus P+R Car Leg", "Car",L867="Rail P+R Rail Leg", "Rail", L867="Rail P+R Car Leg", "Car",L867="Logsum","",TRUE(),L867)</f>
        <v>CarMainMode</v>
      </c>
      <c r="L867" t="s">
        <v>139</v>
      </c>
      <c r="N867" t="s">
        <v>52</v>
      </c>
      <c r="O867" t="s">
        <v>83</v>
      </c>
      <c r="P867" t="str">
        <f t="shared" si="106"/>
        <v>NHBEB</v>
      </c>
    </row>
    <row r="868" spans="1:16" x14ac:dyDescent="0.35">
      <c r="A868">
        <f t="shared" si="105"/>
        <v>4177</v>
      </c>
      <c r="B868" t="str">
        <f t="shared" si="102"/>
        <v>CarMainMode NHBEB_NHBEB_PT_16-74_NC GenTime</v>
      </c>
      <c r="C868" t="str">
        <f t="shared" si="103"/>
        <v>CarMainMode NHBEB_NHBEB_PT_16-74_NC GenTime</v>
      </c>
      <c r="D868" t="s">
        <v>17</v>
      </c>
      <c r="E868" t="s">
        <v>18</v>
      </c>
      <c r="F868">
        <v>0</v>
      </c>
      <c r="H868" t="s">
        <v>19</v>
      </c>
      <c r="J868" t="str">
        <f t="shared" si="104"/>
        <v>CarMainMode GenTime</v>
      </c>
      <c r="K868" t="str" cm="1">
        <f t="array" ref="K868">_xlfn.IFS(L868="Bus P+R Bus Leg", "Bus", L868="Bus P+R Car Leg", "Car",L868="Rail P+R Rail Leg", "Rail", L868="Rail P+R Car Leg", "Car",L868="Logsum","",TRUE(),L868)</f>
        <v>CarMainMode</v>
      </c>
      <c r="L868" t="s">
        <v>139</v>
      </c>
      <c r="N868" t="s">
        <v>52</v>
      </c>
      <c r="O868" t="s">
        <v>84</v>
      </c>
      <c r="P868" t="str">
        <f t="shared" si="106"/>
        <v>NHBEB</v>
      </c>
    </row>
    <row r="869" spans="1:16" x14ac:dyDescent="0.35">
      <c r="A869">
        <f t="shared" si="105"/>
        <v>4178</v>
      </c>
      <c r="B869" t="str">
        <f t="shared" si="102"/>
        <v>CarMainMode NHBEB_NHBEB_PT_16-74_PC GenTime</v>
      </c>
      <c r="C869" t="str">
        <f t="shared" si="103"/>
        <v>CarMainMode NHBEB_NHBEB_PT_16-74_PC GenTime</v>
      </c>
      <c r="D869" t="s">
        <v>17</v>
      </c>
      <c r="E869" t="s">
        <v>18</v>
      </c>
      <c r="F869">
        <v>0</v>
      </c>
      <c r="H869" t="s">
        <v>19</v>
      </c>
      <c r="J869" t="str">
        <f t="shared" si="104"/>
        <v>CarMainMode GenTime</v>
      </c>
      <c r="K869" t="str" cm="1">
        <f t="array" ref="K869">_xlfn.IFS(L869="Bus P+R Bus Leg", "Bus", L869="Bus P+R Car Leg", "Car",L869="Rail P+R Rail Leg", "Rail", L869="Rail P+R Car Leg", "Car",L869="Logsum","",TRUE(),L869)</f>
        <v>CarMainMode</v>
      </c>
      <c r="L869" t="s">
        <v>139</v>
      </c>
      <c r="N869" t="s">
        <v>52</v>
      </c>
      <c r="O869" t="s">
        <v>85</v>
      </c>
      <c r="P869" t="str">
        <f t="shared" si="106"/>
        <v>NHBEB</v>
      </c>
    </row>
    <row r="870" spans="1:16" x14ac:dyDescent="0.35">
      <c r="A870">
        <f t="shared" si="105"/>
        <v>4179</v>
      </c>
      <c r="B870" t="str">
        <f t="shared" si="102"/>
        <v>CarMainMode NHBEB_NHBEB_Student_16-74_FC GenTime</v>
      </c>
      <c r="C870" t="str">
        <f t="shared" si="103"/>
        <v>CarMainMode NHBEB_NHBEB_Student_16-74_FC GenTime</v>
      </c>
      <c r="D870" t="s">
        <v>17</v>
      </c>
      <c r="E870" t="s">
        <v>18</v>
      </c>
      <c r="F870">
        <v>0</v>
      </c>
      <c r="H870" t="s">
        <v>19</v>
      </c>
      <c r="J870" t="str">
        <f t="shared" si="104"/>
        <v>CarMainMode GenTime</v>
      </c>
      <c r="K870" t="str" cm="1">
        <f t="array" ref="K870">_xlfn.IFS(L870="Bus P+R Bus Leg", "Bus", L870="Bus P+R Car Leg", "Car",L870="Rail P+R Rail Leg", "Rail", L870="Rail P+R Car Leg", "Car",L870="Logsum","",TRUE(),L870)</f>
        <v>CarMainMode</v>
      </c>
      <c r="L870" t="s">
        <v>139</v>
      </c>
      <c r="N870" t="s">
        <v>52</v>
      </c>
      <c r="O870" t="s">
        <v>86</v>
      </c>
      <c r="P870" t="str">
        <f t="shared" si="106"/>
        <v>NHBEB</v>
      </c>
    </row>
    <row r="871" spans="1:16" x14ac:dyDescent="0.35">
      <c r="A871">
        <f t="shared" si="105"/>
        <v>4180</v>
      </c>
      <c r="B871" t="str">
        <f t="shared" si="102"/>
        <v>CarMainMode NHBEB_NHBEB_Student_16-74_NC GenTime</v>
      </c>
      <c r="C871" t="str">
        <f t="shared" si="103"/>
        <v>CarMainMode NHBEB_NHBEB_Student_16-74_NC GenTime</v>
      </c>
      <c r="D871" t="s">
        <v>17</v>
      </c>
      <c r="E871" t="s">
        <v>18</v>
      </c>
      <c r="F871">
        <v>0</v>
      </c>
      <c r="H871" t="s">
        <v>19</v>
      </c>
      <c r="J871" t="str">
        <f t="shared" si="104"/>
        <v>CarMainMode GenTime</v>
      </c>
      <c r="K871" t="str" cm="1">
        <f t="array" ref="K871">_xlfn.IFS(L871="Bus P+R Bus Leg", "Bus", L871="Bus P+R Car Leg", "Car",L871="Rail P+R Rail Leg", "Rail", L871="Rail P+R Car Leg", "Car",L871="Logsum","",TRUE(),L871)</f>
        <v>CarMainMode</v>
      </c>
      <c r="L871" t="s">
        <v>139</v>
      </c>
      <c r="N871" t="s">
        <v>52</v>
      </c>
      <c r="O871" t="s">
        <v>87</v>
      </c>
      <c r="P871" t="str">
        <f t="shared" si="106"/>
        <v>NHBEB</v>
      </c>
    </row>
    <row r="872" spans="1:16" x14ac:dyDescent="0.35">
      <c r="A872">
        <f t="shared" si="105"/>
        <v>4181</v>
      </c>
      <c r="B872" t="str">
        <f t="shared" si="102"/>
        <v>CarMainMode NHBEB_NHBEB_Student_16-74_PC GenTime</v>
      </c>
      <c r="C872" t="str">
        <f t="shared" si="103"/>
        <v>CarMainMode NHBEB_NHBEB_Student_16-74_PC GenTime</v>
      </c>
      <c r="D872" t="s">
        <v>17</v>
      </c>
      <c r="E872" t="s">
        <v>18</v>
      </c>
      <c r="F872">
        <v>0</v>
      </c>
      <c r="H872" t="s">
        <v>19</v>
      </c>
      <c r="J872" t="str">
        <f t="shared" si="104"/>
        <v>CarMainMode GenTime</v>
      </c>
      <c r="K872" t="str" cm="1">
        <f t="array" ref="K872">_xlfn.IFS(L872="Bus P+R Bus Leg", "Bus", L872="Bus P+R Car Leg", "Car",L872="Rail P+R Rail Leg", "Rail", L872="Rail P+R Car Leg", "Car",L872="Logsum","",TRUE(),L872)</f>
        <v>CarMainMode</v>
      </c>
      <c r="L872" t="s">
        <v>139</v>
      </c>
      <c r="N872" t="s">
        <v>52</v>
      </c>
      <c r="O872" t="s">
        <v>88</v>
      </c>
      <c r="P872" t="str">
        <f t="shared" si="106"/>
        <v>NHBEB</v>
      </c>
    </row>
    <row r="873" spans="1:16" x14ac:dyDescent="0.35">
      <c r="A873">
        <f t="shared" si="105"/>
        <v>4182</v>
      </c>
      <c r="B873" t="str">
        <f t="shared" si="102"/>
        <v>CarMainMode NHBO_NHBO_75_FC GenTime</v>
      </c>
      <c r="C873" t="str">
        <f t="shared" si="103"/>
        <v>CarMainMode NHBO_NHBO_75_FC GenTime</v>
      </c>
      <c r="D873" t="s">
        <v>17</v>
      </c>
      <c r="E873" t="s">
        <v>18</v>
      </c>
      <c r="F873">
        <v>0</v>
      </c>
      <c r="H873" t="s">
        <v>19</v>
      </c>
      <c r="J873" t="str">
        <f t="shared" si="104"/>
        <v>CarMainMode GenTime</v>
      </c>
      <c r="K873" t="str" cm="1">
        <f t="array" ref="K873">_xlfn.IFS(L873="Bus P+R Bus Leg", "Bus", L873="Bus P+R Car Leg", "Car",L873="Rail P+R Rail Leg", "Rail", L873="Rail P+R Car Leg", "Car",L873="Logsum","",TRUE(),L873)</f>
        <v>CarMainMode</v>
      </c>
      <c r="L873" t="s">
        <v>139</v>
      </c>
      <c r="N873" t="s">
        <v>52</v>
      </c>
      <c r="O873" t="s">
        <v>89</v>
      </c>
      <c r="P873" t="str">
        <f t="shared" si="106"/>
        <v>NHBO</v>
      </c>
    </row>
    <row r="874" spans="1:16" x14ac:dyDescent="0.35">
      <c r="A874">
        <f t="shared" si="105"/>
        <v>4183</v>
      </c>
      <c r="B874" t="str">
        <f t="shared" si="102"/>
        <v>CarMainMode NHBO_NHBO_75_NC GenTime</v>
      </c>
      <c r="C874" t="str">
        <f t="shared" si="103"/>
        <v>CarMainMode NHBO_NHBO_75_NC GenTime</v>
      </c>
      <c r="D874" t="s">
        <v>17</v>
      </c>
      <c r="E874" t="s">
        <v>18</v>
      </c>
      <c r="F874">
        <v>0</v>
      </c>
      <c r="H874" t="s">
        <v>19</v>
      </c>
      <c r="J874" t="str">
        <f t="shared" si="104"/>
        <v>CarMainMode GenTime</v>
      </c>
      <c r="K874" t="str" cm="1">
        <f t="array" ref="K874">_xlfn.IFS(L874="Bus P+R Bus Leg", "Bus", L874="Bus P+R Car Leg", "Car",L874="Rail P+R Rail Leg", "Rail", L874="Rail P+R Car Leg", "Car",L874="Logsum","",TRUE(),L874)</f>
        <v>CarMainMode</v>
      </c>
      <c r="L874" t="s">
        <v>139</v>
      </c>
      <c r="N874" t="s">
        <v>52</v>
      </c>
      <c r="O874" t="s">
        <v>90</v>
      </c>
      <c r="P874" t="str">
        <f t="shared" si="106"/>
        <v>NHBO</v>
      </c>
    </row>
    <row r="875" spans="1:16" x14ac:dyDescent="0.35">
      <c r="A875">
        <f t="shared" si="105"/>
        <v>4184</v>
      </c>
      <c r="B875" t="str">
        <f t="shared" si="102"/>
        <v>CarMainMode NHBO_NHBO_75_PC GenTime</v>
      </c>
      <c r="C875" t="str">
        <f t="shared" si="103"/>
        <v>CarMainMode NHBO_NHBO_75_PC GenTime</v>
      </c>
      <c r="D875" t="s">
        <v>17</v>
      </c>
      <c r="E875" t="s">
        <v>18</v>
      </c>
      <c r="F875">
        <v>0</v>
      </c>
      <c r="H875" t="s">
        <v>19</v>
      </c>
      <c r="J875" t="str">
        <f t="shared" si="104"/>
        <v>CarMainMode GenTime</v>
      </c>
      <c r="K875" t="str" cm="1">
        <f t="array" ref="K875">_xlfn.IFS(L875="Bus P+R Bus Leg", "Bus", L875="Bus P+R Car Leg", "Car",L875="Rail P+R Rail Leg", "Rail", L875="Rail P+R Car Leg", "Car",L875="Logsum","",TRUE(),L875)</f>
        <v>CarMainMode</v>
      </c>
      <c r="L875" t="s">
        <v>139</v>
      </c>
      <c r="N875" t="s">
        <v>52</v>
      </c>
      <c r="O875" t="s">
        <v>91</v>
      </c>
      <c r="P875" t="str">
        <f t="shared" si="106"/>
        <v>NHBO</v>
      </c>
    </row>
    <row r="876" spans="1:16" x14ac:dyDescent="0.35">
      <c r="A876">
        <f t="shared" si="105"/>
        <v>4185</v>
      </c>
      <c r="B876" t="str">
        <f t="shared" si="102"/>
        <v>CarMainMode NHBO_NHBO_Child_0-15_FC GenTime</v>
      </c>
      <c r="C876" t="str">
        <f t="shared" si="103"/>
        <v>CarMainMode NHBO_NHBO_Child_0-15_FC GenTime</v>
      </c>
      <c r="D876" t="s">
        <v>17</v>
      </c>
      <c r="E876" t="s">
        <v>18</v>
      </c>
      <c r="F876">
        <v>0</v>
      </c>
      <c r="H876" t="s">
        <v>19</v>
      </c>
      <c r="J876" t="str">
        <f t="shared" si="104"/>
        <v>CarMainMode GenTime</v>
      </c>
      <c r="K876" t="str" cm="1">
        <f t="array" ref="K876">_xlfn.IFS(L876="Bus P+R Bus Leg", "Bus", L876="Bus P+R Car Leg", "Car",L876="Rail P+R Rail Leg", "Rail", L876="Rail P+R Car Leg", "Car",L876="Logsum","",TRUE(),L876)</f>
        <v>CarMainMode</v>
      </c>
      <c r="L876" t="s">
        <v>139</v>
      </c>
      <c r="N876" t="s">
        <v>52</v>
      </c>
      <c r="O876" t="s">
        <v>133</v>
      </c>
      <c r="P876" t="str">
        <f t="shared" si="106"/>
        <v>NHBO</v>
      </c>
    </row>
    <row r="877" spans="1:16" x14ac:dyDescent="0.35">
      <c r="A877">
        <f t="shared" si="105"/>
        <v>4186</v>
      </c>
      <c r="B877" t="str">
        <f t="shared" si="102"/>
        <v>CarMainMode NHBO_NHBO_Child_0-15_NC GenTime</v>
      </c>
      <c r="C877" t="str">
        <f t="shared" si="103"/>
        <v>CarMainMode NHBO_NHBO_Child_0-15_NC GenTime</v>
      </c>
      <c r="D877" t="s">
        <v>17</v>
      </c>
      <c r="E877" t="s">
        <v>18</v>
      </c>
      <c r="F877">
        <v>0</v>
      </c>
      <c r="H877" t="s">
        <v>19</v>
      </c>
      <c r="J877" t="str">
        <f t="shared" si="104"/>
        <v>CarMainMode GenTime</v>
      </c>
      <c r="K877" t="str" cm="1">
        <f t="array" ref="K877">_xlfn.IFS(L877="Bus P+R Bus Leg", "Bus", L877="Bus P+R Car Leg", "Car",L877="Rail P+R Rail Leg", "Rail", L877="Rail P+R Car Leg", "Car",L877="Logsum","",TRUE(),L877)</f>
        <v>CarMainMode</v>
      </c>
      <c r="L877" t="s">
        <v>139</v>
      </c>
      <c r="N877" t="s">
        <v>52</v>
      </c>
      <c r="O877" t="s">
        <v>134</v>
      </c>
      <c r="P877" t="str">
        <f t="shared" si="106"/>
        <v>NHBO</v>
      </c>
    </row>
    <row r="878" spans="1:16" x14ac:dyDescent="0.35">
      <c r="A878">
        <f t="shared" si="105"/>
        <v>4187</v>
      </c>
      <c r="B878" t="str">
        <f t="shared" si="102"/>
        <v>CarMainMode NHBO_NHBO_Child_0-15_PC GenTime</v>
      </c>
      <c r="C878" t="str">
        <f t="shared" si="103"/>
        <v>CarMainMode NHBO_NHBO_Child_0-15_PC GenTime</v>
      </c>
      <c r="D878" t="s">
        <v>17</v>
      </c>
      <c r="E878" t="s">
        <v>18</v>
      </c>
      <c r="F878">
        <v>0</v>
      </c>
      <c r="H878" t="s">
        <v>19</v>
      </c>
      <c r="J878" t="str">
        <f t="shared" si="104"/>
        <v>CarMainMode GenTime</v>
      </c>
      <c r="K878" t="str" cm="1">
        <f t="array" ref="K878">_xlfn.IFS(L878="Bus P+R Bus Leg", "Bus", L878="Bus P+R Car Leg", "Car",L878="Rail P+R Rail Leg", "Rail", L878="Rail P+R Car Leg", "Car",L878="Logsum","",TRUE(),L878)</f>
        <v>CarMainMode</v>
      </c>
      <c r="L878" t="s">
        <v>139</v>
      </c>
      <c r="N878" t="s">
        <v>52</v>
      </c>
      <c r="O878" t="s">
        <v>135</v>
      </c>
      <c r="P878" t="str">
        <f t="shared" si="106"/>
        <v>NHBO</v>
      </c>
    </row>
    <row r="879" spans="1:16" x14ac:dyDescent="0.35">
      <c r="A879">
        <f t="shared" si="105"/>
        <v>4188</v>
      </c>
      <c r="B879" t="str">
        <f t="shared" si="102"/>
        <v>CarMainMode NHBO_NHBO_FT_16-74_FC GenTime</v>
      </c>
      <c r="C879" t="str">
        <f t="shared" si="103"/>
        <v>CarMainMode NHBO_NHBO_FT_16-74_FC GenTime</v>
      </c>
      <c r="D879" t="s">
        <v>17</v>
      </c>
      <c r="E879" t="s">
        <v>18</v>
      </c>
      <c r="F879">
        <v>0</v>
      </c>
      <c r="H879" t="s">
        <v>19</v>
      </c>
      <c r="J879" t="str">
        <f t="shared" si="104"/>
        <v>CarMainMode GenTime</v>
      </c>
      <c r="K879" t="str" cm="1">
        <f t="array" ref="K879">_xlfn.IFS(L879="Bus P+R Bus Leg", "Bus", L879="Bus P+R Car Leg", "Car",L879="Rail P+R Rail Leg", "Rail", L879="Rail P+R Car Leg", "Car",L879="Logsum","",TRUE(),L879)</f>
        <v>CarMainMode</v>
      </c>
      <c r="L879" t="s">
        <v>139</v>
      </c>
      <c r="N879" t="s">
        <v>52</v>
      </c>
      <c r="O879" t="s">
        <v>92</v>
      </c>
      <c r="P879" t="str">
        <f t="shared" si="106"/>
        <v>NHBO</v>
      </c>
    </row>
    <row r="880" spans="1:16" x14ac:dyDescent="0.35">
      <c r="A880">
        <f t="shared" si="105"/>
        <v>4189</v>
      </c>
      <c r="B880" t="str">
        <f t="shared" si="102"/>
        <v>CarMainMode NHBO_NHBO_FT_16-74_NC GenTime</v>
      </c>
      <c r="C880" t="str">
        <f t="shared" si="103"/>
        <v>CarMainMode NHBO_NHBO_FT_16-74_NC GenTime</v>
      </c>
      <c r="D880" t="s">
        <v>17</v>
      </c>
      <c r="E880" t="s">
        <v>18</v>
      </c>
      <c r="F880">
        <v>0</v>
      </c>
      <c r="H880" t="s">
        <v>19</v>
      </c>
      <c r="J880" t="str">
        <f t="shared" si="104"/>
        <v>CarMainMode GenTime</v>
      </c>
      <c r="K880" t="str" cm="1">
        <f t="array" ref="K880">_xlfn.IFS(L880="Bus P+R Bus Leg", "Bus", L880="Bus P+R Car Leg", "Car",L880="Rail P+R Rail Leg", "Rail", L880="Rail P+R Car Leg", "Car",L880="Logsum","",TRUE(),L880)</f>
        <v>CarMainMode</v>
      </c>
      <c r="L880" t="s">
        <v>139</v>
      </c>
      <c r="N880" t="s">
        <v>52</v>
      </c>
      <c r="O880" t="s">
        <v>93</v>
      </c>
      <c r="P880" t="str">
        <f t="shared" si="106"/>
        <v>NHBO</v>
      </c>
    </row>
    <row r="881" spans="1:16" x14ac:dyDescent="0.35">
      <c r="A881">
        <f t="shared" si="105"/>
        <v>4190</v>
      </c>
      <c r="B881" t="str">
        <f t="shared" si="102"/>
        <v>CarMainMode NHBO_NHBO_FT_16-74_PC GenTime</v>
      </c>
      <c r="C881" t="str">
        <f t="shared" si="103"/>
        <v>CarMainMode NHBO_NHBO_FT_16-74_PC GenTime</v>
      </c>
      <c r="D881" t="s">
        <v>17</v>
      </c>
      <c r="E881" t="s">
        <v>18</v>
      </c>
      <c r="F881">
        <v>0</v>
      </c>
      <c r="H881" t="s">
        <v>19</v>
      </c>
      <c r="J881" t="str">
        <f t="shared" si="104"/>
        <v>CarMainMode GenTime</v>
      </c>
      <c r="K881" t="str" cm="1">
        <f t="array" ref="K881">_xlfn.IFS(L881="Bus P+R Bus Leg", "Bus", L881="Bus P+R Car Leg", "Car",L881="Rail P+R Rail Leg", "Rail", L881="Rail P+R Car Leg", "Car",L881="Logsum","",TRUE(),L881)</f>
        <v>CarMainMode</v>
      </c>
      <c r="L881" t="s">
        <v>139</v>
      </c>
      <c r="N881" t="s">
        <v>52</v>
      </c>
      <c r="O881" t="s">
        <v>94</v>
      </c>
      <c r="P881" t="str">
        <f t="shared" si="106"/>
        <v>NHBO</v>
      </c>
    </row>
    <row r="882" spans="1:16" x14ac:dyDescent="0.35">
      <c r="A882">
        <f t="shared" si="105"/>
        <v>4191</v>
      </c>
      <c r="B882" t="str">
        <f t="shared" si="102"/>
        <v>CarMainMode NHBO_NHBO_Other_16-74_FC GenTime</v>
      </c>
      <c r="C882" t="str">
        <f t="shared" si="103"/>
        <v>CarMainMode NHBO_NHBO_Other_16-74_FC GenTime</v>
      </c>
      <c r="D882" t="s">
        <v>17</v>
      </c>
      <c r="E882" t="s">
        <v>18</v>
      </c>
      <c r="F882">
        <v>0</v>
      </c>
      <c r="H882" t="s">
        <v>19</v>
      </c>
      <c r="J882" t="str">
        <f t="shared" si="104"/>
        <v>CarMainMode GenTime</v>
      </c>
      <c r="K882" t="str" cm="1">
        <f t="array" ref="K882">_xlfn.IFS(L882="Bus P+R Bus Leg", "Bus", L882="Bus P+R Car Leg", "Car",L882="Rail P+R Rail Leg", "Rail", L882="Rail P+R Car Leg", "Car",L882="Logsum","",TRUE(),L882)</f>
        <v>CarMainMode</v>
      </c>
      <c r="L882" t="s">
        <v>139</v>
      </c>
      <c r="N882" t="s">
        <v>52</v>
      </c>
      <c r="O882" t="s">
        <v>95</v>
      </c>
      <c r="P882" t="str">
        <f t="shared" si="106"/>
        <v>NHBO</v>
      </c>
    </row>
    <row r="883" spans="1:16" x14ac:dyDescent="0.35">
      <c r="A883">
        <f t="shared" si="105"/>
        <v>4192</v>
      </c>
      <c r="B883" t="str">
        <f t="shared" si="102"/>
        <v>CarMainMode NHBO_NHBO_Other_16-74_NC GenTime</v>
      </c>
      <c r="C883" t="str">
        <f t="shared" si="103"/>
        <v>CarMainMode NHBO_NHBO_Other_16-74_NC GenTime</v>
      </c>
      <c r="D883" t="s">
        <v>17</v>
      </c>
      <c r="E883" t="s">
        <v>18</v>
      </c>
      <c r="F883">
        <v>0</v>
      </c>
      <c r="H883" t="s">
        <v>19</v>
      </c>
      <c r="J883" t="str">
        <f t="shared" si="104"/>
        <v>CarMainMode GenTime</v>
      </c>
      <c r="K883" t="str" cm="1">
        <f t="array" ref="K883">_xlfn.IFS(L883="Bus P+R Bus Leg", "Bus", L883="Bus P+R Car Leg", "Car",L883="Rail P+R Rail Leg", "Rail", L883="Rail P+R Car Leg", "Car",L883="Logsum","",TRUE(),L883)</f>
        <v>CarMainMode</v>
      </c>
      <c r="L883" t="s">
        <v>139</v>
      </c>
      <c r="N883" t="s">
        <v>52</v>
      </c>
      <c r="O883" t="s">
        <v>96</v>
      </c>
      <c r="P883" t="str">
        <f t="shared" si="106"/>
        <v>NHBO</v>
      </c>
    </row>
    <row r="884" spans="1:16" x14ac:dyDescent="0.35">
      <c r="A884">
        <f t="shared" si="105"/>
        <v>4193</v>
      </c>
      <c r="B884" t="str">
        <f t="shared" si="102"/>
        <v>CarMainMode NHBO_NHBO_Other_16-74_PC GenTime</v>
      </c>
      <c r="C884" t="str">
        <f t="shared" si="103"/>
        <v>CarMainMode NHBO_NHBO_Other_16-74_PC GenTime</v>
      </c>
      <c r="D884" t="s">
        <v>17</v>
      </c>
      <c r="E884" t="s">
        <v>18</v>
      </c>
      <c r="F884">
        <v>0</v>
      </c>
      <c r="H884" t="s">
        <v>19</v>
      </c>
      <c r="J884" t="str">
        <f t="shared" si="104"/>
        <v>CarMainMode GenTime</v>
      </c>
      <c r="K884" t="str" cm="1">
        <f t="array" ref="K884">_xlfn.IFS(L884="Bus P+R Bus Leg", "Bus", L884="Bus P+R Car Leg", "Car",L884="Rail P+R Rail Leg", "Rail", L884="Rail P+R Car Leg", "Car",L884="Logsum","",TRUE(),L884)</f>
        <v>CarMainMode</v>
      </c>
      <c r="L884" t="s">
        <v>139</v>
      </c>
      <c r="N884" t="s">
        <v>52</v>
      </c>
      <c r="O884" t="s">
        <v>97</v>
      </c>
      <c r="P884" t="str">
        <f t="shared" si="106"/>
        <v>NHBO</v>
      </c>
    </row>
    <row r="885" spans="1:16" x14ac:dyDescent="0.35">
      <c r="A885">
        <f t="shared" si="105"/>
        <v>4194</v>
      </c>
      <c r="B885" t="str">
        <f t="shared" ref="B885:B948" si="107">_xlfn.TEXTJOIN(" ",TRUE,L885,O885,N885)</f>
        <v>CarMainMode NHBO_NHBO_PT_16-74_FC GenTime</v>
      </c>
      <c r="C885" t="str">
        <f t="shared" ref="C885:C948" si="108">_xlfn.TEXTJOIN(" ",TRUE,L885,O885,N885)</f>
        <v>CarMainMode NHBO_NHBO_PT_16-74_FC GenTime</v>
      </c>
      <c r="D885" t="s">
        <v>17</v>
      </c>
      <c r="E885" t="s">
        <v>18</v>
      </c>
      <c r="F885">
        <v>0</v>
      </c>
      <c r="H885" t="s">
        <v>19</v>
      </c>
      <c r="J885" t="str">
        <f t="shared" si="104"/>
        <v>CarMainMode GenTime</v>
      </c>
      <c r="K885" t="str" cm="1">
        <f t="array" ref="K885">_xlfn.IFS(L885="Bus P+R Bus Leg", "Bus", L885="Bus P+R Car Leg", "Car",L885="Rail P+R Rail Leg", "Rail", L885="Rail P+R Car Leg", "Car",L885="Logsum","",TRUE(),L885)</f>
        <v>CarMainMode</v>
      </c>
      <c r="L885" t="s">
        <v>139</v>
      </c>
      <c r="N885" t="s">
        <v>52</v>
      </c>
      <c r="O885" t="s">
        <v>98</v>
      </c>
      <c r="P885" t="str">
        <f t="shared" si="106"/>
        <v>NHBO</v>
      </c>
    </row>
    <row r="886" spans="1:16" x14ac:dyDescent="0.35">
      <c r="A886">
        <f t="shared" si="105"/>
        <v>4195</v>
      </c>
      <c r="B886" t="str">
        <f t="shared" si="107"/>
        <v>CarMainMode NHBO_NHBO_PT_16-74_NC GenTime</v>
      </c>
      <c r="C886" t="str">
        <f t="shared" si="108"/>
        <v>CarMainMode NHBO_NHBO_PT_16-74_NC GenTime</v>
      </c>
      <c r="D886" t="s">
        <v>17</v>
      </c>
      <c r="E886" t="s">
        <v>18</v>
      </c>
      <c r="F886">
        <v>0</v>
      </c>
      <c r="H886" t="s">
        <v>19</v>
      </c>
      <c r="J886" t="str">
        <f t="shared" ref="J886:J949" si="109">_xlfn.CONCAT(L886," ",N886)</f>
        <v>CarMainMode GenTime</v>
      </c>
      <c r="K886" t="str" cm="1">
        <f t="array" ref="K886">_xlfn.IFS(L886="Bus P+R Bus Leg", "Bus", L886="Bus P+R Car Leg", "Car",L886="Rail P+R Rail Leg", "Rail", L886="Rail P+R Car Leg", "Car",L886="Logsum","",TRUE(),L886)</f>
        <v>CarMainMode</v>
      </c>
      <c r="L886" t="s">
        <v>139</v>
      </c>
      <c r="N886" t="s">
        <v>52</v>
      </c>
      <c r="O886" t="s">
        <v>99</v>
      </c>
      <c r="P886" t="str">
        <f t="shared" si="106"/>
        <v>NHBO</v>
      </c>
    </row>
    <row r="887" spans="1:16" x14ac:dyDescent="0.35">
      <c r="A887">
        <f t="shared" si="105"/>
        <v>4196</v>
      </c>
      <c r="B887" t="str">
        <f t="shared" si="107"/>
        <v>CarMainMode NHBO_NHBO_PT_16-74_PC GenTime</v>
      </c>
      <c r="C887" t="str">
        <f t="shared" si="108"/>
        <v>CarMainMode NHBO_NHBO_PT_16-74_PC GenTime</v>
      </c>
      <c r="D887" t="s">
        <v>17</v>
      </c>
      <c r="E887" t="s">
        <v>18</v>
      </c>
      <c r="F887">
        <v>0</v>
      </c>
      <c r="H887" t="s">
        <v>19</v>
      </c>
      <c r="J887" t="str">
        <f t="shared" si="109"/>
        <v>CarMainMode GenTime</v>
      </c>
      <c r="K887" t="str" cm="1">
        <f t="array" ref="K887">_xlfn.IFS(L887="Bus P+R Bus Leg", "Bus", L887="Bus P+R Car Leg", "Car",L887="Rail P+R Rail Leg", "Rail", L887="Rail P+R Car Leg", "Car",L887="Logsum","",TRUE(),L887)</f>
        <v>CarMainMode</v>
      </c>
      <c r="L887" t="s">
        <v>139</v>
      </c>
      <c r="N887" t="s">
        <v>52</v>
      </c>
      <c r="O887" t="s">
        <v>100</v>
      </c>
      <c r="P887" t="str">
        <f t="shared" si="106"/>
        <v>NHBO</v>
      </c>
    </row>
    <row r="888" spans="1:16" x14ac:dyDescent="0.35">
      <c r="A888">
        <f t="shared" si="105"/>
        <v>4197</v>
      </c>
      <c r="B888" t="str">
        <f t="shared" si="107"/>
        <v>CarMainMode NHBO_NHBO_Student_16-74_FC GenTime</v>
      </c>
      <c r="C888" t="str">
        <f t="shared" si="108"/>
        <v>CarMainMode NHBO_NHBO_Student_16-74_FC GenTime</v>
      </c>
      <c r="D888" t="s">
        <v>17</v>
      </c>
      <c r="E888" t="s">
        <v>18</v>
      </c>
      <c r="F888">
        <v>0</v>
      </c>
      <c r="H888" t="s">
        <v>19</v>
      </c>
      <c r="J888" t="str">
        <f t="shared" si="109"/>
        <v>CarMainMode GenTime</v>
      </c>
      <c r="K888" t="str" cm="1">
        <f t="array" ref="K888">_xlfn.IFS(L888="Bus P+R Bus Leg", "Bus", L888="Bus P+R Car Leg", "Car",L888="Rail P+R Rail Leg", "Rail", L888="Rail P+R Car Leg", "Car",L888="Logsum","",TRUE(),L888)</f>
        <v>CarMainMode</v>
      </c>
      <c r="L888" t="s">
        <v>139</v>
      </c>
      <c r="N888" t="s">
        <v>52</v>
      </c>
      <c r="O888" t="s">
        <v>101</v>
      </c>
      <c r="P888" t="str">
        <f t="shared" si="106"/>
        <v>NHBO</v>
      </c>
    </row>
    <row r="889" spans="1:16" x14ac:dyDescent="0.35">
      <c r="A889">
        <f t="shared" si="105"/>
        <v>4198</v>
      </c>
      <c r="B889" t="str">
        <f t="shared" si="107"/>
        <v>CarMainMode NHBO_NHBO_Student_16-74_NC GenTime</v>
      </c>
      <c r="C889" t="str">
        <f t="shared" si="108"/>
        <v>CarMainMode NHBO_NHBO_Student_16-74_NC GenTime</v>
      </c>
      <c r="D889" t="s">
        <v>17</v>
      </c>
      <c r="E889" t="s">
        <v>18</v>
      </c>
      <c r="F889">
        <v>0</v>
      </c>
      <c r="H889" t="s">
        <v>19</v>
      </c>
      <c r="J889" t="str">
        <f t="shared" si="109"/>
        <v>CarMainMode GenTime</v>
      </c>
      <c r="K889" t="str" cm="1">
        <f t="array" ref="K889">_xlfn.IFS(L889="Bus P+R Bus Leg", "Bus", L889="Bus P+R Car Leg", "Car",L889="Rail P+R Rail Leg", "Rail", L889="Rail P+R Car Leg", "Car",L889="Logsum","",TRUE(),L889)</f>
        <v>CarMainMode</v>
      </c>
      <c r="L889" t="s">
        <v>139</v>
      </c>
      <c r="N889" t="s">
        <v>52</v>
      </c>
      <c r="O889" t="s">
        <v>102</v>
      </c>
      <c r="P889" t="str">
        <f t="shared" si="106"/>
        <v>NHBO</v>
      </c>
    </row>
    <row r="890" spans="1:16" x14ac:dyDescent="0.35">
      <c r="A890">
        <f t="shared" si="105"/>
        <v>4199</v>
      </c>
      <c r="B890" t="str">
        <f t="shared" si="107"/>
        <v>CarMainMode NHBO_NHBO_Student_16-74_PC GenTime</v>
      </c>
      <c r="C890" t="str">
        <f t="shared" si="108"/>
        <v>CarMainMode NHBO_NHBO_Student_16-74_PC GenTime</v>
      </c>
      <c r="D890" t="s">
        <v>17</v>
      </c>
      <c r="E890" t="s">
        <v>18</v>
      </c>
      <c r="F890">
        <v>0</v>
      </c>
      <c r="H890" t="s">
        <v>19</v>
      </c>
      <c r="J890" t="str">
        <f t="shared" si="109"/>
        <v>CarMainMode GenTime</v>
      </c>
      <c r="K890" t="str" cm="1">
        <f t="array" ref="K890">_xlfn.IFS(L890="Bus P+R Bus Leg", "Bus", L890="Bus P+R Car Leg", "Car",L890="Rail P+R Rail Leg", "Rail", L890="Rail P+R Car Leg", "Car",L890="Logsum","",TRUE(),L890)</f>
        <v>CarMainMode</v>
      </c>
      <c r="L890" t="s">
        <v>139</v>
      </c>
      <c r="N890" t="s">
        <v>52</v>
      </c>
      <c r="O890" t="s">
        <v>103</v>
      </c>
      <c r="P890" t="str">
        <f t="shared" si="106"/>
        <v>NHBO</v>
      </c>
    </row>
    <row r="891" spans="1:16" x14ac:dyDescent="0.35">
      <c r="A891">
        <f t="shared" si="105"/>
        <v>4201</v>
      </c>
      <c r="B891" t="str">
        <f t="shared" si="107"/>
        <v>Bus HBW_HBW_FT_16-74_FC GenTime</v>
      </c>
      <c r="C891" t="str">
        <f t="shared" si="108"/>
        <v>Bus HBW_HBW_FT_16-74_FC GenTime</v>
      </c>
      <c r="D891" t="s">
        <v>17</v>
      </c>
      <c r="E891" t="s">
        <v>18</v>
      </c>
      <c r="F891">
        <v>0</v>
      </c>
      <c r="H891" t="s">
        <v>19</v>
      </c>
      <c r="J891" t="str">
        <f t="shared" si="109"/>
        <v>Bus GenTime</v>
      </c>
      <c r="K891" t="str" cm="1">
        <f t="array" ref="K891">_xlfn.IFS(L891="Bus P+R Bus Leg", "Bus", L891="Bus P+R Car Leg", "Car",L891="Rail P+R Rail Leg", "Rail", L891="Rail P+R Car Leg", "Car",L891="Logsum","",TRUE(),L891)</f>
        <v>Bus</v>
      </c>
      <c r="L891" t="s">
        <v>29</v>
      </c>
      <c r="N891" t="s">
        <v>52</v>
      </c>
      <c r="O891" t="s">
        <v>53</v>
      </c>
      <c r="P891" t="str">
        <f>LEFT(O891,FIND("_",O891)-1)</f>
        <v>HBW</v>
      </c>
    </row>
    <row r="892" spans="1:16" x14ac:dyDescent="0.35">
      <c r="A892">
        <f t="shared" si="105"/>
        <v>4202</v>
      </c>
      <c r="B892" t="str">
        <f t="shared" si="107"/>
        <v>Bus HBW_HBW_FT_16-74_NC GenTime</v>
      </c>
      <c r="C892" t="str">
        <f t="shared" si="108"/>
        <v>Bus HBW_HBW_FT_16-74_NC GenTime</v>
      </c>
      <c r="D892" t="s">
        <v>17</v>
      </c>
      <c r="E892" t="s">
        <v>18</v>
      </c>
      <c r="F892">
        <v>0</v>
      </c>
      <c r="H892" t="s">
        <v>19</v>
      </c>
      <c r="J892" t="str">
        <f t="shared" si="109"/>
        <v>Bus GenTime</v>
      </c>
      <c r="K892" t="str" cm="1">
        <f t="array" ref="K892">_xlfn.IFS(L892="Bus P+R Bus Leg", "Bus", L892="Bus P+R Car Leg", "Car",L892="Rail P+R Rail Leg", "Rail", L892="Rail P+R Car Leg", "Car",L892="Logsum","",TRUE(),L892)</f>
        <v>Bus</v>
      </c>
      <c r="L892" t="s">
        <v>29</v>
      </c>
      <c r="N892" t="s">
        <v>52</v>
      </c>
      <c r="O892" t="s">
        <v>54</v>
      </c>
      <c r="P892" t="str">
        <f>LEFT(O892,FIND("_",O892)-1)</f>
        <v>HBW</v>
      </c>
    </row>
    <row r="893" spans="1:16" x14ac:dyDescent="0.35">
      <c r="A893">
        <f t="shared" si="105"/>
        <v>4203</v>
      </c>
      <c r="B893" t="str">
        <f t="shared" si="107"/>
        <v>Bus HBW_HBW_FT_16-74_PC GenTime</v>
      </c>
      <c r="C893" t="str">
        <f t="shared" si="108"/>
        <v>Bus HBW_HBW_FT_16-74_PC GenTime</v>
      </c>
      <c r="D893" t="s">
        <v>17</v>
      </c>
      <c r="E893" t="s">
        <v>18</v>
      </c>
      <c r="F893">
        <v>0</v>
      </c>
      <c r="H893" t="s">
        <v>19</v>
      </c>
      <c r="J893" t="str">
        <f t="shared" si="109"/>
        <v>Bus GenTime</v>
      </c>
      <c r="K893" t="str" cm="1">
        <f t="array" ref="K893">_xlfn.IFS(L893="Bus P+R Bus Leg", "Bus", L893="Bus P+R Car Leg", "Car",L893="Rail P+R Rail Leg", "Rail", L893="Rail P+R Car Leg", "Car",L893="Logsum","",TRUE(),L893)</f>
        <v>Bus</v>
      </c>
      <c r="L893" t="s">
        <v>29</v>
      </c>
      <c r="N893" t="s">
        <v>52</v>
      </c>
      <c r="O893" t="s">
        <v>55</v>
      </c>
      <c r="P893" t="str">
        <f t="shared" ref="P893:P956" si="110">LEFT(O893,FIND("_",O893)-1)</f>
        <v>HBW</v>
      </c>
    </row>
    <row r="894" spans="1:16" x14ac:dyDescent="0.35">
      <c r="A894">
        <f t="shared" si="105"/>
        <v>4204</v>
      </c>
      <c r="B894" t="str">
        <f t="shared" si="107"/>
        <v>Bus HBW_HBW_Other_16-74_FC GenTime</v>
      </c>
      <c r="C894" t="str">
        <f t="shared" si="108"/>
        <v>Bus HBW_HBW_Other_16-74_FC GenTime</v>
      </c>
      <c r="D894" t="s">
        <v>17</v>
      </c>
      <c r="E894" t="s">
        <v>18</v>
      </c>
      <c r="F894">
        <v>0</v>
      </c>
      <c r="H894" t="s">
        <v>19</v>
      </c>
      <c r="J894" t="str">
        <f t="shared" si="109"/>
        <v>Bus GenTime</v>
      </c>
      <c r="K894" t="str" cm="1">
        <f t="array" ref="K894">_xlfn.IFS(L894="Bus P+R Bus Leg", "Bus", L894="Bus P+R Car Leg", "Car",L894="Rail P+R Rail Leg", "Rail", L894="Rail P+R Car Leg", "Car",L894="Logsum","",TRUE(),L894)</f>
        <v>Bus</v>
      </c>
      <c r="L894" t="s">
        <v>29</v>
      </c>
      <c r="N894" t="s">
        <v>52</v>
      </c>
      <c r="O894" t="s">
        <v>56</v>
      </c>
      <c r="P894" t="str">
        <f t="shared" si="110"/>
        <v>HBW</v>
      </c>
    </row>
    <row r="895" spans="1:16" x14ac:dyDescent="0.35">
      <c r="A895">
        <f t="shared" si="105"/>
        <v>4205</v>
      </c>
      <c r="B895" t="str">
        <f t="shared" si="107"/>
        <v>Bus HBW_HBW_Other_16-74_NC GenTime</v>
      </c>
      <c r="C895" t="str">
        <f t="shared" si="108"/>
        <v>Bus HBW_HBW_Other_16-74_NC GenTime</v>
      </c>
      <c r="D895" t="s">
        <v>17</v>
      </c>
      <c r="E895" t="s">
        <v>18</v>
      </c>
      <c r="F895">
        <v>0</v>
      </c>
      <c r="H895" t="s">
        <v>19</v>
      </c>
      <c r="J895" t="str">
        <f t="shared" si="109"/>
        <v>Bus GenTime</v>
      </c>
      <c r="K895" t="str" cm="1">
        <f t="array" ref="K895">_xlfn.IFS(L895="Bus P+R Bus Leg", "Bus", L895="Bus P+R Car Leg", "Car",L895="Rail P+R Rail Leg", "Rail", L895="Rail P+R Car Leg", "Car",L895="Logsum","",TRUE(),L895)</f>
        <v>Bus</v>
      </c>
      <c r="L895" t="s">
        <v>29</v>
      </c>
      <c r="N895" t="s">
        <v>52</v>
      </c>
      <c r="O895" t="s">
        <v>57</v>
      </c>
      <c r="P895" t="str">
        <f t="shared" si="110"/>
        <v>HBW</v>
      </c>
    </row>
    <row r="896" spans="1:16" x14ac:dyDescent="0.35">
      <c r="A896">
        <f t="shared" si="105"/>
        <v>4206</v>
      </c>
      <c r="B896" t="str">
        <f t="shared" si="107"/>
        <v>Bus HBW_HBW_Other_16-74_PC GenTime</v>
      </c>
      <c r="C896" t="str">
        <f t="shared" si="108"/>
        <v>Bus HBW_HBW_Other_16-74_PC GenTime</v>
      </c>
      <c r="D896" t="s">
        <v>17</v>
      </c>
      <c r="E896" t="s">
        <v>18</v>
      </c>
      <c r="F896">
        <v>0</v>
      </c>
      <c r="H896" t="s">
        <v>19</v>
      </c>
      <c r="J896" t="str">
        <f t="shared" si="109"/>
        <v>Bus GenTime</v>
      </c>
      <c r="K896" t="str" cm="1">
        <f t="array" ref="K896">_xlfn.IFS(L896="Bus P+R Bus Leg", "Bus", L896="Bus P+R Car Leg", "Car",L896="Rail P+R Rail Leg", "Rail", L896="Rail P+R Car Leg", "Car",L896="Logsum","",TRUE(),L896)</f>
        <v>Bus</v>
      </c>
      <c r="L896" t="s">
        <v>29</v>
      </c>
      <c r="N896" t="s">
        <v>52</v>
      </c>
      <c r="O896" t="s">
        <v>58</v>
      </c>
      <c r="P896" t="str">
        <f t="shared" si="110"/>
        <v>HBW</v>
      </c>
    </row>
    <row r="897" spans="1:16" x14ac:dyDescent="0.35">
      <c r="A897">
        <f t="shared" si="105"/>
        <v>4207</v>
      </c>
      <c r="B897" t="str">
        <f t="shared" si="107"/>
        <v>Bus HBW_HBW_PT_16-74_FC GenTime</v>
      </c>
      <c r="C897" t="str">
        <f t="shared" si="108"/>
        <v>Bus HBW_HBW_PT_16-74_FC GenTime</v>
      </c>
      <c r="D897" t="s">
        <v>17</v>
      </c>
      <c r="E897" t="s">
        <v>18</v>
      </c>
      <c r="F897">
        <v>0</v>
      </c>
      <c r="H897" t="s">
        <v>19</v>
      </c>
      <c r="J897" t="str">
        <f t="shared" si="109"/>
        <v>Bus GenTime</v>
      </c>
      <c r="K897" t="str" cm="1">
        <f t="array" ref="K897">_xlfn.IFS(L897="Bus P+R Bus Leg", "Bus", L897="Bus P+R Car Leg", "Car",L897="Rail P+R Rail Leg", "Rail", L897="Rail P+R Car Leg", "Car",L897="Logsum","",TRUE(),L897)</f>
        <v>Bus</v>
      </c>
      <c r="L897" t="s">
        <v>29</v>
      </c>
      <c r="N897" t="s">
        <v>52</v>
      </c>
      <c r="O897" t="s">
        <v>59</v>
      </c>
      <c r="P897" t="str">
        <f t="shared" si="110"/>
        <v>HBW</v>
      </c>
    </row>
    <row r="898" spans="1:16" x14ac:dyDescent="0.35">
      <c r="A898">
        <f t="shared" si="105"/>
        <v>4208</v>
      </c>
      <c r="B898" t="str">
        <f t="shared" si="107"/>
        <v>Bus HBW_HBW_PT_16-74_NC GenTime</v>
      </c>
      <c r="C898" t="str">
        <f t="shared" si="108"/>
        <v>Bus HBW_HBW_PT_16-74_NC GenTime</v>
      </c>
      <c r="D898" t="s">
        <v>17</v>
      </c>
      <c r="E898" t="s">
        <v>18</v>
      </c>
      <c r="F898">
        <v>0</v>
      </c>
      <c r="H898" t="s">
        <v>19</v>
      </c>
      <c r="J898" t="str">
        <f t="shared" si="109"/>
        <v>Bus GenTime</v>
      </c>
      <c r="K898" t="str" cm="1">
        <f t="array" ref="K898">_xlfn.IFS(L898="Bus P+R Bus Leg", "Bus", L898="Bus P+R Car Leg", "Car",L898="Rail P+R Rail Leg", "Rail", L898="Rail P+R Car Leg", "Car",L898="Logsum","",TRUE(),L898)</f>
        <v>Bus</v>
      </c>
      <c r="L898" t="s">
        <v>29</v>
      </c>
      <c r="N898" t="s">
        <v>52</v>
      </c>
      <c r="O898" t="s">
        <v>60</v>
      </c>
      <c r="P898" t="str">
        <f t="shared" si="110"/>
        <v>HBW</v>
      </c>
    </row>
    <row r="899" spans="1:16" x14ac:dyDescent="0.35">
      <c r="A899">
        <f t="shared" si="105"/>
        <v>4209</v>
      </c>
      <c r="B899" t="str">
        <f t="shared" si="107"/>
        <v>Bus HBW_HBW_PT_16-74_PC GenTime</v>
      </c>
      <c r="C899" t="str">
        <f t="shared" si="108"/>
        <v>Bus HBW_HBW_PT_16-74_PC GenTime</v>
      </c>
      <c r="D899" t="s">
        <v>17</v>
      </c>
      <c r="E899" t="s">
        <v>18</v>
      </c>
      <c r="F899">
        <v>0</v>
      </c>
      <c r="H899" t="s">
        <v>19</v>
      </c>
      <c r="J899" t="str">
        <f t="shared" si="109"/>
        <v>Bus GenTime</v>
      </c>
      <c r="K899" t="str" cm="1">
        <f t="array" ref="K899">_xlfn.IFS(L899="Bus P+R Bus Leg", "Bus", L899="Bus P+R Car Leg", "Car",L899="Rail P+R Rail Leg", "Rail", L899="Rail P+R Car Leg", "Car",L899="Logsum","",TRUE(),L899)</f>
        <v>Bus</v>
      </c>
      <c r="L899" t="s">
        <v>29</v>
      </c>
      <c r="N899" t="s">
        <v>52</v>
      </c>
      <c r="O899" t="s">
        <v>61</v>
      </c>
      <c r="P899" t="str">
        <f t="shared" si="110"/>
        <v>HBW</v>
      </c>
    </row>
    <row r="900" spans="1:16" x14ac:dyDescent="0.35">
      <c r="A900">
        <f t="shared" si="105"/>
        <v>4210</v>
      </c>
      <c r="B900" t="str">
        <f t="shared" si="107"/>
        <v>Bus HBW_HBW_Student_16-74_FC GenTime</v>
      </c>
      <c r="C900" t="str">
        <f t="shared" si="108"/>
        <v>Bus HBW_HBW_Student_16-74_FC GenTime</v>
      </c>
      <c r="D900" t="s">
        <v>17</v>
      </c>
      <c r="E900" t="s">
        <v>18</v>
      </c>
      <c r="F900">
        <v>0</v>
      </c>
      <c r="H900" t="s">
        <v>19</v>
      </c>
      <c r="J900" t="str">
        <f t="shared" si="109"/>
        <v>Bus GenTime</v>
      </c>
      <c r="K900" t="str" cm="1">
        <f t="array" ref="K900">_xlfn.IFS(L900="Bus P+R Bus Leg", "Bus", L900="Bus P+R Car Leg", "Car",L900="Rail P+R Rail Leg", "Rail", L900="Rail P+R Car Leg", "Car",L900="Logsum","",TRUE(),L900)</f>
        <v>Bus</v>
      </c>
      <c r="L900" t="s">
        <v>29</v>
      </c>
      <c r="N900" t="s">
        <v>52</v>
      </c>
      <c r="O900" t="s">
        <v>62</v>
      </c>
      <c r="P900" t="str">
        <f t="shared" si="110"/>
        <v>HBW</v>
      </c>
    </row>
    <row r="901" spans="1:16" x14ac:dyDescent="0.35">
      <c r="A901">
        <f t="shared" si="105"/>
        <v>4211</v>
      </c>
      <c r="B901" t="str">
        <f t="shared" si="107"/>
        <v>Bus HBW_HBW_Student_16-74_NC GenTime</v>
      </c>
      <c r="C901" t="str">
        <f t="shared" si="108"/>
        <v>Bus HBW_HBW_Student_16-74_NC GenTime</v>
      </c>
      <c r="D901" t="s">
        <v>17</v>
      </c>
      <c r="E901" t="s">
        <v>18</v>
      </c>
      <c r="F901">
        <v>0</v>
      </c>
      <c r="H901" t="s">
        <v>19</v>
      </c>
      <c r="J901" t="str">
        <f t="shared" si="109"/>
        <v>Bus GenTime</v>
      </c>
      <c r="K901" t="str" cm="1">
        <f t="array" ref="K901">_xlfn.IFS(L901="Bus P+R Bus Leg", "Bus", L901="Bus P+R Car Leg", "Car",L901="Rail P+R Rail Leg", "Rail", L901="Rail P+R Car Leg", "Car",L901="Logsum","",TRUE(),L901)</f>
        <v>Bus</v>
      </c>
      <c r="L901" t="s">
        <v>29</v>
      </c>
      <c r="N901" t="s">
        <v>52</v>
      </c>
      <c r="O901" t="s">
        <v>63</v>
      </c>
      <c r="P901" t="str">
        <f t="shared" si="110"/>
        <v>HBW</v>
      </c>
    </row>
    <row r="902" spans="1:16" x14ac:dyDescent="0.35">
      <c r="A902">
        <f t="shared" si="105"/>
        <v>4212</v>
      </c>
      <c r="B902" t="str">
        <f t="shared" si="107"/>
        <v>Bus HBW_HBW_Student_16-74_PC GenTime</v>
      </c>
      <c r="C902" t="str">
        <f t="shared" si="108"/>
        <v>Bus HBW_HBW_Student_16-74_PC GenTime</v>
      </c>
      <c r="D902" t="s">
        <v>17</v>
      </c>
      <c r="E902" t="s">
        <v>18</v>
      </c>
      <c r="F902">
        <v>0</v>
      </c>
      <c r="H902" t="s">
        <v>19</v>
      </c>
      <c r="J902" t="str">
        <f t="shared" si="109"/>
        <v>Bus GenTime</v>
      </c>
      <c r="K902" t="str" cm="1">
        <f t="array" ref="K902">_xlfn.IFS(L902="Bus P+R Bus Leg", "Bus", L902="Bus P+R Car Leg", "Car",L902="Rail P+R Rail Leg", "Rail", L902="Rail P+R Car Leg", "Car",L902="Logsum","",TRUE(),L902)</f>
        <v>Bus</v>
      </c>
      <c r="L902" t="s">
        <v>29</v>
      </c>
      <c r="N902" t="s">
        <v>52</v>
      </c>
      <c r="O902" t="s">
        <v>64</v>
      </c>
      <c r="P902" t="str">
        <f t="shared" si="110"/>
        <v>HBW</v>
      </c>
    </row>
    <row r="903" spans="1:16" x14ac:dyDescent="0.35">
      <c r="A903">
        <f t="shared" si="105"/>
        <v>4213</v>
      </c>
      <c r="B903" t="str">
        <f t="shared" si="107"/>
        <v>Bus HBEB_HBEB_FT_16-74_FC GenTime</v>
      </c>
      <c r="C903" t="str">
        <f t="shared" si="108"/>
        <v>Bus HBEB_HBEB_FT_16-74_FC GenTime</v>
      </c>
      <c r="D903" t="s">
        <v>17</v>
      </c>
      <c r="E903" t="s">
        <v>18</v>
      </c>
      <c r="F903">
        <v>0</v>
      </c>
      <c r="H903" t="s">
        <v>19</v>
      </c>
      <c r="J903" t="str">
        <f t="shared" si="109"/>
        <v>Bus GenTime</v>
      </c>
      <c r="K903" t="str" cm="1">
        <f t="array" ref="K903">_xlfn.IFS(L903="Bus P+R Bus Leg", "Bus", L903="Bus P+R Car Leg", "Car",L903="Rail P+R Rail Leg", "Rail", L903="Rail P+R Car Leg", "Car",L903="Logsum","",TRUE(),L903)</f>
        <v>Bus</v>
      </c>
      <c r="L903" t="s">
        <v>29</v>
      </c>
      <c r="N903" t="s">
        <v>52</v>
      </c>
      <c r="O903" t="s">
        <v>65</v>
      </c>
      <c r="P903" t="str">
        <f t="shared" si="110"/>
        <v>HBEB</v>
      </c>
    </row>
    <row r="904" spans="1:16" x14ac:dyDescent="0.35">
      <c r="A904">
        <f t="shared" si="105"/>
        <v>4214</v>
      </c>
      <c r="B904" t="str">
        <f t="shared" si="107"/>
        <v>Bus HBEB_HBEB_FT_16-74_NC GenTime</v>
      </c>
      <c r="C904" t="str">
        <f t="shared" si="108"/>
        <v>Bus HBEB_HBEB_FT_16-74_NC GenTime</v>
      </c>
      <c r="D904" t="s">
        <v>17</v>
      </c>
      <c r="E904" t="s">
        <v>18</v>
      </c>
      <c r="F904">
        <v>0</v>
      </c>
      <c r="H904" t="s">
        <v>19</v>
      </c>
      <c r="J904" t="str">
        <f t="shared" si="109"/>
        <v>Bus GenTime</v>
      </c>
      <c r="K904" t="str" cm="1">
        <f t="array" ref="K904">_xlfn.IFS(L904="Bus P+R Bus Leg", "Bus", L904="Bus P+R Car Leg", "Car",L904="Rail P+R Rail Leg", "Rail", L904="Rail P+R Car Leg", "Car",L904="Logsum","",TRUE(),L904)</f>
        <v>Bus</v>
      </c>
      <c r="L904" t="s">
        <v>29</v>
      </c>
      <c r="N904" t="s">
        <v>52</v>
      </c>
      <c r="O904" t="s">
        <v>66</v>
      </c>
      <c r="P904" t="str">
        <f t="shared" si="110"/>
        <v>HBEB</v>
      </c>
    </row>
    <row r="905" spans="1:16" x14ac:dyDescent="0.35">
      <c r="A905">
        <f t="shared" si="105"/>
        <v>4215</v>
      </c>
      <c r="B905" t="str">
        <f t="shared" si="107"/>
        <v>Bus HBEB_HBEB_FT_16-74_PC GenTime</v>
      </c>
      <c r="C905" t="str">
        <f t="shared" si="108"/>
        <v>Bus HBEB_HBEB_FT_16-74_PC GenTime</v>
      </c>
      <c r="D905" t="s">
        <v>17</v>
      </c>
      <c r="E905" t="s">
        <v>18</v>
      </c>
      <c r="F905">
        <v>0</v>
      </c>
      <c r="H905" t="s">
        <v>19</v>
      </c>
      <c r="J905" t="str">
        <f t="shared" si="109"/>
        <v>Bus GenTime</v>
      </c>
      <c r="K905" t="str" cm="1">
        <f t="array" ref="K905">_xlfn.IFS(L905="Bus P+R Bus Leg", "Bus", L905="Bus P+R Car Leg", "Car",L905="Rail P+R Rail Leg", "Rail", L905="Rail P+R Car Leg", "Car",L905="Logsum","",TRUE(),L905)</f>
        <v>Bus</v>
      </c>
      <c r="L905" t="s">
        <v>29</v>
      </c>
      <c r="N905" t="s">
        <v>52</v>
      </c>
      <c r="O905" t="s">
        <v>67</v>
      </c>
      <c r="P905" t="str">
        <f t="shared" si="110"/>
        <v>HBEB</v>
      </c>
    </row>
    <row r="906" spans="1:16" x14ac:dyDescent="0.35">
      <c r="A906">
        <f t="shared" si="105"/>
        <v>4216</v>
      </c>
      <c r="B906" t="str">
        <f t="shared" si="107"/>
        <v>Bus HBEB_HBEB_Other_16-74_FC GenTime</v>
      </c>
      <c r="C906" t="str">
        <f t="shared" si="108"/>
        <v>Bus HBEB_HBEB_Other_16-74_FC GenTime</v>
      </c>
      <c r="D906" t="s">
        <v>17</v>
      </c>
      <c r="E906" t="s">
        <v>18</v>
      </c>
      <c r="F906">
        <v>0</v>
      </c>
      <c r="H906" t="s">
        <v>19</v>
      </c>
      <c r="J906" t="str">
        <f t="shared" si="109"/>
        <v>Bus GenTime</v>
      </c>
      <c r="K906" t="str" cm="1">
        <f t="array" ref="K906">_xlfn.IFS(L906="Bus P+R Bus Leg", "Bus", L906="Bus P+R Car Leg", "Car",L906="Rail P+R Rail Leg", "Rail", L906="Rail P+R Car Leg", "Car",L906="Logsum","",TRUE(),L906)</f>
        <v>Bus</v>
      </c>
      <c r="L906" t="s">
        <v>29</v>
      </c>
      <c r="N906" t="s">
        <v>52</v>
      </c>
      <c r="O906" t="s">
        <v>68</v>
      </c>
      <c r="P906" t="str">
        <f t="shared" si="110"/>
        <v>HBEB</v>
      </c>
    </row>
    <row r="907" spans="1:16" x14ac:dyDescent="0.35">
      <c r="A907">
        <f t="shared" si="105"/>
        <v>4217</v>
      </c>
      <c r="B907" t="str">
        <f t="shared" si="107"/>
        <v>Bus HBEB_HBEB_Other_16-74_NC GenTime</v>
      </c>
      <c r="C907" t="str">
        <f t="shared" si="108"/>
        <v>Bus HBEB_HBEB_Other_16-74_NC GenTime</v>
      </c>
      <c r="D907" t="s">
        <v>17</v>
      </c>
      <c r="E907" t="s">
        <v>18</v>
      </c>
      <c r="F907">
        <v>0</v>
      </c>
      <c r="H907" t="s">
        <v>19</v>
      </c>
      <c r="J907" t="str">
        <f t="shared" si="109"/>
        <v>Bus GenTime</v>
      </c>
      <c r="K907" t="str" cm="1">
        <f t="array" ref="K907">_xlfn.IFS(L907="Bus P+R Bus Leg", "Bus", L907="Bus P+R Car Leg", "Car",L907="Rail P+R Rail Leg", "Rail", L907="Rail P+R Car Leg", "Car",L907="Logsum","",TRUE(),L907)</f>
        <v>Bus</v>
      </c>
      <c r="L907" t="s">
        <v>29</v>
      </c>
      <c r="N907" t="s">
        <v>52</v>
      </c>
      <c r="O907" t="s">
        <v>69</v>
      </c>
      <c r="P907" t="str">
        <f t="shared" si="110"/>
        <v>HBEB</v>
      </c>
    </row>
    <row r="908" spans="1:16" x14ac:dyDescent="0.35">
      <c r="A908">
        <f t="shared" si="105"/>
        <v>4218</v>
      </c>
      <c r="B908" t="str">
        <f t="shared" si="107"/>
        <v>Bus HBEB_HBEB_Other_16-74_PC GenTime</v>
      </c>
      <c r="C908" t="str">
        <f t="shared" si="108"/>
        <v>Bus HBEB_HBEB_Other_16-74_PC GenTime</v>
      </c>
      <c r="D908" t="s">
        <v>17</v>
      </c>
      <c r="E908" t="s">
        <v>18</v>
      </c>
      <c r="F908">
        <v>0</v>
      </c>
      <c r="H908" t="s">
        <v>19</v>
      </c>
      <c r="J908" t="str">
        <f t="shared" si="109"/>
        <v>Bus GenTime</v>
      </c>
      <c r="K908" t="str" cm="1">
        <f t="array" ref="K908">_xlfn.IFS(L908="Bus P+R Bus Leg", "Bus", L908="Bus P+R Car Leg", "Car",L908="Rail P+R Rail Leg", "Rail", L908="Rail P+R Car Leg", "Car",L908="Logsum","",TRUE(),L908)</f>
        <v>Bus</v>
      </c>
      <c r="L908" t="s">
        <v>29</v>
      </c>
      <c r="N908" t="s">
        <v>52</v>
      </c>
      <c r="O908" t="s">
        <v>70</v>
      </c>
      <c r="P908" t="str">
        <f t="shared" si="110"/>
        <v>HBEB</v>
      </c>
    </row>
    <row r="909" spans="1:16" x14ac:dyDescent="0.35">
      <c r="A909">
        <f t="shared" si="105"/>
        <v>4219</v>
      </c>
      <c r="B909" t="str">
        <f t="shared" si="107"/>
        <v>Bus HBEB_HBEB_PT_16-74_FC GenTime</v>
      </c>
      <c r="C909" t="str">
        <f t="shared" si="108"/>
        <v>Bus HBEB_HBEB_PT_16-74_FC GenTime</v>
      </c>
      <c r="D909" t="s">
        <v>17</v>
      </c>
      <c r="E909" t="s">
        <v>18</v>
      </c>
      <c r="F909">
        <v>0</v>
      </c>
      <c r="H909" t="s">
        <v>19</v>
      </c>
      <c r="J909" t="str">
        <f t="shared" si="109"/>
        <v>Bus GenTime</v>
      </c>
      <c r="K909" t="str" cm="1">
        <f t="array" ref="K909">_xlfn.IFS(L909="Bus P+R Bus Leg", "Bus", L909="Bus P+R Car Leg", "Car",L909="Rail P+R Rail Leg", "Rail", L909="Rail P+R Car Leg", "Car",L909="Logsum","",TRUE(),L909)</f>
        <v>Bus</v>
      </c>
      <c r="L909" t="s">
        <v>29</v>
      </c>
      <c r="N909" t="s">
        <v>52</v>
      </c>
      <c r="O909" t="s">
        <v>71</v>
      </c>
      <c r="P909" t="str">
        <f t="shared" si="110"/>
        <v>HBEB</v>
      </c>
    </row>
    <row r="910" spans="1:16" x14ac:dyDescent="0.35">
      <c r="A910">
        <f t="shared" si="105"/>
        <v>4220</v>
      </c>
      <c r="B910" t="str">
        <f t="shared" si="107"/>
        <v>Bus HBEB_HBEB_PT_16-74_NC GenTime</v>
      </c>
      <c r="C910" t="str">
        <f t="shared" si="108"/>
        <v>Bus HBEB_HBEB_PT_16-74_NC GenTime</v>
      </c>
      <c r="D910" t="s">
        <v>17</v>
      </c>
      <c r="E910" t="s">
        <v>18</v>
      </c>
      <c r="F910">
        <v>0</v>
      </c>
      <c r="H910" t="s">
        <v>19</v>
      </c>
      <c r="J910" t="str">
        <f t="shared" si="109"/>
        <v>Bus GenTime</v>
      </c>
      <c r="K910" t="str" cm="1">
        <f t="array" ref="K910">_xlfn.IFS(L910="Bus P+R Bus Leg", "Bus", L910="Bus P+R Car Leg", "Car",L910="Rail P+R Rail Leg", "Rail", L910="Rail P+R Car Leg", "Car",L910="Logsum","",TRUE(),L910)</f>
        <v>Bus</v>
      </c>
      <c r="L910" t="s">
        <v>29</v>
      </c>
      <c r="N910" t="s">
        <v>52</v>
      </c>
      <c r="O910" t="s">
        <v>72</v>
      </c>
      <c r="P910" t="str">
        <f t="shared" si="110"/>
        <v>HBEB</v>
      </c>
    </row>
    <row r="911" spans="1:16" x14ac:dyDescent="0.35">
      <c r="A911">
        <f t="shared" ref="A911:A974" si="111">IF(J911=J910,A910+1,ROUNDUP(A910,-2)+1)</f>
        <v>4221</v>
      </c>
      <c r="B911" t="str">
        <f t="shared" si="107"/>
        <v>Bus HBEB_HBEB_PT_16-74_PC GenTime</v>
      </c>
      <c r="C911" t="str">
        <f t="shared" si="108"/>
        <v>Bus HBEB_HBEB_PT_16-74_PC GenTime</v>
      </c>
      <c r="D911" t="s">
        <v>17</v>
      </c>
      <c r="E911" t="s">
        <v>18</v>
      </c>
      <c r="F911">
        <v>0</v>
      </c>
      <c r="H911" t="s">
        <v>19</v>
      </c>
      <c r="J911" t="str">
        <f t="shared" si="109"/>
        <v>Bus GenTime</v>
      </c>
      <c r="K911" t="str" cm="1">
        <f t="array" ref="K911">_xlfn.IFS(L911="Bus P+R Bus Leg", "Bus", L911="Bus P+R Car Leg", "Car",L911="Rail P+R Rail Leg", "Rail", L911="Rail P+R Car Leg", "Car",L911="Logsum","",TRUE(),L911)</f>
        <v>Bus</v>
      </c>
      <c r="L911" t="s">
        <v>29</v>
      </c>
      <c r="N911" t="s">
        <v>52</v>
      </c>
      <c r="O911" t="s">
        <v>73</v>
      </c>
      <c r="P911" t="str">
        <f t="shared" si="110"/>
        <v>HBEB</v>
      </c>
    </row>
    <row r="912" spans="1:16" x14ac:dyDescent="0.35">
      <c r="A912">
        <f t="shared" si="111"/>
        <v>4222</v>
      </c>
      <c r="B912" t="str">
        <f t="shared" si="107"/>
        <v>Bus HBEB_HBEB_Student_16-74_FC GenTime</v>
      </c>
      <c r="C912" t="str">
        <f t="shared" si="108"/>
        <v>Bus HBEB_HBEB_Student_16-74_FC GenTime</v>
      </c>
      <c r="D912" t="s">
        <v>17</v>
      </c>
      <c r="E912" t="s">
        <v>18</v>
      </c>
      <c r="F912">
        <v>0</v>
      </c>
      <c r="H912" t="s">
        <v>19</v>
      </c>
      <c r="J912" t="str">
        <f t="shared" si="109"/>
        <v>Bus GenTime</v>
      </c>
      <c r="K912" t="str" cm="1">
        <f t="array" ref="K912">_xlfn.IFS(L912="Bus P+R Bus Leg", "Bus", L912="Bus P+R Car Leg", "Car",L912="Rail P+R Rail Leg", "Rail", L912="Rail P+R Car Leg", "Car",L912="Logsum","",TRUE(),L912)</f>
        <v>Bus</v>
      </c>
      <c r="L912" t="s">
        <v>29</v>
      </c>
      <c r="N912" t="s">
        <v>52</v>
      </c>
      <c r="O912" t="s">
        <v>74</v>
      </c>
      <c r="P912" t="str">
        <f t="shared" si="110"/>
        <v>HBEB</v>
      </c>
    </row>
    <row r="913" spans="1:16" x14ac:dyDescent="0.35">
      <c r="A913">
        <f t="shared" si="111"/>
        <v>4223</v>
      </c>
      <c r="B913" t="str">
        <f t="shared" si="107"/>
        <v>Bus HBEB_HBEB_Student_16-74_NC GenTime</v>
      </c>
      <c r="C913" t="str">
        <f t="shared" si="108"/>
        <v>Bus HBEB_HBEB_Student_16-74_NC GenTime</v>
      </c>
      <c r="D913" t="s">
        <v>17</v>
      </c>
      <c r="E913" t="s">
        <v>18</v>
      </c>
      <c r="F913">
        <v>0</v>
      </c>
      <c r="H913" t="s">
        <v>19</v>
      </c>
      <c r="J913" t="str">
        <f t="shared" si="109"/>
        <v>Bus GenTime</v>
      </c>
      <c r="K913" t="str" cm="1">
        <f t="array" ref="K913">_xlfn.IFS(L913="Bus P+R Bus Leg", "Bus", L913="Bus P+R Car Leg", "Car",L913="Rail P+R Rail Leg", "Rail", L913="Rail P+R Car Leg", "Car",L913="Logsum","",TRUE(),L913)</f>
        <v>Bus</v>
      </c>
      <c r="L913" t="s">
        <v>29</v>
      </c>
      <c r="N913" t="s">
        <v>52</v>
      </c>
      <c r="O913" t="s">
        <v>75</v>
      </c>
      <c r="P913" t="str">
        <f t="shared" si="110"/>
        <v>HBEB</v>
      </c>
    </row>
    <row r="914" spans="1:16" x14ac:dyDescent="0.35">
      <c r="A914">
        <f t="shared" si="111"/>
        <v>4224</v>
      </c>
      <c r="B914" t="str">
        <f t="shared" si="107"/>
        <v>Bus HBEB_HBEB_Student_16-74_PC GenTime</v>
      </c>
      <c r="C914" t="str">
        <f t="shared" si="108"/>
        <v>Bus HBEB_HBEB_Student_16-74_PC GenTime</v>
      </c>
      <c r="D914" t="s">
        <v>17</v>
      </c>
      <c r="E914" t="s">
        <v>18</v>
      </c>
      <c r="F914">
        <v>0</v>
      </c>
      <c r="H914" t="s">
        <v>19</v>
      </c>
      <c r="J914" t="str">
        <f t="shared" si="109"/>
        <v>Bus GenTime</v>
      </c>
      <c r="K914" t="str" cm="1">
        <f t="array" ref="K914">_xlfn.IFS(L914="Bus P+R Bus Leg", "Bus", L914="Bus P+R Car Leg", "Car",L914="Rail P+R Rail Leg", "Rail", L914="Rail P+R Car Leg", "Car",L914="Logsum","",TRUE(),L914)</f>
        <v>Bus</v>
      </c>
      <c r="L914" t="s">
        <v>29</v>
      </c>
      <c r="N914" t="s">
        <v>52</v>
      </c>
      <c r="O914" t="s">
        <v>76</v>
      </c>
      <c r="P914" t="str">
        <f t="shared" si="110"/>
        <v>HBEB</v>
      </c>
    </row>
    <row r="915" spans="1:16" x14ac:dyDescent="0.35">
      <c r="A915">
        <f t="shared" si="111"/>
        <v>4225</v>
      </c>
      <c r="B915" t="str">
        <f t="shared" si="107"/>
        <v>Bus HBED_HBED_Child_PE_5-11_FC GenTime</v>
      </c>
      <c r="C915" t="str">
        <f t="shared" si="108"/>
        <v>Bus HBED_HBED_Child_PE_5-11_FC GenTime</v>
      </c>
      <c r="D915" t="s">
        <v>17</v>
      </c>
      <c r="E915" t="s">
        <v>18</v>
      </c>
      <c r="F915">
        <v>0</v>
      </c>
      <c r="H915" t="s">
        <v>19</v>
      </c>
      <c r="J915" t="str">
        <f t="shared" si="109"/>
        <v>Bus GenTime</v>
      </c>
      <c r="K915" t="str" cm="1">
        <f t="array" ref="K915">_xlfn.IFS(L915="Bus P+R Bus Leg", "Bus", L915="Bus P+R Car Leg", "Car",L915="Rail P+R Rail Leg", "Rail", L915="Rail P+R Car Leg", "Car",L915="Logsum","",TRUE(),L915)</f>
        <v>Bus</v>
      </c>
      <c r="L915" t="s">
        <v>29</v>
      </c>
      <c r="N915" t="s">
        <v>52</v>
      </c>
      <c r="O915" t="s">
        <v>106</v>
      </c>
      <c r="P915" t="str">
        <f t="shared" si="110"/>
        <v>HBED</v>
      </c>
    </row>
    <row r="916" spans="1:16" x14ac:dyDescent="0.35">
      <c r="A916">
        <f t="shared" si="111"/>
        <v>4226</v>
      </c>
      <c r="B916" t="str">
        <f t="shared" si="107"/>
        <v>Bus HBED_HBED_Child_PE_5-11_NC GenTime</v>
      </c>
      <c r="C916" t="str">
        <f t="shared" si="108"/>
        <v>Bus HBED_HBED_Child_PE_5-11_NC GenTime</v>
      </c>
      <c r="D916" t="s">
        <v>17</v>
      </c>
      <c r="E916" t="s">
        <v>18</v>
      </c>
      <c r="F916">
        <v>0</v>
      </c>
      <c r="H916" t="s">
        <v>19</v>
      </c>
      <c r="J916" t="str">
        <f t="shared" si="109"/>
        <v>Bus GenTime</v>
      </c>
      <c r="K916" t="str" cm="1">
        <f t="array" ref="K916">_xlfn.IFS(L916="Bus P+R Bus Leg", "Bus", L916="Bus P+R Car Leg", "Car",L916="Rail P+R Rail Leg", "Rail", L916="Rail P+R Car Leg", "Car",L916="Logsum","",TRUE(),L916)</f>
        <v>Bus</v>
      </c>
      <c r="L916" t="s">
        <v>29</v>
      </c>
      <c r="N916" t="s">
        <v>52</v>
      </c>
      <c r="O916" t="s">
        <v>107</v>
      </c>
      <c r="P916" t="str">
        <f t="shared" si="110"/>
        <v>HBED</v>
      </c>
    </row>
    <row r="917" spans="1:16" x14ac:dyDescent="0.35">
      <c r="A917">
        <f t="shared" si="111"/>
        <v>4227</v>
      </c>
      <c r="B917" t="str">
        <f t="shared" si="107"/>
        <v>Bus HBED_HBED_Child_PE_5-11_PC GenTime</v>
      </c>
      <c r="C917" t="str">
        <f t="shared" si="108"/>
        <v>Bus HBED_HBED_Child_PE_5-11_PC GenTime</v>
      </c>
      <c r="D917" t="s">
        <v>17</v>
      </c>
      <c r="E917" t="s">
        <v>18</v>
      </c>
      <c r="F917">
        <v>0</v>
      </c>
      <c r="H917" t="s">
        <v>19</v>
      </c>
      <c r="J917" t="str">
        <f t="shared" si="109"/>
        <v>Bus GenTime</v>
      </c>
      <c r="K917" t="str" cm="1">
        <f t="array" ref="K917">_xlfn.IFS(L917="Bus P+R Bus Leg", "Bus", L917="Bus P+R Car Leg", "Car",L917="Rail P+R Rail Leg", "Rail", L917="Rail P+R Car Leg", "Car",L917="Logsum","",TRUE(),L917)</f>
        <v>Bus</v>
      </c>
      <c r="L917" t="s">
        <v>29</v>
      </c>
      <c r="N917" t="s">
        <v>52</v>
      </c>
      <c r="O917" t="s">
        <v>108</v>
      </c>
      <c r="P917" t="str">
        <f t="shared" si="110"/>
        <v>HBED</v>
      </c>
    </row>
    <row r="918" spans="1:16" x14ac:dyDescent="0.35">
      <c r="A918">
        <f t="shared" si="111"/>
        <v>4228</v>
      </c>
      <c r="B918" t="str">
        <f t="shared" si="107"/>
        <v>Bus HBED_HBED_Child_SE_12-16_FC GenTime</v>
      </c>
      <c r="C918" t="str">
        <f t="shared" si="108"/>
        <v>Bus HBED_HBED_Child_SE_12-16_FC GenTime</v>
      </c>
      <c r="D918" t="s">
        <v>17</v>
      </c>
      <c r="E918" t="s">
        <v>18</v>
      </c>
      <c r="F918">
        <v>0</v>
      </c>
      <c r="H918" t="s">
        <v>19</v>
      </c>
      <c r="J918" t="str">
        <f t="shared" si="109"/>
        <v>Bus GenTime</v>
      </c>
      <c r="K918" t="str" cm="1">
        <f t="array" ref="K918">_xlfn.IFS(L918="Bus P+R Bus Leg", "Bus", L918="Bus P+R Car Leg", "Car",L918="Rail P+R Rail Leg", "Rail", L918="Rail P+R Car Leg", "Car",L918="Logsum","",TRUE(),L918)</f>
        <v>Bus</v>
      </c>
      <c r="L918" t="s">
        <v>29</v>
      </c>
      <c r="N918" t="s">
        <v>52</v>
      </c>
      <c r="O918" t="s">
        <v>109</v>
      </c>
      <c r="P918" t="str">
        <f t="shared" si="110"/>
        <v>HBED</v>
      </c>
    </row>
    <row r="919" spans="1:16" x14ac:dyDescent="0.35">
      <c r="A919">
        <f t="shared" si="111"/>
        <v>4229</v>
      </c>
      <c r="B919" t="str">
        <f t="shared" si="107"/>
        <v>Bus HBED_HBED_Child_SE_12-16_NC GenTime</v>
      </c>
      <c r="C919" t="str">
        <f t="shared" si="108"/>
        <v>Bus HBED_HBED_Child_SE_12-16_NC GenTime</v>
      </c>
      <c r="D919" t="s">
        <v>17</v>
      </c>
      <c r="E919" t="s">
        <v>18</v>
      </c>
      <c r="F919">
        <v>0</v>
      </c>
      <c r="H919" t="s">
        <v>19</v>
      </c>
      <c r="J919" t="str">
        <f t="shared" si="109"/>
        <v>Bus GenTime</v>
      </c>
      <c r="K919" t="str" cm="1">
        <f t="array" ref="K919">_xlfn.IFS(L919="Bus P+R Bus Leg", "Bus", L919="Bus P+R Car Leg", "Car",L919="Rail P+R Rail Leg", "Rail", L919="Rail P+R Car Leg", "Car",L919="Logsum","",TRUE(),L919)</f>
        <v>Bus</v>
      </c>
      <c r="L919" t="s">
        <v>29</v>
      </c>
      <c r="N919" t="s">
        <v>52</v>
      </c>
      <c r="O919" t="s">
        <v>110</v>
      </c>
      <c r="P919" t="str">
        <f t="shared" si="110"/>
        <v>HBED</v>
      </c>
    </row>
    <row r="920" spans="1:16" x14ac:dyDescent="0.35">
      <c r="A920">
        <f t="shared" si="111"/>
        <v>4230</v>
      </c>
      <c r="B920" t="str">
        <f t="shared" si="107"/>
        <v>Bus HBED_HBED_Child_SE_12-16_PC GenTime</v>
      </c>
      <c r="C920" t="str">
        <f t="shared" si="108"/>
        <v>Bus HBED_HBED_Child_SE_12-16_PC GenTime</v>
      </c>
      <c r="D920" t="s">
        <v>17</v>
      </c>
      <c r="E920" t="s">
        <v>18</v>
      </c>
      <c r="F920">
        <v>0</v>
      </c>
      <c r="H920" t="s">
        <v>19</v>
      </c>
      <c r="J920" t="str">
        <f t="shared" si="109"/>
        <v>Bus GenTime</v>
      </c>
      <c r="K920" t="str" cm="1">
        <f t="array" ref="K920">_xlfn.IFS(L920="Bus P+R Bus Leg", "Bus", L920="Bus P+R Car Leg", "Car",L920="Rail P+R Rail Leg", "Rail", L920="Rail P+R Car Leg", "Car",L920="Logsum","",TRUE(),L920)</f>
        <v>Bus</v>
      </c>
      <c r="L920" t="s">
        <v>29</v>
      </c>
      <c r="N920" t="s">
        <v>52</v>
      </c>
      <c r="O920" t="s">
        <v>111</v>
      </c>
      <c r="P920" t="str">
        <f t="shared" si="110"/>
        <v>HBED</v>
      </c>
    </row>
    <row r="921" spans="1:16" x14ac:dyDescent="0.35">
      <c r="A921">
        <f t="shared" si="111"/>
        <v>4231</v>
      </c>
      <c r="B921" t="str">
        <f t="shared" si="107"/>
        <v>Bus HBED_HBED_Child_TE_17-18_FC GenTime</v>
      </c>
      <c r="C921" t="str">
        <f t="shared" si="108"/>
        <v>Bus HBED_HBED_Child_TE_17-18_FC GenTime</v>
      </c>
      <c r="D921" t="s">
        <v>17</v>
      </c>
      <c r="E921" t="s">
        <v>18</v>
      </c>
      <c r="F921">
        <v>0</v>
      </c>
      <c r="H921" t="s">
        <v>19</v>
      </c>
      <c r="J921" t="str">
        <f t="shared" si="109"/>
        <v>Bus GenTime</v>
      </c>
      <c r="K921" t="str" cm="1">
        <f t="array" ref="K921">_xlfn.IFS(L921="Bus P+R Bus Leg", "Bus", L921="Bus P+R Car Leg", "Car",L921="Rail P+R Rail Leg", "Rail", L921="Rail P+R Car Leg", "Car",L921="Logsum","",TRUE(),L921)</f>
        <v>Bus</v>
      </c>
      <c r="L921" t="s">
        <v>29</v>
      </c>
      <c r="N921" t="s">
        <v>52</v>
      </c>
      <c r="O921" t="s">
        <v>112</v>
      </c>
      <c r="P921" t="str">
        <f t="shared" si="110"/>
        <v>HBED</v>
      </c>
    </row>
    <row r="922" spans="1:16" x14ac:dyDescent="0.35">
      <c r="A922">
        <f t="shared" si="111"/>
        <v>4232</v>
      </c>
      <c r="B922" t="str">
        <f t="shared" si="107"/>
        <v>Bus HBED_HBED_Child_TE_17-18_NC GenTime</v>
      </c>
      <c r="C922" t="str">
        <f t="shared" si="108"/>
        <v>Bus HBED_HBED_Child_TE_17-18_NC GenTime</v>
      </c>
      <c r="D922" t="s">
        <v>17</v>
      </c>
      <c r="E922" t="s">
        <v>18</v>
      </c>
      <c r="F922">
        <v>0</v>
      </c>
      <c r="H922" t="s">
        <v>19</v>
      </c>
      <c r="J922" t="str">
        <f t="shared" si="109"/>
        <v>Bus GenTime</v>
      </c>
      <c r="K922" t="str" cm="1">
        <f t="array" ref="K922">_xlfn.IFS(L922="Bus P+R Bus Leg", "Bus", L922="Bus P+R Car Leg", "Car",L922="Rail P+R Rail Leg", "Rail", L922="Rail P+R Car Leg", "Car",L922="Logsum","",TRUE(),L922)</f>
        <v>Bus</v>
      </c>
      <c r="L922" t="s">
        <v>29</v>
      </c>
      <c r="N922" t="s">
        <v>52</v>
      </c>
      <c r="O922" t="s">
        <v>113</v>
      </c>
      <c r="P922" t="str">
        <f t="shared" si="110"/>
        <v>HBED</v>
      </c>
    </row>
    <row r="923" spans="1:16" x14ac:dyDescent="0.35">
      <c r="A923">
        <f t="shared" si="111"/>
        <v>4233</v>
      </c>
      <c r="B923" t="str">
        <f t="shared" si="107"/>
        <v>Bus HBED_HBED_Child_TE_17-18_PC GenTime</v>
      </c>
      <c r="C923" t="str">
        <f t="shared" si="108"/>
        <v>Bus HBED_HBED_Child_TE_17-18_PC GenTime</v>
      </c>
      <c r="D923" t="s">
        <v>17</v>
      </c>
      <c r="E923" t="s">
        <v>18</v>
      </c>
      <c r="F923">
        <v>0</v>
      </c>
      <c r="H923" t="s">
        <v>19</v>
      </c>
      <c r="J923" t="str">
        <f t="shared" si="109"/>
        <v>Bus GenTime</v>
      </c>
      <c r="K923" t="str" cm="1">
        <f t="array" ref="K923">_xlfn.IFS(L923="Bus P+R Bus Leg", "Bus", L923="Bus P+R Car Leg", "Car",L923="Rail P+R Rail Leg", "Rail", L923="Rail P+R Car Leg", "Car",L923="Logsum","",TRUE(),L923)</f>
        <v>Bus</v>
      </c>
      <c r="L923" t="s">
        <v>29</v>
      </c>
      <c r="N923" t="s">
        <v>52</v>
      </c>
      <c r="O923" t="s">
        <v>114</v>
      </c>
      <c r="P923" t="str">
        <f t="shared" si="110"/>
        <v>HBED</v>
      </c>
    </row>
    <row r="924" spans="1:16" x14ac:dyDescent="0.35">
      <c r="A924">
        <f t="shared" si="111"/>
        <v>4234</v>
      </c>
      <c r="B924" t="str">
        <f t="shared" si="107"/>
        <v>Bus HBO_HBO_75_FC GenTime</v>
      </c>
      <c r="C924" t="str">
        <f t="shared" si="108"/>
        <v>Bus HBO_HBO_75_FC GenTime</v>
      </c>
      <c r="D924" t="s">
        <v>17</v>
      </c>
      <c r="E924" t="s">
        <v>18</v>
      </c>
      <c r="F924">
        <v>0</v>
      </c>
      <c r="H924" t="s">
        <v>19</v>
      </c>
      <c r="J924" t="str">
        <f t="shared" si="109"/>
        <v>Bus GenTime</v>
      </c>
      <c r="K924" t="str" cm="1">
        <f t="array" ref="K924">_xlfn.IFS(L924="Bus P+R Bus Leg", "Bus", L924="Bus P+R Car Leg", "Car",L924="Rail P+R Rail Leg", "Rail", L924="Rail P+R Car Leg", "Car",L924="Logsum","",TRUE(),L924)</f>
        <v>Bus</v>
      </c>
      <c r="L924" t="s">
        <v>29</v>
      </c>
      <c r="N924" t="s">
        <v>52</v>
      </c>
      <c r="O924" t="s">
        <v>115</v>
      </c>
      <c r="P924" t="str">
        <f t="shared" si="110"/>
        <v>HBO</v>
      </c>
    </row>
    <row r="925" spans="1:16" x14ac:dyDescent="0.35">
      <c r="A925">
        <f t="shared" si="111"/>
        <v>4235</v>
      </c>
      <c r="B925" t="str">
        <f t="shared" si="107"/>
        <v>Bus HBO_HBO_75_NC GenTime</v>
      </c>
      <c r="C925" t="str">
        <f t="shared" si="108"/>
        <v>Bus HBO_HBO_75_NC GenTime</v>
      </c>
      <c r="D925" t="s">
        <v>17</v>
      </c>
      <c r="E925" t="s">
        <v>18</v>
      </c>
      <c r="F925">
        <v>0</v>
      </c>
      <c r="H925" t="s">
        <v>19</v>
      </c>
      <c r="J925" t="str">
        <f t="shared" si="109"/>
        <v>Bus GenTime</v>
      </c>
      <c r="K925" t="str" cm="1">
        <f t="array" ref="K925">_xlfn.IFS(L925="Bus P+R Bus Leg", "Bus", L925="Bus P+R Car Leg", "Car",L925="Rail P+R Rail Leg", "Rail", L925="Rail P+R Car Leg", "Car",L925="Logsum","",TRUE(),L925)</f>
        <v>Bus</v>
      </c>
      <c r="L925" t="s">
        <v>29</v>
      </c>
      <c r="N925" t="s">
        <v>52</v>
      </c>
      <c r="O925" t="s">
        <v>116</v>
      </c>
      <c r="P925" t="str">
        <f t="shared" si="110"/>
        <v>HBO</v>
      </c>
    </row>
    <row r="926" spans="1:16" x14ac:dyDescent="0.35">
      <c r="A926">
        <f t="shared" si="111"/>
        <v>4236</v>
      </c>
      <c r="B926" t="str">
        <f t="shared" si="107"/>
        <v>Bus HBO_HBO_75_PC GenTime</v>
      </c>
      <c r="C926" t="str">
        <f t="shared" si="108"/>
        <v>Bus HBO_HBO_75_PC GenTime</v>
      </c>
      <c r="D926" t="s">
        <v>17</v>
      </c>
      <c r="E926" t="s">
        <v>18</v>
      </c>
      <c r="F926">
        <v>0</v>
      </c>
      <c r="H926" t="s">
        <v>19</v>
      </c>
      <c r="J926" t="str">
        <f t="shared" si="109"/>
        <v>Bus GenTime</v>
      </c>
      <c r="K926" t="str" cm="1">
        <f t="array" ref="K926">_xlfn.IFS(L926="Bus P+R Bus Leg", "Bus", L926="Bus P+R Car Leg", "Car",L926="Rail P+R Rail Leg", "Rail", L926="Rail P+R Car Leg", "Car",L926="Logsum","",TRUE(),L926)</f>
        <v>Bus</v>
      </c>
      <c r="L926" t="s">
        <v>29</v>
      </c>
      <c r="N926" t="s">
        <v>52</v>
      </c>
      <c r="O926" t="s">
        <v>117</v>
      </c>
      <c r="P926" t="str">
        <f t="shared" si="110"/>
        <v>HBO</v>
      </c>
    </row>
    <row r="927" spans="1:16" x14ac:dyDescent="0.35">
      <c r="A927">
        <f t="shared" si="111"/>
        <v>4237</v>
      </c>
      <c r="B927" t="str">
        <f t="shared" si="107"/>
        <v>Bus HBO_HBO_Child_0-15_FC GenTime</v>
      </c>
      <c r="C927" t="str">
        <f t="shared" si="108"/>
        <v>Bus HBO_HBO_Child_0-15_FC GenTime</v>
      </c>
      <c r="D927" t="s">
        <v>17</v>
      </c>
      <c r="E927" t="s">
        <v>18</v>
      </c>
      <c r="F927">
        <v>0</v>
      </c>
      <c r="H927" t="s">
        <v>19</v>
      </c>
      <c r="J927" t="str">
        <f t="shared" si="109"/>
        <v>Bus GenTime</v>
      </c>
      <c r="K927" t="str" cm="1">
        <f t="array" ref="K927">_xlfn.IFS(L927="Bus P+R Bus Leg", "Bus", L927="Bus P+R Car Leg", "Car",L927="Rail P+R Rail Leg", "Rail", L927="Rail P+R Car Leg", "Car",L927="Logsum","",TRUE(),L927)</f>
        <v>Bus</v>
      </c>
      <c r="L927" t="s">
        <v>29</v>
      </c>
      <c r="N927" t="s">
        <v>52</v>
      </c>
      <c r="O927" t="s">
        <v>118</v>
      </c>
      <c r="P927" t="str">
        <f t="shared" si="110"/>
        <v>HBO</v>
      </c>
    </row>
    <row r="928" spans="1:16" x14ac:dyDescent="0.35">
      <c r="A928">
        <f t="shared" si="111"/>
        <v>4238</v>
      </c>
      <c r="B928" t="str">
        <f t="shared" si="107"/>
        <v>Bus HBO_HBO_Child_0-15_NC GenTime</v>
      </c>
      <c r="C928" t="str">
        <f t="shared" si="108"/>
        <v>Bus HBO_HBO_Child_0-15_NC GenTime</v>
      </c>
      <c r="D928" t="s">
        <v>17</v>
      </c>
      <c r="E928" t="s">
        <v>18</v>
      </c>
      <c r="F928">
        <v>0</v>
      </c>
      <c r="H928" t="s">
        <v>19</v>
      </c>
      <c r="J928" t="str">
        <f t="shared" si="109"/>
        <v>Bus GenTime</v>
      </c>
      <c r="K928" t="str" cm="1">
        <f t="array" ref="K928">_xlfn.IFS(L928="Bus P+R Bus Leg", "Bus", L928="Bus P+R Car Leg", "Car",L928="Rail P+R Rail Leg", "Rail", L928="Rail P+R Car Leg", "Car",L928="Logsum","",TRUE(),L928)</f>
        <v>Bus</v>
      </c>
      <c r="L928" t="s">
        <v>29</v>
      </c>
      <c r="N928" t="s">
        <v>52</v>
      </c>
      <c r="O928" t="s">
        <v>119</v>
      </c>
      <c r="P928" t="str">
        <f t="shared" si="110"/>
        <v>HBO</v>
      </c>
    </row>
    <row r="929" spans="1:16" x14ac:dyDescent="0.35">
      <c r="A929">
        <f t="shared" si="111"/>
        <v>4239</v>
      </c>
      <c r="B929" t="str">
        <f t="shared" si="107"/>
        <v>Bus HBO_HBO_Child_0-15_PC GenTime</v>
      </c>
      <c r="C929" t="str">
        <f t="shared" si="108"/>
        <v>Bus HBO_HBO_Child_0-15_PC GenTime</v>
      </c>
      <c r="D929" t="s">
        <v>17</v>
      </c>
      <c r="E929" t="s">
        <v>18</v>
      </c>
      <c r="F929">
        <v>0</v>
      </c>
      <c r="H929" t="s">
        <v>19</v>
      </c>
      <c r="J929" t="str">
        <f t="shared" si="109"/>
        <v>Bus GenTime</v>
      </c>
      <c r="K929" t="str" cm="1">
        <f t="array" ref="K929">_xlfn.IFS(L929="Bus P+R Bus Leg", "Bus", L929="Bus P+R Car Leg", "Car",L929="Rail P+R Rail Leg", "Rail", L929="Rail P+R Car Leg", "Car",L929="Logsum","",TRUE(),L929)</f>
        <v>Bus</v>
      </c>
      <c r="L929" t="s">
        <v>29</v>
      </c>
      <c r="N929" t="s">
        <v>52</v>
      </c>
      <c r="O929" t="s">
        <v>120</v>
      </c>
      <c r="P929" t="str">
        <f t="shared" si="110"/>
        <v>HBO</v>
      </c>
    </row>
    <row r="930" spans="1:16" x14ac:dyDescent="0.35">
      <c r="A930">
        <f t="shared" si="111"/>
        <v>4240</v>
      </c>
      <c r="B930" t="str">
        <f t="shared" si="107"/>
        <v>Bus HBO_HBO_FT_16-74_FC GenTime</v>
      </c>
      <c r="C930" t="str">
        <f t="shared" si="108"/>
        <v>Bus HBO_HBO_FT_16-74_FC GenTime</v>
      </c>
      <c r="D930" t="s">
        <v>17</v>
      </c>
      <c r="E930" t="s">
        <v>18</v>
      </c>
      <c r="F930">
        <v>0</v>
      </c>
      <c r="H930" t="s">
        <v>19</v>
      </c>
      <c r="J930" t="str">
        <f t="shared" si="109"/>
        <v>Bus GenTime</v>
      </c>
      <c r="K930" t="str" cm="1">
        <f t="array" ref="K930">_xlfn.IFS(L930="Bus P+R Bus Leg", "Bus", L930="Bus P+R Car Leg", "Car",L930="Rail P+R Rail Leg", "Rail", L930="Rail P+R Car Leg", "Car",L930="Logsum","",TRUE(),L930)</f>
        <v>Bus</v>
      </c>
      <c r="L930" t="s">
        <v>29</v>
      </c>
      <c r="N930" t="s">
        <v>52</v>
      </c>
      <c r="O930" t="s">
        <v>121</v>
      </c>
      <c r="P930" t="str">
        <f t="shared" si="110"/>
        <v>HBO</v>
      </c>
    </row>
    <row r="931" spans="1:16" x14ac:dyDescent="0.35">
      <c r="A931">
        <f t="shared" si="111"/>
        <v>4241</v>
      </c>
      <c r="B931" t="str">
        <f t="shared" si="107"/>
        <v>Bus HBO_HBO_FT_16-74_NC GenTime</v>
      </c>
      <c r="C931" t="str">
        <f t="shared" si="108"/>
        <v>Bus HBO_HBO_FT_16-74_NC GenTime</v>
      </c>
      <c r="D931" t="s">
        <v>17</v>
      </c>
      <c r="E931" t="s">
        <v>18</v>
      </c>
      <c r="F931">
        <v>0</v>
      </c>
      <c r="H931" t="s">
        <v>19</v>
      </c>
      <c r="J931" t="str">
        <f t="shared" si="109"/>
        <v>Bus GenTime</v>
      </c>
      <c r="K931" t="str" cm="1">
        <f t="array" ref="K931">_xlfn.IFS(L931="Bus P+R Bus Leg", "Bus", L931="Bus P+R Car Leg", "Car",L931="Rail P+R Rail Leg", "Rail", L931="Rail P+R Car Leg", "Car",L931="Logsum","",TRUE(),L931)</f>
        <v>Bus</v>
      </c>
      <c r="L931" t="s">
        <v>29</v>
      </c>
      <c r="N931" t="s">
        <v>52</v>
      </c>
      <c r="O931" t="s">
        <v>122</v>
      </c>
      <c r="P931" t="str">
        <f t="shared" si="110"/>
        <v>HBO</v>
      </c>
    </row>
    <row r="932" spans="1:16" x14ac:dyDescent="0.35">
      <c r="A932">
        <f t="shared" si="111"/>
        <v>4242</v>
      </c>
      <c r="B932" t="str">
        <f t="shared" si="107"/>
        <v>Bus HBO_HBO_FT_16-74_PC GenTime</v>
      </c>
      <c r="C932" t="str">
        <f t="shared" si="108"/>
        <v>Bus HBO_HBO_FT_16-74_PC GenTime</v>
      </c>
      <c r="D932" t="s">
        <v>17</v>
      </c>
      <c r="E932" t="s">
        <v>18</v>
      </c>
      <c r="F932">
        <v>0</v>
      </c>
      <c r="H932" t="s">
        <v>19</v>
      </c>
      <c r="J932" t="str">
        <f t="shared" si="109"/>
        <v>Bus GenTime</v>
      </c>
      <c r="K932" t="str" cm="1">
        <f t="array" ref="K932">_xlfn.IFS(L932="Bus P+R Bus Leg", "Bus", L932="Bus P+R Car Leg", "Car",L932="Rail P+R Rail Leg", "Rail", L932="Rail P+R Car Leg", "Car",L932="Logsum","",TRUE(),L932)</f>
        <v>Bus</v>
      </c>
      <c r="L932" t="s">
        <v>29</v>
      </c>
      <c r="N932" t="s">
        <v>52</v>
      </c>
      <c r="O932" t="s">
        <v>123</v>
      </c>
      <c r="P932" t="str">
        <f t="shared" si="110"/>
        <v>HBO</v>
      </c>
    </row>
    <row r="933" spans="1:16" x14ac:dyDescent="0.35">
      <c r="A933">
        <f t="shared" si="111"/>
        <v>4243</v>
      </c>
      <c r="B933" t="str">
        <f t="shared" si="107"/>
        <v>Bus HBO_HBO_Other_16-74_FC GenTime</v>
      </c>
      <c r="C933" t="str">
        <f t="shared" si="108"/>
        <v>Bus HBO_HBO_Other_16-74_FC GenTime</v>
      </c>
      <c r="D933" t="s">
        <v>17</v>
      </c>
      <c r="E933" t="s">
        <v>18</v>
      </c>
      <c r="F933">
        <v>0</v>
      </c>
      <c r="H933" t="s">
        <v>19</v>
      </c>
      <c r="J933" t="str">
        <f t="shared" si="109"/>
        <v>Bus GenTime</v>
      </c>
      <c r="K933" t="str" cm="1">
        <f t="array" ref="K933">_xlfn.IFS(L933="Bus P+R Bus Leg", "Bus", L933="Bus P+R Car Leg", "Car",L933="Rail P+R Rail Leg", "Rail", L933="Rail P+R Car Leg", "Car",L933="Logsum","",TRUE(),L933)</f>
        <v>Bus</v>
      </c>
      <c r="L933" t="s">
        <v>29</v>
      </c>
      <c r="N933" t="s">
        <v>52</v>
      </c>
      <c r="O933" t="s">
        <v>124</v>
      </c>
      <c r="P933" t="str">
        <f t="shared" si="110"/>
        <v>HBO</v>
      </c>
    </row>
    <row r="934" spans="1:16" x14ac:dyDescent="0.35">
      <c r="A934">
        <f t="shared" si="111"/>
        <v>4244</v>
      </c>
      <c r="B934" t="str">
        <f t="shared" si="107"/>
        <v>Bus HBO_HBO_Other_16-74_NC GenTime</v>
      </c>
      <c r="C934" t="str">
        <f t="shared" si="108"/>
        <v>Bus HBO_HBO_Other_16-74_NC GenTime</v>
      </c>
      <c r="D934" t="s">
        <v>17</v>
      </c>
      <c r="E934" t="s">
        <v>18</v>
      </c>
      <c r="F934">
        <v>0</v>
      </c>
      <c r="H934" t="s">
        <v>19</v>
      </c>
      <c r="J934" t="str">
        <f t="shared" si="109"/>
        <v>Bus GenTime</v>
      </c>
      <c r="K934" t="str" cm="1">
        <f t="array" ref="K934">_xlfn.IFS(L934="Bus P+R Bus Leg", "Bus", L934="Bus P+R Car Leg", "Car",L934="Rail P+R Rail Leg", "Rail", L934="Rail P+R Car Leg", "Car",L934="Logsum","",TRUE(),L934)</f>
        <v>Bus</v>
      </c>
      <c r="L934" t="s">
        <v>29</v>
      </c>
      <c r="N934" t="s">
        <v>52</v>
      </c>
      <c r="O934" t="s">
        <v>125</v>
      </c>
      <c r="P934" t="str">
        <f t="shared" si="110"/>
        <v>HBO</v>
      </c>
    </row>
    <row r="935" spans="1:16" x14ac:dyDescent="0.35">
      <c r="A935">
        <f t="shared" si="111"/>
        <v>4245</v>
      </c>
      <c r="B935" t="str">
        <f t="shared" si="107"/>
        <v>Bus HBO_HBO_Other_16-74_PC GenTime</v>
      </c>
      <c r="C935" t="str">
        <f t="shared" si="108"/>
        <v>Bus HBO_HBO_Other_16-74_PC GenTime</v>
      </c>
      <c r="D935" t="s">
        <v>17</v>
      </c>
      <c r="E935" t="s">
        <v>18</v>
      </c>
      <c r="F935">
        <v>0</v>
      </c>
      <c r="H935" t="s">
        <v>19</v>
      </c>
      <c r="J935" t="str">
        <f t="shared" si="109"/>
        <v>Bus GenTime</v>
      </c>
      <c r="K935" t="str" cm="1">
        <f t="array" ref="K935">_xlfn.IFS(L935="Bus P+R Bus Leg", "Bus", L935="Bus P+R Car Leg", "Car",L935="Rail P+R Rail Leg", "Rail", L935="Rail P+R Car Leg", "Car",L935="Logsum","",TRUE(),L935)</f>
        <v>Bus</v>
      </c>
      <c r="L935" t="s">
        <v>29</v>
      </c>
      <c r="N935" t="s">
        <v>52</v>
      </c>
      <c r="O935" t="s">
        <v>126</v>
      </c>
      <c r="P935" t="str">
        <f t="shared" si="110"/>
        <v>HBO</v>
      </c>
    </row>
    <row r="936" spans="1:16" x14ac:dyDescent="0.35">
      <c r="A936">
        <f t="shared" si="111"/>
        <v>4246</v>
      </c>
      <c r="B936" t="str">
        <f t="shared" si="107"/>
        <v>Bus HBO_HBO_PT_16-74_FC GenTime</v>
      </c>
      <c r="C936" t="str">
        <f t="shared" si="108"/>
        <v>Bus HBO_HBO_PT_16-74_FC GenTime</v>
      </c>
      <c r="D936" t="s">
        <v>17</v>
      </c>
      <c r="E936" t="s">
        <v>18</v>
      </c>
      <c r="F936">
        <v>0</v>
      </c>
      <c r="H936" t="s">
        <v>19</v>
      </c>
      <c r="J936" t="str">
        <f t="shared" si="109"/>
        <v>Bus GenTime</v>
      </c>
      <c r="K936" t="str" cm="1">
        <f t="array" ref="K936">_xlfn.IFS(L936="Bus P+R Bus Leg", "Bus", L936="Bus P+R Car Leg", "Car",L936="Rail P+R Rail Leg", "Rail", L936="Rail P+R Car Leg", "Car",L936="Logsum","",TRUE(),L936)</f>
        <v>Bus</v>
      </c>
      <c r="L936" t="s">
        <v>29</v>
      </c>
      <c r="N936" t="s">
        <v>52</v>
      </c>
      <c r="O936" t="s">
        <v>127</v>
      </c>
      <c r="P936" t="str">
        <f t="shared" si="110"/>
        <v>HBO</v>
      </c>
    </row>
    <row r="937" spans="1:16" x14ac:dyDescent="0.35">
      <c r="A937">
        <f t="shared" si="111"/>
        <v>4247</v>
      </c>
      <c r="B937" t="str">
        <f t="shared" si="107"/>
        <v>Bus HBO_HBO_PT_16-74_NC GenTime</v>
      </c>
      <c r="C937" t="str">
        <f t="shared" si="108"/>
        <v>Bus HBO_HBO_PT_16-74_NC GenTime</v>
      </c>
      <c r="D937" t="s">
        <v>17</v>
      </c>
      <c r="E937" t="s">
        <v>18</v>
      </c>
      <c r="F937">
        <v>0</v>
      </c>
      <c r="H937" t="s">
        <v>19</v>
      </c>
      <c r="J937" t="str">
        <f t="shared" si="109"/>
        <v>Bus GenTime</v>
      </c>
      <c r="K937" t="str" cm="1">
        <f t="array" ref="K937">_xlfn.IFS(L937="Bus P+R Bus Leg", "Bus", L937="Bus P+R Car Leg", "Car",L937="Rail P+R Rail Leg", "Rail", L937="Rail P+R Car Leg", "Car",L937="Logsum","",TRUE(),L937)</f>
        <v>Bus</v>
      </c>
      <c r="L937" t="s">
        <v>29</v>
      </c>
      <c r="N937" t="s">
        <v>52</v>
      </c>
      <c r="O937" t="s">
        <v>128</v>
      </c>
      <c r="P937" t="str">
        <f t="shared" si="110"/>
        <v>HBO</v>
      </c>
    </row>
    <row r="938" spans="1:16" x14ac:dyDescent="0.35">
      <c r="A938">
        <f t="shared" si="111"/>
        <v>4248</v>
      </c>
      <c r="B938" t="str">
        <f t="shared" si="107"/>
        <v>Bus HBO_HBO_PT_16-74_PC GenTime</v>
      </c>
      <c r="C938" t="str">
        <f t="shared" si="108"/>
        <v>Bus HBO_HBO_PT_16-74_PC GenTime</v>
      </c>
      <c r="D938" t="s">
        <v>17</v>
      </c>
      <c r="E938" t="s">
        <v>18</v>
      </c>
      <c r="F938">
        <v>0</v>
      </c>
      <c r="H938" t="s">
        <v>19</v>
      </c>
      <c r="J938" t="str">
        <f t="shared" si="109"/>
        <v>Bus GenTime</v>
      </c>
      <c r="K938" t="str" cm="1">
        <f t="array" ref="K938">_xlfn.IFS(L938="Bus P+R Bus Leg", "Bus", L938="Bus P+R Car Leg", "Car",L938="Rail P+R Rail Leg", "Rail", L938="Rail P+R Car Leg", "Car",L938="Logsum","",TRUE(),L938)</f>
        <v>Bus</v>
      </c>
      <c r="L938" t="s">
        <v>29</v>
      </c>
      <c r="N938" t="s">
        <v>52</v>
      </c>
      <c r="O938" t="s">
        <v>129</v>
      </c>
      <c r="P938" t="str">
        <f t="shared" si="110"/>
        <v>HBO</v>
      </c>
    </row>
    <row r="939" spans="1:16" x14ac:dyDescent="0.35">
      <c r="A939">
        <f t="shared" si="111"/>
        <v>4249</v>
      </c>
      <c r="B939" t="str">
        <f t="shared" si="107"/>
        <v>Bus HBO_HBO_Student_16-74_FC GenTime</v>
      </c>
      <c r="C939" t="str">
        <f t="shared" si="108"/>
        <v>Bus HBO_HBO_Student_16-74_FC GenTime</v>
      </c>
      <c r="D939" t="s">
        <v>17</v>
      </c>
      <c r="E939" t="s">
        <v>18</v>
      </c>
      <c r="F939">
        <v>0</v>
      </c>
      <c r="H939" t="s">
        <v>19</v>
      </c>
      <c r="J939" t="str">
        <f t="shared" si="109"/>
        <v>Bus GenTime</v>
      </c>
      <c r="K939" t="str" cm="1">
        <f t="array" ref="K939">_xlfn.IFS(L939="Bus P+R Bus Leg", "Bus", L939="Bus P+R Car Leg", "Car",L939="Rail P+R Rail Leg", "Rail", L939="Rail P+R Car Leg", "Car",L939="Logsum","",TRUE(),L939)</f>
        <v>Bus</v>
      </c>
      <c r="L939" t="s">
        <v>29</v>
      </c>
      <c r="N939" t="s">
        <v>52</v>
      </c>
      <c r="O939" t="s">
        <v>130</v>
      </c>
      <c r="P939" t="str">
        <f t="shared" si="110"/>
        <v>HBO</v>
      </c>
    </row>
    <row r="940" spans="1:16" x14ac:dyDescent="0.35">
      <c r="A940">
        <f t="shared" si="111"/>
        <v>4250</v>
      </c>
      <c r="B940" t="str">
        <f t="shared" si="107"/>
        <v>Bus HBO_HBO_Student_16-74_NC GenTime</v>
      </c>
      <c r="C940" t="str">
        <f t="shared" si="108"/>
        <v>Bus HBO_HBO_Student_16-74_NC GenTime</v>
      </c>
      <c r="D940" t="s">
        <v>17</v>
      </c>
      <c r="E940" t="s">
        <v>18</v>
      </c>
      <c r="F940">
        <v>0</v>
      </c>
      <c r="H940" t="s">
        <v>19</v>
      </c>
      <c r="J940" t="str">
        <f t="shared" si="109"/>
        <v>Bus GenTime</v>
      </c>
      <c r="K940" t="str" cm="1">
        <f t="array" ref="K940">_xlfn.IFS(L940="Bus P+R Bus Leg", "Bus", L940="Bus P+R Car Leg", "Car",L940="Rail P+R Rail Leg", "Rail", L940="Rail P+R Car Leg", "Car",L940="Logsum","",TRUE(),L940)</f>
        <v>Bus</v>
      </c>
      <c r="L940" t="s">
        <v>29</v>
      </c>
      <c r="N940" t="s">
        <v>52</v>
      </c>
      <c r="O940" t="s">
        <v>131</v>
      </c>
      <c r="P940" t="str">
        <f t="shared" si="110"/>
        <v>HBO</v>
      </c>
    </row>
    <row r="941" spans="1:16" x14ac:dyDescent="0.35">
      <c r="A941">
        <f t="shared" si="111"/>
        <v>4251</v>
      </c>
      <c r="B941" t="str">
        <f t="shared" si="107"/>
        <v>Bus HBO_HBO_Student_16-74_PC GenTime</v>
      </c>
      <c r="C941" t="str">
        <f t="shared" si="108"/>
        <v>Bus HBO_HBO_Student_16-74_PC GenTime</v>
      </c>
      <c r="D941" t="s">
        <v>17</v>
      </c>
      <c r="E941" t="s">
        <v>18</v>
      </c>
      <c r="F941">
        <v>0</v>
      </c>
      <c r="H941" t="s">
        <v>19</v>
      </c>
      <c r="J941" t="str">
        <f t="shared" si="109"/>
        <v>Bus GenTime</v>
      </c>
      <c r="K941" t="str" cm="1">
        <f t="array" ref="K941">_xlfn.IFS(L941="Bus P+R Bus Leg", "Bus", L941="Bus P+R Car Leg", "Car",L941="Rail P+R Rail Leg", "Rail", L941="Rail P+R Car Leg", "Car",L941="Logsum","",TRUE(),L941)</f>
        <v>Bus</v>
      </c>
      <c r="L941" t="s">
        <v>29</v>
      </c>
      <c r="N941" t="s">
        <v>52</v>
      </c>
      <c r="O941" t="s">
        <v>132</v>
      </c>
      <c r="P941" t="str">
        <f t="shared" si="110"/>
        <v>HBO</v>
      </c>
    </row>
    <row r="942" spans="1:16" x14ac:dyDescent="0.35">
      <c r="A942">
        <f t="shared" si="111"/>
        <v>4252</v>
      </c>
      <c r="B942" t="str">
        <f t="shared" si="107"/>
        <v>Bus HBSHOP_HBSHOP_75_FC GenTime</v>
      </c>
      <c r="C942" t="str">
        <f t="shared" si="108"/>
        <v>Bus HBSHOP_HBSHOP_75_FC GenTime</v>
      </c>
      <c r="D942" t="s">
        <v>17</v>
      </c>
      <c r="E942" t="s">
        <v>18</v>
      </c>
      <c r="F942">
        <v>0</v>
      </c>
      <c r="H942" t="s">
        <v>19</v>
      </c>
      <c r="J942" t="str">
        <f t="shared" si="109"/>
        <v>Bus GenTime</v>
      </c>
      <c r="K942" t="str" cm="1">
        <f t="array" ref="K942">_xlfn.IFS(L942="Bus P+R Bus Leg", "Bus", L942="Bus P+R Car Leg", "Car",L942="Rail P+R Rail Leg", "Rail", L942="Rail P+R Car Leg", "Car",L942="Logsum","",TRUE(),L942)</f>
        <v>Bus</v>
      </c>
      <c r="L942" t="s">
        <v>29</v>
      </c>
      <c r="N942" t="s">
        <v>52</v>
      </c>
      <c r="O942" t="s">
        <v>480</v>
      </c>
      <c r="P942" t="str">
        <f t="shared" si="110"/>
        <v>HBSHOP</v>
      </c>
    </row>
    <row r="943" spans="1:16" x14ac:dyDescent="0.35">
      <c r="A943">
        <f t="shared" si="111"/>
        <v>4253</v>
      </c>
      <c r="B943" t="str">
        <f t="shared" si="107"/>
        <v>Bus HBSHOP_HBSHOP_75_NC GenTime</v>
      </c>
      <c r="C943" t="str">
        <f t="shared" si="108"/>
        <v>Bus HBSHOP_HBSHOP_75_NC GenTime</v>
      </c>
      <c r="D943" t="s">
        <v>17</v>
      </c>
      <c r="E943" t="s">
        <v>18</v>
      </c>
      <c r="F943">
        <v>0</v>
      </c>
      <c r="H943" t="s">
        <v>19</v>
      </c>
      <c r="J943" t="str">
        <f t="shared" si="109"/>
        <v>Bus GenTime</v>
      </c>
      <c r="K943" t="str" cm="1">
        <f t="array" ref="K943">_xlfn.IFS(L943="Bus P+R Bus Leg", "Bus", L943="Bus P+R Car Leg", "Car",L943="Rail P+R Rail Leg", "Rail", L943="Rail P+R Car Leg", "Car",L943="Logsum","",TRUE(),L943)</f>
        <v>Bus</v>
      </c>
      <c r="L943" t="s">
        <v>29</v>
      </c>
      <c r="N943" t="s">
        <v>52</v>
      </c>
      <c r="O943" t="s">
        <v>481</v>
      </c>
      <c r="P943" t="str">
        <f t="shared" si="110"/>
        <v>HBSHOP</v>
      </c>
    </row>
    <row r="944" spans="1:16" x14ac:dyDescent="0.35">
      <c r="A944">
        <f t="shared" si="111"/>
        <v>4254</v>
      </c>
      <c r="B944" t="str">
        <f t="shared" si="107"/>
        <v>Bus HBSHOP_HBSHOP_75_PC GenTime</v>
      </c>
      <c r="C944" t="str">
        <f t="shared" si="108"/>
        <v>Bus HBSHOP_HBSHOP_75_PC GenTime</v>
      </c>
      <c r="D944" t="s">
        <v>17</v>
      </c>
      <c r="E944" t="s">
        <v>18</v>
      </c>
      <c r="F944">
        <v>0</v>
      </c>
      <c r="H944" t="s">
        <v>19</v>
      </c>
      <c r="J944" t="str">
        <f t="shared" si="109"/>
        <v>Bus GenTime</v>
      </c>
      <c r="K944" t="str" cm="1">
        <f t="array" ref="K944">_xlfn.IFS(L944="Bus P+R Bus Leg", "Bus", L944="Bus P+R Car Leg", "Car",L944="Rail P+R Rail Leg", "Rail", L944="Rail P+R Car Leg", "Car",L944="Logsum","",TRUE(),L944)</f>
        <v>Bus</v>
      </c>
      <c r="L944" t="s">
        <v>29</v>
      </c>
      <c r="N944" t="s">
        <v>52</v>
      </c>
      <c r="O944" t="s">
        <v>482</v>
      </c>
      <c r="P944" t="str">
        <f t="shared" si="110"/>
        <v>HBSHOP</v>
      </c>
    </row>
    <row r="945" spans="1:16" x14ac:dyDescent="0.35">
      <c r="A945">
        <f t="shared" si="111"/>
        <v>4255</v>
      </c>
      <c r="B945" t="str">
        <f t="shared" si="107"/>
        <v>Bus HBSHOP_HBSHOP_Child_0-15_FC GenTime</v>
      </c>
      <c r="C945" t="str">
        <f t="shared" si="108"/>
        <v>Bus HBSHOP_HBSHOP_Child_0-15_FC GenTime</v>
      </c>
      <c r="D945" t="s">
        <v>17</v>
      </c>
      <c r="E945" t="s">
        <v>18</v>
      </c>
      <c r="F945">
        <v>0</v>
      </c>
      <c r="H945" t="s">
        <v>19</v>
      </c>
      <c r="J945" t="str">
        <f t="shared" si="109"/>
        <v>Bus GenTime</v>
      </c>
      <c r="K945" t="str" cm="1">
        <f t="array" ref="K945">_xlfn.IFS(L945="Bus P+R Bus Leg", "Bus", L945="Bus P+R Car Leg", "Car",L945="Rail P+R Rail Leg", "Rail", L945="Rail P+R Car Leg", "Car",L945="Logsum","",TRUE(),L945)</f>
        <v>Bus</v>
      </c>
      <c r="L945" t="s">
        <v>29</v>
      </c>
      <c r="N945" t="s">
        <v>52</v>
      </c>
      <c r="O945" t="s">
        <v>483</v>
      </c>
      <c r="P945" t="str">
        <f t="shared" si="110"/>
        <v>HBSHOP</v>
      </c>
    </row>
    <row r="946" spans="1:16" x14ac:dyDescent="0.35">
      <c r="A946">
        <f t="shared" si="111"/>
        <v>4256</v>
      </c>
      <c r="B946" t="str">
        <f t="shared" si="107"/>
        <v>Bus HBSHOP_HBSHOP_Child_0-15_NC GenTime</v>
      </c>
      <c r="C946" t="str">
        <f t="shared" si="108"/>
        <v>Bus HBSHOP_HBSHOP_Child_0-15_NC GenTime</v>
      </c>
      <c r="D946" t="s">
        <v>17</v>
      </c>
      <c r="E946" t="s">
        <v>18</v>
      </c>
      <c r="F946">
        <v>0</v>
      </c>
      <c r="H946" t="s">
        <v>19</v>
      </c>
      <c r="J946" t="str">
        <f t="shared" si="109"/>
        <v>Bus GenTime</v>
      </c>
      <c r="K946" t="str" cm="1">
        <f t="array" ref="K946">_xlfn.IFS(L946="Bus P+R Bus Leg", "Bus", L946="Bus P+R Car Leg", "Car",L946="Rail P+R Rail Leg", "Rail", L946="Rail P+R Car Leg", "Car",L946="Logsum","",TRUE(),L946)</f>
        <v>Bus</v>
      </c>
      <c r="L946" t="s">
        <v>29</v>
      </c>
      <c r="N946" t="s">
        <v>52</v>
      </c>
      <c r="O946" t="s">
        <v>484</v>
      </c>
      <c r="P946" t="str">
        <f t="shared" si="110"/>
        <v>HBSHOP</v>
      </c>
    </row>
    <row r="947" spans="1:16" x14ac:dyDescent="0.35">
      <c r="A947">
        <f t="shared" si="111"/>
        <v>4257</v>
      </c>
      <c r="B947" t="str">
        <f t="shared" si="107"/>
        <v>Bus HBSHOP_HBSHOP_Child_0-15_PC GenTime</v>
      </c>
      <c r="C947" t="str">
        <f t="shared" si="108"/>
        <v>Bus HBSHOP_HBSHOP_Child_0-15_PC GenTime</v>
      </c>
      <c r="D947" t="s">
        <v>17</v>
      </c>
      <c r="E947" t="s">
        <v>18</v>
      </c>
      <c r="F947">
        <v>0</v>
      </c>
      <c r="H947" t="s">
        <v>19</v>
      </c>
      <c r="J947" t="str">
        <f t="shared" si="109"/>
        <v>Bus GenTime</v>
      </c>
      <c r="K947" t="str" cm="1">
        <f t="array" ref="K947">_xlfn.IFS(L947="Bus P+R Bus Leg", "Bus", L947="Bus P+R Car Leg", "Car",L947="Rail P+R Rail Leg", "Rail", L947="Rail P+R Car Leg", "Car",L947="Logsum","",TRUE(),L947)</f>
        <v>Bus</v>
      </c>
      <c r="L947" t="s">
        <v>29</v>
      </c>
      <c r="N947" t="s">
        <v>52</v>
      </c>
      <c r="O947" t="s">
        <v>485</v>
      </c>
      <c r="P947" t="str">
        <f t="shared" si="110"/>
        <v>HBSHOP</v>
      </c>
    </row>
    <row r="948" spans="1:16" x14ac:dyDescent="0.35">
      <c r="A948">
        <f t="shared" si="111"/>
        <v>4258</v>
      </c>
      <c r="B948" t="str">
        <f t="shared" si="107"/>
        <v>Bus HBSHOP_HBSHOP_FT_16-74_FC GenTime</v>
      </c>
      <c r="C948" t="str">
        <f t="shared" si="108"/>
        <v>Bus HBSHOP_HBSHOP_FT_16-74_FC GenTime</v>
      </c>
      <c r="D948" t="s">
        <v>17</v>
      </c>
      <c r="E948" t="s">
        <v>18</v>
      </c>
      <c r="F948">
        <v>0</v>
      </c>
      <c r="H948" t="s">
        <v>19</v>
      </c>
      <c r="J948" t="str">
        <f t="shared" si="109"/>
        <v>Bus GenTime</v>
      </c>
      <c r="K948" t="str" cm="1">
        <f t="array" ref="K948">_xlfn.IFS(L948="Bus P+R Bus Leg", "Bus", L948="Bus P+R Car Leg", "Car",L948="Rail P+R Rail Leg", "Rail", L948="Rail P+R Car Leg", "Car",L948="Logsum","",TRUE(),L948)</f>
        <v>Bus</v>
      </c>
      <c r="L948" t="s">
        <v>29</v>
      </c>
      <c r="N948" t="s">
        <v>52</v>
      </c>
      <c r="O948" t="s">
        <v>486</v>
      </c>
      <c r="P948" t="str">
        <f t="shared" si="110"/>
        <v>HBSHOP</v>
      </c>
    </row>
    <row r="949" spans="1:16" x14ac:dyDescent="0.35">
      <c r="A949">
        <f t="shared" si="111"/>
        <v>4259</v>
      </c>
      <c r="B949" t="str">
        <f t="shared" ref="B949:B1012" si="112">_xlfn.TEXTJOIN(" ",TRUE,L949,O949,N949)</f>
        <v>Bus HBSHOP_HBSHOP_FT_16-74_NC GenTime</v>
      </c>
      <c r="C949" t="str">
        <f t="shared" ref="C949:C1012" si="113">_xlfn.TEXTJOIN(" ",TRUE,L949,O949,N949)</f>
        <v>Bus HBSHOP_HBSHOP_FT_16-74_NC GenTime</v>
      </c>
      <c r="D949" t="s">
        <v>17</v>
      </c>
      <c r="E949" t="s">
        <v>18</v>
      </c>
      <c r="F949">
        <v>0</v>
      </c>
      <c r="H949" t="s">
        <v>19</v>
      </c>
      <c r="J949" t="str">
        <f t="shared" si="109"/>
        <v>Bus GenTime</v>
      </c>
      <c r="K949" t="str" cm="1">
        <f t="array" ref="K949">_xlfn.IFS(L949="Bus P+R Bus Leg", "Bus", L949="Bus P+R Car Leg", "Car",L949="Rail P+R Rail Leg", "Rail", L949="Rail P+R Car Leg", "Car",L949="Logsum","",TRUE(),L949)</f>
        <v>Bus</v>
      </c>
      <c r="L949" t="s">
        <v>29</v>
      </c>
      <c r="N949" t="s">
        <v>52</v>
      </c>
      <c r="O949" t="s">
        <v>487</v>
      </c>
      <c r="P949" t="str">
        <f t="shared" si="110"/>
        <v>HBSHOP</v>
      </c>
    </row>
    <row r="950" spans="1:16" x14ac:dyDescent="0.35">
      <c r="A950">
        <f t="shared" si="111"/>
        <v>4260</v>
      </c>
      <c r="B950" t="str">
        <f t="shared" si="112"/>
        <v>Bus HBSHOP_HBSHOP_FT_16-74_PC GenTime</v>
      </c>
      <c r="C950" t="str">
        <f t="shared" si="113"/>
        <v>Bus HBSHOP_HBSHOP_FT_16-74_PC GenTime</v>
      </c>
      <c r="D950" t="s">
        <v>17</v>
      </c>
      <c r="E950" t="s">
        <v>18</v>
      </c>
      <c r="F950">
        <v>0</v>
      </c>
      <c r="H950" t="s">
        <v>19</v>
      </c>
      <c r="J950" t="str">
        <f t="shared" ref="J950:J1013" si="114">_xlfn.CONCAT(L950," ",N950)</f>
        <v>Bus GenTime</v>
      </c>
      <c r="K950" t="str" cm="1">
        <f t="array" ref="K950">_xlfn.IFS(L950="Bus P+R Bus Leg", "Bus", L950="Bus P+R Car Leg", "Car",L950="Rail P+R Rail Leg", "Rail", L950="Rail P+R Car Leg", "Car",L950="Logsum","",TRUE(),L950)</f>
        <v>Bus</v>
      </c>
      <c r="L950" t="s">
        <v>29</v>
      </c>
      <c r="N950" t="s">
        <v>52</v>
      </c>
      <c r="O950" t="s">
        <v>488</v>
      </c>
      <c r="P950" t="str">
        <f t="shared" si="110"/>
        <v>HBSHOP</v>
      </c>
    </row>
    <row r="951" spans="1:16" x14ac:dyDescent="0.35">
      <c r="A951">
        <f t="shared" si="111"/>
        <v>4261</v>
      </c>
      <c r="B951" t="str">
        <f t="shared" si="112"/>
        <v>Bus HBSHOP_HBSHOP_Other_16-74_FC GenTime</v>
      </c>
      <c r="C951" t="str">
        <f t="shared" si="113"/>
        <v>Bus HBSHOP_HBSHOP_Other_16-74_FC GenTime</v>
      </c>
      <c r="D951" t="s">
        <v>17</v>
      </c>
      <c r="E951" t="s">
        <v>18</v>
      </c>
      <c r="F951">
        <v>0</v>
      </c>
      <c r="H951" t="s">
        <v>19</v>
      </c>
      <c r="J951" t="str">
        <f t="shared" si="114"/>
        <v>Bus GenTime</v>
      </c>
      <c r="K951" t="str" cm="1">
        <f t="array" ref="K951">_xlfn.IFS(L951="Bus P+R Bus Leg", "Bus", L951="Bus P+R Car Leg", "Car",L951="Rail P+R Rail Leg", "Rail", L951="Rail P+R Car Leg", "Car",L951="Logsum","",TRUE(),L951)</f>
        <v>Bus</v>
      </c>
      <c r="L951" t="s">
        <v>29</v>
      </c>
      <c r="N951" t="s">
        <v>52</v>
      </c>
      <c r="O951" t="s">
        <v>489</v>
      </c>
      <c r="P951" t="str">
        <f t="shared" si="110"/>
        <v>HBSHOP</v>
      </c>
    </row>
    <row r="952" spans="1:16" x14ac:dyDescent="0.35">
      <c r="A952">
        <f t="shared" si="111"/>
        <v>4262</v>
      </c>
      <c r="B952" t="str">
        <f t="shared" si="112"/>
        <v>Bus HBSHOP_HBSHOP_Other_16-74_NC GenTime</v>
      </c>
      <c r="C952" t="str">
        <f t="shared" si="113"/>
        <v>Bus HBSHOP_HBSHOP_Other_16-74_NC GenTime</v>
      </c>
      <c r="D952" t="s">
        <v>17</v>
      </c>
      <c r="E952" t="s">
        <v>18</v>
      </c>
      <c r="F952">
        <v>0</v>
      </c>
      <c r="H952" t="s">
        <v>19</v>
      </c>
      <c r="J952" t="str">
        <f t="shared" si="114"/>
        <v>Bus GenTime</v>
      </c>
      <c r="K952" t="str" cm="1">
        <f t="array" ref="K952">_xlfn.IFS(L952="Bus P+R Bus Leg", "Bus", L952="Bus P+R Car Leg", "Car",L952="Rail P+R Rail Leg", "Rail", L952="Rail P+R Car Leg", "Car",L952="Logsum","",TRUE(),L952)</f>
        <v>Bus</v>
      </c>
      <c r="L952" t="s">
        <v>29</v>
      </c>
      <c r="N952" t="s">
        <v>52</v>
      </c>
      <c r="O952" t="s">
        <v>490</v>
      </c>
      <c r="P952" t="str">
        <f t="shared" si="110"/>
        <v>HBSHOP</v>
      </c>
    </row>
    <row r="953" spans="1:16" x14ac:dyDescent="0.35">
      <c r="A953">
        <f t="shared" si="111"/>
        <v>4263</v>
      </c>
      <c r="B953" t="str">
        <f t="shared" si="112"/>
        <v>Bus HBSHOP_HBSHOP_Other_16-74_PC GenTime</v>
      </c>
      <c r="C953" t="str">
        <f t="shared" si="113"/>
        <v>Bus HBSHOP_HBSHOP_Other_16-74_PC GenTime</v>
      </c>
      <c r="D953" t="s">
        <v>17</v>
      </c>
      <c r="E953" t="s">
        <v>18</v>
      </c>
      <c r="F953">
        <v>0</v>
      </c>
      <c r="H953" t="s">
        <v>19</v>
      </c>
      <c r="J953" t="str">
        <f t="shared" si="114"/>
        <v>Bus GenTime</v>
      </c>
      <c r="K953" t="str" cm="1">
        <f t="array" ref="K953">_xlfn.IFS(L953="Bus P+R Bus Leg", "Bus", L953="Bus P+R Car Leg", "Car",L953="Rail P+R Rail Leg", "Rail", L953="Rail P+R Car Leg", "Car",L953="Logsum","",TRUE(),L953)</f>
        <v>Bus</v>
      </c>
      <c r="L953" t="s">
        <v>29</v>
      </c>
      <c r="N953" t="s">
        <v>52</v>
      </c>
      <c r="O953" t="s">
        <v>491</v>
      </c>
      <c r="P953" t="str">
        <f t="shared" si="110"/>
        <v>HBSHOP</v>
      </c>
    </row>
    <row r="954" spans="1:16" x14ac:dyDescent="0.35">
      <c r="A954">
        <f t="shared" si="111"/>
        <v>4264</v>
      </c>
      <c r="B954" t="str">
        <f t="shared" si="112"/>
        <v>Bus HBSHOP_HBSHOP_PT_16-74_FC GenTime</v>
      </c>
      <c r="C954" t="str">
        <f t="shared" si="113"/>
        <v>Bus HBSHOP_HBSHOP_PT_16-74_FC GenTime</v>
      </c>
      <c r="D954" t="s">
        <v>17</v>
      </c>
      <c r="E954" t="s">
        <v>18</v>
      </c>
      <c r="F954">
        <v>0</v>
      </c>
      <c r="H954" t="s">
        <v>19</v>
      </c>
      <c r="J954" t="str">
        <f t="shared" si="114"/>
        <v>Bus GenTime</v>
      </c>
      <c r="K954" t="str" cm="1">
        <f t="array" ref="K954">_xlfn.IFS(L954="Bus P+R Bus Leg", "Bus", L954="Bus P+R Car Leg", "Car",L954="Rail P+R Rail Leg", "Rail", L954="Rail P+R Car Leg", "Car",L954="Logsum","",TRUE(),L954)</f>
        <v>Bus</v>
      </c>
      <c r="L954" t="s">
        <v>29</v>
      </c>
      <c r="N954" t="s">
        <v>52</v>
      </c>
      <c r="O954" t="s">
        <v>492</v>
      </c>
      <c r="P954" t="str">
        <f t="shared" si="110"/>
        <v>HBSHOP</v>
      </c>
    </row>
    <row r="955" spans="1:16" x14ac:dyDescent="0.35">
      <c r="A955">
        <f t="shared" si="111"/>
        <v>4265</v>
      </c>
      <c r="B955" t="str">
        <f t="shared" si="112"/>
        <v>Bus HBSHOP_HBSHOP_PT_16-74_NC GenTime</v>
      </c>
      <c r="C955" t="str">
        <f t="shared" si="113"/>
        <v>Bus HBSHOP_HBSHOP_PT_16-74_NC GenTime</v>
      </c>
      <c r="D955" t="s">
        <v>17</v>
      </c>
      <c r="E955" t="s">
        <v>18</v>
      </c>
      <c r="F955">
        <v>0</v>
      </c>
      <c r="H955" t="s">
        <v>19</v>
      </c>
      <c r="J955" t="str">
        <f t="shared" si="114"/>
        <v>Bus GenTime</v>
      </c>
      <c r="K955" t="str" cm="1">
        <f t="array" ref="K955">_xlfn.IFS(L955="Bus P+R Bus Leg", "Bus", L955="Bus P+R Car Leg", "Car",L955="Rail P+R Rail Leg", "Rail", L955="Rail P+R Car Leg", "Car",L955="Logsum","",TRUE(),L955)</f>
        <v>Bus</v>
      </c>
      <c r="L955" t="s">
        <v>29</v>
      </c>
      <c r="N955" t="s">
        <v>52</v>
      </c>
      <c r="O955" t="s">
        <v>493</v>
      </c>
      <c r="P955" t="str">
        <f t="shared" si="110"/>
        <v>HBSHOP</v>
      </c>
    </row>
    <row r="956" spans="1:16" x14ac:dyDescent="0.35">
      <c r="A956">
        <f t="shared" si="111"/>
        <v>4266</v>
      </c>
      <c r="B956" t="str">
        <f t="shared" si="112"/>
        <v>Bus HBSHOP_HBSHOP_PT_16-74_PC GenTime</v>
      </c>
      <c r="C956" t="str">
        <f t="shared" si="113"/>
        <v>Bus HBSHOP_HBSHOP_PT_16-74_PC GenTime</v>
      </c>
      <c r="D956" t="s">
        <v>17</v>
      </c>
      <c r="E956" t="s">
        <v>18</v>
      </c>
      <c r="F956">
        <v>0</v>
      </c>
      <c r="H956" t="s">
        <v>19</v>
      </c>
      <c r="J956" t="str">
        <f t="shared" si="114"/>
        <v>Bus GenTime</v>
      </c>
      <c r="K956" t="str" cm="1">
        <f t="array" ref="K956">_xlfn.IFS(L956="Bus P+R Bus Leg", "Bus", L956="Bus P+R Car Leg", "Car",L956="Rail P+R Rail Leg", "Rail", L956="Rail P+R Car Leg", "Car",L956="Logsum","",TRUE(),L956)</f>
        <v>Bus</v>
      </c>
      <c r="L956" t="s">
        <v>29</v>
      </c>
      <c r="N956" t="s">
        <v>52</v>
      </c>
      <c r="O956" t="s">
        <v>494</v>
      </c>
      <c r="P956" t="str">
        <f t="shared" si="110"/>
        <v>HBSHOP</v>
      </c>
    </row>
    <row r="957" spans="1:16" x14ac:dyDescent="0.35">
      <c r="A957">
        <f t="shared" si="111"/>
        <v>4267</v>
      </c>
      <c r="B957" t="str">
        <f t="shared" si="112"/>
        <v>Bus HBSHOP_HBSHOP_Student_16-74_FC GenTime</v>
      </c>
      <c r="C957" t="str">
        <f t="shared" si="113"/>
        <v>Bus HBSHOP_HBSHOP_Student_16-74_FC GenTime</v>
      </c>
      <c r="D957" t="s">
        <v>17</v>
      </c>
      <c r="E957" t="s">
        <v>18</v>
      </c>
      <c r="F957">
        <v>0</v>
      </c>
      <c r="H957" t="s">
        <v>19</v>
      </c>
      <c r="J957" t="str">
        <f t="shared" si="114"/>
        <v>Bus GenTime</v>
      </c>
      <c r="K957" t="str" cm="1">
        <f t="array" ref="K957">_xlfn.IFS(L957="Bus P+R Bus Leg", "Bus", L957="Bus P+R Car Leg", "Car",L957="Rail P+R Rail Leg", "Rail", L957="Rail P+R Car Leg", "Car",L957="Logsum","",TRUE(),L957)</f>
        <v>Bus</v>
      </c>
      <c r="L957" t="s">
        <v>29</v>
      </c>
      <c r="N957" t="s">
        <v>52</v>
      </c>
      <c r="O957" t="s">
        <v>495</v>
      </c>
      <c r="P957" t="str">
        <f t="shared" ref="P957:P989" si="115">LEFT(O957,FIND("_",O957)-1)</f>
        <v>HBSHOP</v>
      </c>
    </row>
    <row r="958" spans="1:16" x14ac:dyDescent="0.35">
      <c r="A958">
        <f t="shared" si="111"/>
        <v>4268</v>
      </c>
      <c r="B958" t="str">
        <f t="shared" si="112"/>
        <v>Bus HBSHOP_HBSHOP_Student_16-74_NC GenTime</v>
      </c>
      <c r="C958" t="str">
        <f t="shared" si="113"/>
        <v>Bus HBSHOP_HBSHOP_Student_16-74_NC GenTime</v>
      </c>
      <c r="D958" t="s">
        <v>17</v>
      </c>
      <c r="E958" t="s">
        <v>18</v>
      </c>
      <c r="F958">
        <v>0</v>
      </c>
      <c r="H958" t="s">
        <v>19</v>
      </c>
      <c r="J958" t="str">
        <f t="shared" si="114"/>
        <v>Bus GenTime</v>
      </c>
      <c r="K958" t="str" cm="1">
        <f t="array" ref="K958">_xlfn.IFS(L958="Bus P+R Bus Leg", "Bus", L958="Bus P+R Car Leg", "Car",L958="Rail P+R Rail Leg", "Rail", L958="Rail P+R Car Leg", "Car",L958="Logsum","",TRUE(),L958)</f>
        <v>Bus</v>
      </c>
      <c r="L958" t="s">
        <v>29</v>
      </c>
      <c r="N958" t="s">
        <v>52</v>
      </c>
      <c r="O958" t="s">
        <v>496</v>
      </c>
      <c r="P958" t="str">
        <f t="shared" si="115"/>
        <v>HBSHOP</v>
      </c>
    </row>
    <row r="959" spans="1:16" x14ac:dyDescent="0.35">
      <c r="A959">
        <f t="shared" si="111"/>
        <v>4269</v>
      </c>
      <c r="B959" t="str">
        <f t="shared" si="112"/>
        <v>Bus HBSHOP_HBSHOP_Student_16-74_PC GenTime</v>
      </c>
      <c r="C959" t="str">
        <f t="shared" si="113"/>
        <v>Bus HBSHOP_HBSHOP_Student_16-74_PC GenTime</v>
      </c>
      <c r="D959" t="s">
        <v>17</v>
      </c>
      <c r="E959" t="s">
        <v>18</v>
      </c>
      <c r="F959">
        <v>0</v>
      </c>
      <c r="H959" t="s">
        <v>19</v>
      </c>
      <c r="J959" t="str">
        <f t="shared" si="114"/>
        <v>Bus GenTime</v>
      </c>
      <c r="K959" t="str" cm="1">
        <f t="array" ref="K959">_xlfn.IFS(L959="Bus P+R Bus Leg", "Bus", L959="Bus P+R Car Leg", "Car",L959="Rail P+R Rail Leg", "Rail", L959="Rail P+R Car Leg", "Car",L959="Logsum","",TRUE(),L959)</f>
        <v>Bus</v>
      </c>
      <c r="L959" t="s">
        <v>29</v>
      </c>
      <c r="N959" t="s">
        <v>52</v>
      </c>
      <c r="O959" t="s">
        <v>497</v>
      </c>
      <c r="P959" t="str">
        <f t="shared" si="115"/>
        <v>HBSHOP</v>
      </c>
    </row>
    <row r="960" spans="1:16" x14ac:dyDescent="0.35">
      <c r="A960">
        <f t="shared" si="111"/>
        <v>4270</v>
      </c>
      <c r="B960" t="str">
        <f t="shared" si="112"/>
        <v>Bus NHBEB_NHBEB_FT_16-74_FC GenTime</v>
      </c>
      <c r="C960" t="str">
        <f t="shared" si="113"/>
        <v>Bus NHBEB_NHBEB_FT_16-74_FC GenTime</v>
      </c>
      <c r="D960" t="s">
        <v>17</v>
      </c>
      <c r="E960" t="s">
        <v>18</v>
      </c>
      <c r="F960">
        <v>0</v>
      </c>
      <c r="H960" t="s">
        <v>19</v>
      </c>
      <c r="J960" t="str">
        <f t="shared" si="114"/>
        <v>Bus GenTime</v>
      </c>
      <c r="K960" t="str" cm="1">
        <f t="array" ref="K960">_xlfn.IFS(L960="Bus P+R Bus Leg", "Bus", L960="Bus P+R Car Leg", "Car",L960="Rail P+R Rail Leg", "Rail", L960="Rail P+R Car Leg", "Car",L960="Logsum","",TRUE(),L960)</f>
        <v>Bus</v>
      </c>
      <c r="L960" t="s">
        <v>29</v>
      </c>
      <c r="N960" t="s">
        <v>52</v>
      </c>
      <c r="O960" t="s">
        <v>77</v>
      </c>
      <c r="P960" t="str">
        <f t="shared" si="115"/>
        <v>NHBEB</v>
      </c>
    </row>
    <row r="961" spans="1:16" x14ac:dyDescent="0.35">
      <c r="A961">
        <f t="shared" si="111"/>
        <v>4271</v>
      </c>
      <c r="B961" t="str">
        <f t="shared" si="112"/>
        <v>Bus NHBEB_NHBEB_FT_16-74_NC GenTime</v>
      </c>
      <c r="C961" t="str">
        <f t="shared" si="113"/>
        <v>Bus NHBEB_NHBEB_FT_16-74_NC GenTime</v>
      </c>
      <c r="D961" t="s">
        <v>17</v>
      </c>
      <c r="E961" t="s">
        <v>18</v>
      </c>
      <c r="F961">
        <v>0</v>
      </c>
      <c r="H961" t="s">
        <v>19</v>
      </c>
      <c r="J961" t="str">
        <f t="shared" si="114"/>
        <v>Bus GenTime</v>
      </c>
      <c r="K961" t="str" cm="1">
        <f t="array" ref="K961">_xlfn.IFS(L961="Bus P+R Bus Leg", "Bus", L961="Bus P+R Car Leg", "Car",L961="Rail P+R Rail Leg", "Rail", L961="Rail P+R Car Leg", "Car",L961="Logsum","",TRUE(),L961)</f>
        <v>Bus</v>
      </c>
      <c r="L961" t="s">
        <v>29</v>
      </c>
      <c r="N961" t="s">
        <v>52</v>
      </c>
      <c r="O961" t="s">
        <v>78</v>
      </c>
      <c r="P961" t="str">
        <f t="shared" si="115"/>
        <v>NHBEB</v>
      </c>
    </row>
    <row r="962" spans="1:16" x14ac:dyDescent="0.35">
      <c r="A962">
        <f t="shared" si="111"/>
        <v>4272</v>
      </c>
      <c r="B962" t="str">
        <f t="shared" si="112"/>
        <v>Bus NHBEB_NHBEB_FT_16-74_PC GenTime</v>
      </c>
      <c r="C962" t="str">
        <f t="shared" si="113"/>
        <v>Bus NHBEB_NHBEB_FT_16-74_PC GenTime</v>
      </c>
      <c r="D962" t="s">
        <v>17</v>
      </c>
      <c r="E962" t="s">
        <v>18</v>
      </c>
      <c r="F962">
        <v>0</v>
      </c>
      <c r="H962" t="s">
        <v>19</v>
      </c>
      <c r="J962" t="str">
        <f t="shared" si="114"/>
        <v>Bus GenTime</v>
      </c>
      <c r="K962" t="str" cm="1">
        <f t="array" ref="K962">_xlfn.IFS(L962="Bus P+R Bus Leg", "Bus", L962="Bus P+R Car Leg", "Car",L962="Rail P+R Rail Leg", "Rail", L962="Rail P+R Car Leg", "Car",L962="Logsum","",TRUE(),L962)</f>
        <v>Bus</v>
      </c>
      <c r="L962" t="s">
        <v>29</v>
      </c>
      <c r="N962" t="s">
        <v>52</v>
      </c>
      <c r="O962" t="s">
        <v>79</v>
      </c>
      <c r="P962" t="str">
        <f t="shared" si="115"/>
        <v>NHBEB</v>
      </c>
    </row>
    <row r="963" spans="1:16" x14ac:dyDescent="0.35">
      <c r="A963">
        <f t="shared" si="111"/>
        <v>4273</v>
      </c>
      <c r="B963" t="str">
        <f t="shared" si="112"/>
        <v>Bus NHBEB_NHBEB_Other_16-74_FC GenTime</v>
      </c>
      <c r="C963" t="str">
        <f t="shared" si="113"/>
        <v>Bus NHBEB_NHBEB_Other_16-74_FC GenTime</v>
      </c>
      <c r="D963" t="s">
        <v>17</v>
      </c>
      <c r="E963" t="s">
        <v>18</v>
      </c>
      <c r="F963">
        <v>0</v>
      </c>
      <c r="H963" t="s">
        <v>19</v>
      </c>
      <c r="J963" t="str">
        <f t="shared" si="114"/>
        <v>Bus GenTime</v>
      </c>
      <c r="K963" t="str" cm="1">
        <f t="array" ref="K963">_xlfn.IFS(L963="Bus P+R Bus Leg", "Bus", L963="Bus P+R Car Leg", "Car",L963="Rail P+R Rail Leg", "Rail", L963="Rail P+R Car Leg", "Car",L963="Logsum","",TRUE(),L963)</f>
        <v>Bus</v>
      </c>
      <c r="L963" t="s">
        <v>29</v>
      </c>
      <c r="N963" t="s">
        <v>52</v>
      </c>
      <c r="O963" t="s">
        <v>80</v>
      </c>
      <c r="P963" t="str">
        <f t="shared" si="115"/>
        <v>NHBEB</v>
      </c>
    </row>
    <row r="964" spans="1:16" x14ac:dyDescent="0.35">
      <c r="A964">
        <f t="shared" si="111"/>
        <v>4274</v>
      </c>
      <c r="B964" t="str">
        <f t="shared" si="112"/>
        <v>Bus NHBEB_NHBEB_Other_16-74_NC GenTime</v>
      </c>
      <c r="C964" t="str">
        <f t="shared" si="113"/>
        <v>Bus NHBEB_NHBEB_Other_16-74_NC GenTime</v>
      </c>
      <c r="D964" t="s">
        <v>17</v>
      </c>
      <c r="E964" t="s">
        <v>18</v>
      </c>
      <c r="F964">
        <v>0</v>
      </c>
      <c r="H964" t="s">
        <v>19</v>
      </c>
      <c r="J964" t="str">
        <f t="shared" si="114"/>
        <v>Bus GenTime</v>
      </c>
      <c r="K964" t="str" cm="1">
        <f t="array" ref="K964">_xlfn.IFS(L964="Bus P+R Bus Leg", "Bus", L964="Bus P+R Car Leg", "Car",L964="Rail P+R Rail Leg", "Rail", L964="Rail P+R Car Leg", "Car",L964="Logsum","",TRUE(),L964)</f>
        <v>Bus</v>
      </c>
      <c r="L964" t="s">
        <v>29</v>
      </c>
      <c r="N964" t="s">
        <v>52</v>
      </c>
      <c r="O964" t="s">
        <v>81</v>
      </c>
      <c r="P964" t="str">
        <f t="shared" si="115"/>
        <v>NHBEB</v>
      </c>
    </row>
    <row r="965" spans="1:16" x14ac:dyDescent="0.35">
      <c r="A965">
        <f t="shared" si="111"/>
        <v>4275</v>
      </c>
      <c r="B965" t="str">
        <f t="shared" si="112"/>
        <v>Bus NHBEB_NHBEB_Other_16-74_PC GenTime</v>
      </c>
      <c r="C965" t="str">
        <f t="shared" si="113"/>
        <v>Bus NHBEB_NHBEB_Other_16-74_PC GenTime</v>
      </c>
      <c r="D965" t="s">
        <v>17</v>
      </c>
      <c r="E965" t="s">
        <v>18</v>
      </c>
      <c r="F965">
        <v>0</v>
      </c>
      <c r="H965" t="s">
        <v>19</v>
      </c>
      <c r="J965" t="str">
        <f t="shared" si="114"/>
        <v>Bus GenTime</v>
      </c>
      <c r="K965" t="str" cm="1">
        <f t="array" ref="K965">_xlfn.IFS(L965="Bus P+R Bus Leg", "Bus", L965="Bus P+R Car Leg", "Car",L965="Rail P+R Rail Leg", "Rail", L965="Rail P+R Car Leg", "Car",L965="Logsum","",TRUE(),L965)</f>
        <v>Bus</v>
      </c>
      <c r="L965" t="s">
        <v>29</v>
      </c>
      <c r="N965" t="s">
        <v>52</v>
      </c>
      <c r="O965" t="s">
        <v>82</v>
      </c>
      <c r="P965" t="str">
        <f t="shared" si="115"/>
        <v>NHBEB</v>
      </c>
    </row>
    <row r="966" spans="1:16" x14ac:dyDescent="0.35">
      <c r="A966">
        <f t="shared" si="111"/>
        <v>4276</v>
      </c>
      <c r="B966" t="str">
        <f t="shared" si="112"/>
        <v>Bus NHBEB_NHBEB_PT_16-74_FC GenTime</v>
      </c>
      <c r="C966" t="str">
        <f t="shared" si="113"/>
        <v>Bus NHBEB_NHBEB_PT_16-74_FC GenTime</v>
      </c>
      <c r="D966" t="s">
        <v>17</v>
      </c>
      <c r="E966" t="s">
        <v>18</v>
      </c>
      <c r="F966">
        <v>0</v>
      </c>
      <c r="H966" t="s">
        <v>19</v>
      </c>
      <c r="J966" t="str">
        <f t="shared" si="114"/>
        <v>Bus GenTime</v>
      </c>
      <c r="K966" t="str" cm="1">
        <f t="array" ref="K966">_xlfn.IFS(L966="Bus P+R Bus Leg", "Bus", L966="Bus P+R Car Leg", "Car",L966="Rail P+R Rail Leg", "Rail", L966="Rail P+R Car Leg", "Car",L966="Logsum","",TRUE(),L966)</f>
        <v>Bus</v>
      </c>
      <c r="L966" t="s">
        <v>29</v>
      </c>
      <c r="N966" t="s">
        <v>52</v>
      </c>
      <c r="O966" t="s">
        <v>83</v>
      </c>
      <c r="P966" t="str">
        <f t="shared" si="115"/>
        <v>NHBEB</v>
      </c>
    </row>
    <row r="967" spans="1:16" x14ac:dyDescent="0.35">
      <c r="A967">
        <f t="shared" si="111"/>
        <v>4277</v>
      </c>
      <c r="B967" t="str">
        <f t="shared" si="112"/>
        <v>Bus NHBEB_NHBEB_PT_16-74_NC GenTime</v>
      </c>
      <c r="C967" t="str">
        <f t="shared" si="113"/>
        <v>Bus NHBEB_NHBEB_PT_16-74_NC GenTime</v>
      </c>
      <c r="D967" t="s">
        <v>17</v>
      </c>
      <c r="E967" t="s">
        <v>18</v>
      </c>
      <c r="F967">
        <v>0</v>
      </c>
      <c r="H967" t="s">
        <v>19</v>
      </c>
      <c r="J967" t="str">
        <f t="shared" si="114"/>
        <v>Bus GenTime</v>
      </c>
      <c r="K967" t="str" cm="1">
        <f t="array" ref="K967">_xlfn.IFS(L967="Bus P+R Bus Leg", "Bus", L967="Bus P+R Car Leg", "Car",L967="Rail P+R Rail Leg", "Rail", L967="Rail P+R Car Leg", "Car",L967="Logsum","",TRUE(),L967)</f>
        <v>Bus</v>
      </c>
      <c r="L967" t="s">
        <v>29</v>
      </c>
      <c r="N967" t="s">
        <v>52</v>
      </c>
      <c r="O967" t="s">
        <v>84</v>
      </c>
      <c r="P967" t="str">
        <f t="shared" si="115"/>
        <v>NHBEB</v>
      </c>
    </row>
    <row r="968" spans="1:16" x14ac:dyDescent="0.35">
      <c r="A968">
        <f t="shared" si="111"/>
        <v>4278</v>
      </c>
      <c r="B968" t="str">
        <f t="shared" si="112"/>
        <v>Bus NHBEB_NHBEB_PT_16-74_PC GenTime</v>
      </c>
      <c r="C968" t="str">
        <f t="shared" si="113"/>
        <v>Bus NHBEB_NHBEB_PT_16-74_PC GenTime</v>
      </c>
      <c r="D968" t="s">
        <v>17</v>
      </c>
      <c r="E968" t="s">
        <v>18</v>
      </c>
      <c r="F968">
        <v>0</v>
      </c>
      <c r="H968" t="s">
        <v>19</v>
      </c>
      <c r="J968" t="str">
        <f t="shared" si="114"/>
        <v>Bus GenTime</v>
      </c>
      <c r="K968" t="str" cm="1">
        <f t="array" ref="K968">_xlfn.IFS(L968="Bus P+R Bus Leg", "Bus", L968="Bus P+R Car Leg", "Car",L968="Rail P+R Rail Leg", "Rail", L968="Rail P+R Car Leg", "Car",L968="Logsum","",TRUE(),L968)</f>
        <v>Bus</v>
      </c>
      <c r="L968" t="s">
        <v>29</v>
      </c>
      <c r="N968" t="s">
        <v>52</v>
      </c>
      <c r="O968" t="s">
        <v>85</v>
      </c>
      <c r="P968" t="str">
        <f t="shared" si="115"/>
        <v>NHBEB</v>
      </c>
    </row>
    <row r="969" spans="1:16" x14ac:dyDescent="0.35">
      <c r="A969">
        <f t="shared" si="111"/>
        <v>4279</v>
      </c>
      <c r="B969" t="str">
        <f t="shared" si="112"/>
        <v>Bus NHBEB_NHBEB_Student_16-74_FC GenTime</v>
      </c>
      <c r="C969" t="str">
        <f t="shared" si="113"/>
        <v>Bus NHBEB_NHBEB_Student_16-74_FC GenTime</v>
      </c>
      <c r="D969" t="s">
        <v>17</v>
      </c>
      <c r="E969" t="s">
        <v>18</v>
      </c>
      <c r="F969">
        <v>0</v>
      </c>
      <c r="H969" t="s">
        <v>19</v>
      </c>
      <c r="J969" t="str">
        <f t="shared" si="114"/>
        <v>Bus GenTime</v>
      </c>
      <c r="K969" t="str" cm="1">
        <f t="array" ref="K969">_xlfn.IFS(L969="Bus P+R Bus Leg", "Bus", L969="Bus P+R Car Leg", "Car",L969="Rail P+R Rail Leg", "Rail", L969="Rail P+R Car Leg", "Car",L969="Logsum","",TRUE(),L969)</f>
        <v>Bus</v>
      </c>
      <c r="L969" t="s">
        <v>29</v>
      </c>
      <c r="N969" t="s">
        <v>52</v>
      </c>
      <c r="O969" t="s">
        <v>86</v>
      </c>
      <c r="P969" t="str">
        <f t="shared" si="115"/>
        <v>NHBEB</v>
      </c>
    </row>
    <row r="970" spans="1:16" x14ac:dyDescent="0.35">
      <c r="A970">
        <f t="shared" si="111"/>
        <v>4280</v>
      </c>
      <c r="B970" t="str">
        <f t="shared" si="112"/>
        <v>Bus NHBEB_NHBEB_Student_16-74_NC GenTime</v>
      </c>
      <c r="C970" t="str">
        <f t="shared" si="113"/>
        <v>Bus NHBEB_NHBEB_Student_16-74_NC GenTime</v>
      </c>
      <c r="D970" t="s">
        <v>17</v>
      </c>
      <c r="E970" t="s">
        <v>18</v>
      </c>
      <c r="F970">
        <v>0</v>
      </c>
      <c r="H970" t="s">
        <v>19</v>
      </c>
      <c r="J970" t="str">
        <f t="shared" si="114"/>
        <v>Bus GenTime</v>
      </c>
      <c r="K970" t="str" cm="1">
        <f t="array" ref="K970">_xlfn.IFS(L970="Bus P+R Bus Leg", "Bus", L970="Bus P+R Car Leg", "Car",L970="Rail P+R Rail Leg", "Rail", L970="Rail P+R Car Leg", "Car",L970="Logsum","",TRUE(),L970)</f>
        <v>Bus</v>
      </c>
      <c r="L970" t="s">
        <v>29</v>
      </c>
      <c r="N970" t="s">
        <v>52</v>
      </c>
      <c r="O970" t="s">
        <v>87</v>
      </c>
      <c r="P970" t="str">
        <f t="shared" si="115"/>
        <v>NHBEB</v>
      </c>
    </row>
    <row r="971" spans="1:16" x14ac:dyDescent="0.35">
      <c r="A971">
        <f t="shared" si="111"/>
        <v>4281</v>
      </c>
      <c r="B971" t="str">
        <f t="shared" si="112"/>
        <v>Bus NHBEB_NHBEB_Student_16-74_PC GenTime</v>
      </c>
      <c r="C971" t="str">
        <f t="shared" si="113"/>
        <v>Bus NHBEB_NHBEB_Student_16-74_PC GenTime</v>
      </c>
      <c r="D971" t="s">
        <v>17</v>
      </c>
      <c r="E971" t="s">
        <v>18</v>
      </c>
      <c r="F971">
        <v>0</v>
      </c>
      <c r="H971" t="s">
        <v>19</v>
      </c>
      <c r="J971" t="str">
        <f t="shared" si="114"/>
        <v>Bus GenTime</v>
      </c>
      <c r="K971" t="str" cm="1">
        <f t="array" ref="K971">_xlfn.IFS(L971="Bus P+R Bus Leg", "Bus", L971="Bus P+R Car Leg", "Car",L971="Rail P+R Rail Leg", "Rail", L971="Rail P+R Car Leg", "Car",L971="Logsum","",TRUE(),L971)</f>
        <v>Bus</v>
      </c>
      <c r="L971" t="s">
        <v>29</v>
      </c>
      <c r="N971" t="s">
        <v>52</v>
      </c>
      <c r="O971" t="s">
        <v>88</v>
      </c>
      <c r="P971" t="str">
        <f t="shared" si="115"/>
        <v>NHBEB</v>
      </c>
    </row>
    <row r="972" spans="1:16" x14ac:dyDescent="0.35">
      <c r="A972">
        <f t="shared" si="111"/>
        <v>4282</v>
      </c>
      <c r="B972" t="str">
        <f t="shared" si="112"/>
        <v>Bus NHBO_NHBO_75_FC GenTime</v>
      </c>
      <c r="C972" t="str">
        <f t="shared" si="113"/>
        <v>Bus NHBO_NHBO_75_FC GenTime</v>
      </c>
      <c r="D972" t="s">
        <v>17</v>
      </c>
      <c r="E972" t="s">
        <v>18</v>
      </c>
      <c r="F972">
        <v>0</v>
      </c>
      <c r="H972" t="s">
        <v>19</v>
      </c>
      <c r="J972" t="str">
        <f t="shared" si="114"/>
        <v>Bus GenTime</v>
      </c>
      <c r="K972" t="str" cm="1">
        <f t="array" ref="K972">_xlfn.IFS(L972="Bus P+R Bus Leg", "Bus", L972="Bus P+R Car Leg", "Car",L972="Rail P+R Rail Leg", "Rail", L972="Rail P+R Car Leg", "Car",L972="Logsum","",TRUE(),L972)</f>
        <v>Bus</v>
      </c>
      <c r="L972" t="s">
        <v>29</v>
      </c>
      <c r="N972" t="s">
        <v>52</v>
      </c>
      <c r="O972" t="s">
        <v>89</v>
      </c>
      <c r="P972" t="str">
        <f t="shared" si="115"/>
        <v>NHBO</v>
      </c>
    </row>
    <row r="973" spans="1:16" x14ac:dyDescent="0.35">
      <c r="A973">
        <f t="shared" si="111"/>
        <v>4283</v>
      </c>
      <c r="B973" t="str">
        <f t="shared" si="112"/>
        <v>Bus NHBO_NHBO_75_NC GenTime</v>
      </c>
      <c r="C973" t="str">
        <f t="shared" si="113"/>
        <v>Bus NHBO_NHBO_75_NC GenTime</v>
      </c>
      <c r="D973" t="s">
        <v>17</v>
      </c>
      <c r="E973" t="s">
        <v>18</v>
      </c>
      <c r="F973">
        <v>0</v>
      </c>
      <c r="H973" t="s">
        <v>19</v>
      </c>
      <c r="J973" t="str">
        <f t="shared" si="114"/>
        <v>Bus GenTime</v>
      </c>
      <c r="K973" t="str" cm="1">
        <f t="array" ref="K973">_xlfn.IFS(L973="Bus P+R Bus Leg", "Bus", L973="Bus P+R Car Leg", "Car",L973="Rail P+R Rail Leg", "Rail", L973="Rail P+R Car Leg", "Car",L973="Logsum","",TRUE(),L973)</f>
        <v>Bus</v>
      </c>
      <c r="L973" t="s">
        <v>29</v>
      </c>
      <c r="N973" t="s">
        <v>52</v>
      </c>
      <c r="O973" t="s">
        <v>90</v>
      </c>
      <c r="P973" t="str">
        <f t="shared" si="115"/>
        <v>NHBO</v>
      </c>
    </row>
    <row r="974" spans="1:16" x14ac:dyDescent="0.35">
      <c r="A974">
        <f t="shared" si="111"/>
        <v>4284</v>
      </c>
      <c r="B974" t="str">
        <f t="shared" si="112"/>
        <v>Bus NHBO_NHBO_75_PC GenTime</v>
      </c>
      <c r="C974" t="str">
        <f t="shared" si="113"/>
        <v>Bus NHBO_NHBO_75_PC GenTime</v>
      </c>
      <c r="D974" t="s">
        <v>17</v>
      </c>
      <c r="E974" t="s">
        <v>18</v>
      </c>
      <c r="F974">
        <v>0</v>
      </c>
      <c r="H974" t="s">
        <v>19</v>
      </c>
      <c r="J974" t="str">
        <f t="shared" si="114"/>
        <v>Bus GenTime</v>
      </c>
      <c r="K974" t="str" cm="1">
        <f t="array" ref="K974">_xlfn.IFS(L974="Bus P+R Bus Leg", "Bus", L974="Bus P+R Car Leg", "Car",L974="Rail P+R Rail Leg", "Rail", L974="Rail P+R Car Leg", "Car",L974="Logsum","",TRUE(),L974)</f>
        <v>Bus</v>
      </c>
      <c r="L974" t="s">
        <v>29</v>
      </c>
      <c r="N974" t="s">
        <v>52</v>
      </c>
      <c r="O974" t="s">
        <v>91</v>
      </c>
      <c r="P974" t="str">
        <f t="shared" si="115"/>
        <v>NHBO</v>
      </c>
    </row>
    <row r="975" spans="1:16" x14ac:dyDescent="0.35">
      <c r="A975">
        <f t="shared" ref="A975:A1038" si="116">IF(J975=J974,A974+1,ROUNDUP(A974,-2)+1)</f>
        <v>4285</v>
      </c>
      <c r="B975" t="str">
        <f t="shared" si="112"/>
        <v>Bus NHBO_NHBO_Child_0-15_FC GenTime</v>
      </c>
      <c r="C975" t="str">
        <f t="shared" si="113"/>
        <v>Bus NHBO_NHBO_Child_0-15_FC GenTime</v>
      </c>
      <c r="D975" t="s">
        <v>17</v>
      </c>
      <c r="E975" t="s">
        <v>18</v>
      </c>
      <c r="F975">
        <v>0</v>
      </c>
      <c r="H975" t="s">
        <v>19</v>
      </c>
      <c r="J975" t="str">
        <f t="shared" si="114"/>
        <v>Bus GenTime</v>
      </c>
      <c r="K975" t="str" cm="1">
        <f t="array" ref="K975">_xlfn.IFS(L975="Bus P+R Bus Leg", "Bus", L975="Bus P+R Car Leg", "Car",L975="Rail P+R Rail Leg", "Rail", L975="Rail P+R Car Leg", "Car",L975="Logsum","",TRUE(),L975)</f>
        <v>Bus</v>
      </c>
      <c r="L975" t="s">
        <v>29</v>
      </c>
      <c r="N975" t="s">
        <v>52</v>
      </c>
      <c r="O975" t="s">
        <v>133</v>
      </c>
      <c r="P975" t="str">
        <f t="shared" si="115"/>
        <v>NHBO</v>
      </c>
    </row>
    <row r="976" spans="1:16" x14ac:dyDescent="0.35">
      <c r="A976">
        <f t="shared" si="116"/>
        <v>4286</v>
      </c>
      <c r="B976" t="str">
        <f t="shared" si="112"/>
        <v>Bus NHBO_NHBO_Child_0-15_NC GenTime</v>
      </c>
      <c r="C976" t="str">
        <f t="shared" si="113"/>
        <v>Bus NHBO_NHBO_Child_0-15_NC GenTime</v>
      </c>
      <c r="D976" t="s">
        <v>17</v>
      </c>
      <c r="E976" t="s">
        <v>18</v>
      </c>
      <c r="F976">
        <v>0</v>
      </c>
      <c r="H976" t="s">
        <v>19</v>
      </c>
      <c r="J976" t="str">
        <f t="shared" si="114"/>
        <v>Bus GenTime</v>
      </c>
      <c r="K976" t="str" cm="1">
        <f t="array" ref="K976">_xlfn.IFS(L976="Bus P+R Bus Leg", "Bus", L976="Bus P+R Car Leg", "Car",L976="Rail P+R Rail Leg", "Rail", L976="Rail P+R Car Leg", "Car",L976="Logsum","",TRUE(),L976)</f>
        <v>Bus</v>
      </c>
      <c r="L976" t="s">
        <v>29</v>
      </c>
      <c r="N976" t="s">
        <v>52</v>
      </c>
      <c r="O976" t="s">
        <v>134</v>
      </c>
      <c r="P976" t="str">
        <f t="shared" si="115"/>
        <v>NHBO</v>
      </c>
    </row>
    <row r="977" spans="1:16" x14ac:dyDescent="0.35">
      <c r="A977">
        <f t="shared" si="116"/>
        <v>4287</v>
      </c>
      <c r="B977" t="str">
        <f t="shared" si="112"/>
        <v>Bus NHBO_NHBO_Child_0-15_PC GenTime</v>
      </c>
      <c r="C977" t="str">
        <f t="shared" si="113"/>
        <v>Bus NHBO_NHBO_Child_0-15_PC GenTime</v>
      </c>
      <c r="D977" t="s">
        <v>17</v>
      </c>
      <c r="E977" t="s">
        <v>18</v>
      </c>
      <c r="F977">
        <v>0</v>
      </c>
      <c r="H977" t="s">
        <v>19</v>
      </c>
      <c r="J977" t="str">
        <f t="shared" si="114"/>
        <v>Bus GenTime</v>
      </c>
      <c r="K977" t="str" cm="1">
        <f t="array" ref="K977">_xlfn.IFS(L977="Bus P+R Bus Leg", "Bus", L977="Bus P+R Car Leg", "Car",L977="Rail P+R Rail Leg", "Rail", L977="Rail P+R Car Leg", "Car",L977="Logsum","",TRUE(),L977)</f>
        <v>Bus</v>
      </c>
      <c r="L977" t="s">
        <v>29</v>
      </c>
      <c r="N977" t="s">
        <v>52</v>
      </c>
      <c r="O977" t="s">
        <v>135</v>
      </c>
      <c r="P977" t="str">
        <f t="shared" si="115"/>
        <v>NHBO</v>
      </c>
    </row>
    <row r="978" spans="1:16" x14ac:dyDescent="0.35">
      <c r="A978">
        <f t="shared" si="116"/>
        <v>4288</v>
      </c>
      <c r="B978" t="str">
        <f t="shared" si="112"/>
        <v>Bus NHBO_NHBO_FT_16-74_FC GenTime</v>
      </c>
      <c r="C978" t="str">
        <f t="shared" si="113"/>
        <v>Bus NHBO_NHBO_FT_16-74_FC GenTime</v>
      </c>
      <c r="D978" t="s">
        <v>17</v>
      </c>
      <c r="E978" t="s">
        <v>18</v>
      </c>
      <c r="F978">
        <v>0</v>
      </c>
      <c r="H978" t="s">
        <v>19</v>
      </c>
      <c r="J978" t="str">
        <f t="shared" si="114"/>
        <v>Bus GenTime</v>
      </c>
      <c r="K978" t="str" cm="1">
        <f t="array" ref="K978">_xlfn.IFS(L978="Bus P+R Bus Leg", "Bus", L978="Bus P+R Car Leg", "Car",L978="Rail P+R Rail Leg", "Rail", L978="Rail P+R Car Leg", "Car",L978="Logsum","",TRUE(),L978)</f>
        <v>Bus</v>
      </c>
      <c r="L978" t="s">
        <v>29</v>
      </c>
      <c r="N978" t="s">
        <v>52</v>
      </c>
      <c r="O978" t="s">
        <v>92</v>
      </c>
      <c r="P978" t="str">
        <f t="shared" si="115"/>
        <v>NHBO</v>
      </c>
    </row>
    <row r="979" spans="1:16" x14ac:dyDescent="0.35">
      <c r="A979">
        <f t="shared" si="116"/>
        <v>4289</v>
      </c>
      <c r="B979" t="str">
        <f t="shared" si="112"/>
        <v>Bus NHBO_NHBO_FT_16-74_NC GenTime</v>
      </c>
      <c r="C979" t="str">
        <f t="shared" si="113"/>
        <v>Bus NHBO_NHBO_FT_16-74_NC GenTime</v>
      </c>
      <c r="D979" t="s">
        <v>17</v>
      </c>
      <c r="E979" t="s">
        <v>18</v>
      </c>
      <c r="F979">
        <v>0</v>
      </c>
      <c r="H979" t="s">
        <v>19</v>
      </c>
      <c r="J979" t="str">
        <f t="shared" si="114"/>
        <v>Bus GenTime</v>
      </c>
      <c r="K979" t="str" cm="1">
        <f t="array" ref="K979">_xlfn.IFS(L979="Bus P+R Bus Leg", "Bus", L979="Bus P+R Car Leg", "Car",L979="Rail P+R Rail Leg", "Rail", L979="Rail P+R Car Leg", "Car",L979="Logsum","",TRUE(),L979)</f>
        <v>Bus</v>
      </c>
      <c r="L979" t="s">
        <v>29</v>
      </c>
      <c r="N979" t="s">
        <v>52</v>
      </c>
      <c r="O979" t="s">
        <v>93</v>
      </c>
      <c r="P979" t="str">
        <f t="shared" si="115"/>
        <v>NHBO</v>
      </c>
    </row>
    <row r="980" spans="1:16" x14ac:dyDescent="0.35">
      <c r="A980">
        <f t="shared" si="116"/>
        <v>4290</v>
      </c>
      <c r="B980" t="str">
        <f t="shared" si="112"/>
        <v>Bus NHBO_NHBO_FT_16-74_PC GenTime</v>
      </c>
      <c r="C980" t="str">
        <f t="shared" si="113"/>
        <v>Bus NHBO_NHBO_FT_16-74_PC GenTime</v>
      </c>
      <c r="D980" t="s">
        <v>17</v>
      </c>
      <c r="E980" t="s">
        <v>18</v>
      </c>
      <c r="F980">
        <v>0</v>
      </c>
      <c r="H980" t="s">
        <v>19</v>
      </c>
      <c r="J980" t="str">
        <f t="shared" si="114"/>
        <v>Bus GenTime</v>
      </c>
      <c r="K980" t="str" cm="1">
        <f t="array" ref="K980">_xlfn.IFS(L980="Bus P+R Bus Leg", "Bus", L980="Bus P+R Car Leg", "Car",L980="Rail P+R Rail Leg", "Rail", L980="Rail P+R Car Leg", "Car",L980="Logsum","",TRUE(),L980)</f>
        <v>Bus</v>
      </c>
      <c r="L980" t="s">
        <v>29</v>
      </c>
      <c r="N980" t="s">
        <v>52</v>
      </c>
      <c r="O980" t="s">
        <v>94</v>
      </c>
      <c r="P980" t="str">
        <f t="shared" si="115"/>
        <v>NHBO</v>
      </c>
    </row>
    <row r="981" spans="1:16" x14ac:dyDescent="0.35">
      <c r="A981">
        <f t="shared" si="116"/>
        <v>4291</v>
      </c>
      <c r="B981" t="str">
        <f t="shared" si="112"/>
        <v>Bus NHBO_NHBO_Other_16-74_FC GenTime</v>
      </c>
      <c r="C981" t="str">
        <f t="shared" si="113"/>
        <v>Bus NHBO_NHBO_Other_16-74_FC GenTime</v>
      </c>
      <c r="D981" t="s">
        <v>17</v>
      </c>
      <c r="E981" t="s">
        <v>18</v>
      </c>
      <c r="F981">
        <v>0</v>
      </c>
      <c r="H981" t="s">
        <v>19</v>
      </c>
      <c r="J981" t="str">
        <f t="shared" si="114"/>
        <v>Bus GenTime</v>
      </c>
      <c r="K981" t="str" cm="1">
        <f t="array" ref="K981">_xlfn.IFS(L981="Bus P+R Bus Leg", "Bus", L981="Bus P+R Car Leg", "Car",L981="Rail P+R Rail Leg", "Rail", L981="Rail P+R Car Leg", "Car",L981="Logsum","",TRUE(),L981)</f>
        <v>Bus</v>
      </c>
      <c r="L981" t="s">
        <v>29</v>
      </c>
      <c r="N981" t="s">
        <v>52</v>
      </c>
      <c r="O981" t="s">
        <v>95</v>
      </c>
      <c r="P981" t="str">
        <f t="shared" si="115"/>
        <v>NHBO</v>
      </c>
    </row>
    <row r="982" spans="1:16" x14ac:dyDescent="0.35">
      <c r="A982">
        <f t="shared" si="116"/>
        <v>4292</v>
      </c>
      <c r="B982" t="str">
        <f t="shared" si="112"/>
        <v>Bus NHBO_NHBO_Other_16-74_NC GenTime</v>
      </c>
      <c r="C982" t="str">
        <f t="shared" si="113"/>
        <v>Bus NHBO_NHBO_Other_16-74_NC GenTime</v>
      </c>
      <c r="D982" t="s">
        <v>17</v>
      </c>
      <c r="E982" t="s">
        <v>18</v>
      </c>
      <c r="F982">
        <v>0</v>
      </c>
      <c r="H982" t="s">
        <v>19</v>
      </c>
      <c r="J982" t="str">
        <f t="shared" si="114"/>
        <v>Bus GenTime</v>
      </c>
      <c r="K982" t="str" cm="1">
        <f t="array" ref="K982">_xlfn.IFS(L982="Bus P+R Bus Leg", "Bus", L982="Bus P+R Car Leg", "Car",L982="Rail P+R Rail Leg", "Rail", L982="Rail P+R Car Leg", "Car",L982="Logsum","",TRUE(),L982)</f>
        <v>Bus</v>
      </c>
      <c r="L982" t="s">
        <v>29</v>
      </c>
      <c r="N982" t="s">
        <v>52</v>
      </c>
      <c r="O982" t="s">
        <v>96</v>
      </c>
      <c r="P982" t="str">
        <f t="shared" si="115"/>
        <v>NHBO</v>
      </c>
    </row>
    <row r="983" spans="1:16" x14ac:dyDescent="0.35">
      <c r="A983">
        <f t="shared" si="116"/>
        <v>4293</v>
      </c>
      <c r="B983" t="str">
        <f t="shared" si="112"/>
        <v>Bus NHBO_NHBO_Other_16-74_PC GenTime</v>
      </c>
      <c r="C983" t="str">
        <f t="shared" si="113"/>
        <v>Bus NHBO_NHBO_Other_16-74_PC GenTime</v>
      </c>
      <c r="D983" t="s">
        <v>17</v>
      </c>
      <c r="E983" t="s">
        <v>18</v>
      </c>
      <c r="F983">
        <v>0</v>
      </c>
      <c r="H983" t="s">
        <v>19</v>
      </c>
      <c r="J983" t="str">
        <f t="shared" si="114"/>
        <v>Bus GenTime</v>
      </c>
      <c r="K983" t="str" cm="1">
        <f t="array" ref="K983">_xlfn.IFS(L983="Bus P+R Bus Leg", "Bus", L983="Bus P+R Car Leg", "Car",L983="Rail P+R Rail Leg", "Rail", L983="Rail P+R Car Leg", "Car",L983="Logsum","",TRUE(),L983)</f>
        <v>Bus</v>
      </c>
      <c r="L983" t="s">
        <v>29</v>
      </c>
      <c r="N983" t="s">
        <v>52</v>
      </c>
      <c r="O983" t="s">
        <v>97</v>
      </c>
      <c r="P983" t="str">
        <f t="shared" si="115"/>
        <v>NHBO</v>
      </c>
    </row>
    <row r="984" spans="1:16" x14ac:dyDescent="0.35">
      <c r="A984">
        <f t="shared" si="116"/>
        <v>4294</v>
      </c>
      <c r="B984" t="str">
        <f t="shared" si="112"/>
        <v>Bus NHBO_NHBO_PT_16-74_FC GenTime</v>
      </c>
      <c r="C984" t="str">
        <f t="shared" si="113"/>
        <v>Bus NHBO_NHBO_PT_16-74_FC GenTime</v>
      </c>
      <c r="D984" t="s">
        <v>17</v>
      </c>
      <c r="E984" t="s">
        <v>18</v>
      </c>
      <c r="F984">
        <v>0</v>
      </c>
      <c r="H984" t="s">
        <v>19</v>
      </c>
      <c r="J984" t="str">
        <f t="shared" si="114"/>
        <v>Bus GenTime</v>
      </c>
      <c r="K984" t="str" cm="1">
        <f t="array" ref="K984">_xlfn.IFS(L984="Bus P+R Bus Leg", "Bus", L984="Bus P+R Car Leg", "Car",L984="Rail P+R Rail Leg", "Rail", L984="Rail P+R Car Leg", "Car",L984="Logsum","",TRUE(),L984)</f>
        <v>Bus</v>
      </c>
      <c r="L984" t="s">
        <v>29</v>
      </c>
      <c r="N984" t="s">
        <v>52</v>
      </c>
      <c r="O984" t="s">
        <v>98</v>
      </c>
      <c r="P984" t="str">
        <f t="shared" si="115"/>
        <v>NHBO</v>
      </c>
    </row>
    <row r="985" spans="1:16" x14ac:dyDescent="0.35">
      <c r="A985">
        <f t="shared" si="116"/>
        <v>4295</v>
      </c>
      <c r="B985" t="str">
        <f t="shared" si="112"/>
        <v>Bus NHBO_NHBO_PT_16-74_NC GenTime</v>
      </c>
      <c r="C985" t="str">
        <f t="shared" si="113"/>
        <v>Bus NHBO_NHBO_PT_16-74_NC GenTime</v>
      </c>
      <c r="D985" t="s">
        <v>17</v>
      </c>
      <c r="E985" t="s">
        <v>18</v>
      </c>
      <c r="F985">
        <v>0</v>
      </c>
      <c r="H985" t="s">
        <v>19</v>
      </c>
      <c r="J985" t="str">
        <f t="shared" si="114"/>
        <v>Bus GenTime</v>
      </c>
      <c r="K985" t="str" cm="1">
        <f t="array" ref="K985">_xlfn.IFS(L985="Bus P+R Bus Leg", "Bus", L985="Bus P+R Car Leg", "Car",L985="Rail P+R Rail Leg", "Rail", L985="Rail P+R Car Leg", "Car",L985="Logsum","",TRUE(),L985)</f>
        <v>Bus</v>
      </c>
      <c r="L985" t="s">
        <v>29</v>
      </c>
      <c r="N985" t="s">
        <v>52</v>
      </c>
      <c r="O985" t="s">
        <v>99</v>
      </c>
      <c r="P985" t="str">
        <f t="shared" si="115"/>
        <v>NHBO</v>
      </c>
    </row>
    <row r="986" spans="1:16" x14ac:dyDescent="0.35">
      <c r="A986">
        <f t="shared" si="116"/>
        <v>4296</v>
      </c>
      <c r="B986" t="str">
        <f t="shared" si="112"/>
        <v>Bus NHBO_NHBO_PT_16-74_PC GenTime</v>
      </c>
      <c r="C986" t="str">
        <f t="shared" si="113"/>
        <v>Bus NHBO_NHBO_PT_16-74_PC GenTime</v>
      </c>
      <c r="D986" t="s">
        <v>17</v>
      </c>
      <c r="E986" t="s">
        <v>18</v>
      </c>
      <c r="F986">
        <v>0</v>
      </c>
      <c r="H986" t="s">
        <v>19</v>
      </c>
      <c r="J986" t="str">
        <f t="shared" si="114"/>
        <v>Bus GenTime</v>
      </c>
      <c r="K986" t="str" cm="1">
        <f t="array" ref="K986">_xlfn.IFS(L986="Bus P+R Bus Leg", "Bus", L986="Bus P+R Car Leg", "Car",L986="Rail P+R Rail Leg", "Rail", L986="Rail P+R Car Leg", "Car",L986="Logsum","",TRUE(),L986)</f>
        <v>Bus</v>
      </c>
      <c r="L986" t="s">
        <v>29</v>
      </c>
      <c r="N986" t="s">
        <v>52</v>
      </c>
      <c r="O986" t="s">
        <v>100</v>
      </c>
      <c r="P986" t="str">
        <f t="shared" si="115"/>
        <v>NHBO</v>
      </c>
    </row>
    <row r="987" spans="1:16" x14ac:dyDescent="0.35">
      <c r="A987">
        <f t="shared" si="116"/>
        <v>4297</v>
      </c>
      <c r="B987" t="str">
        <f t="shared" si="112"/>
        <v>Bus NHBO_NHBO_Student_16-74_FC GenTime</v>
      </c>
      <c r="C987" t="str">
        <f t="shared" si="113"/>
        <v>Bus NHBO_NHBO_Student_16-74_FC GenTime</v>
      </c>
      <c r="D987" t="s">
        <v>17</v>
      </c>
      <c r="E987" t="s">
        <v>18</v>
      </c>
      <c r="F987">
        <v>0</v>
      </c>
      <c r="H987" t="s">
        <v>19</v>
      </c>
      <c r="J987" t="str">
        <f t="shared" si="114"/>
        <v>Bus GenTime</v>
      </c>
      <c r="K987" t="str" cm="1">
        <f t="array" ref="K987">_xlfn.IFS(L987="Bus P+R Bus Leg", "Bus", L987="Bus P+R Car Leg", "Car",L987="Rail P+R Rail Leg", "Rail", L987="Rail P+R Car Leg", "Car",L987="Logsum","",TRUE(),L987)</f>
        <v>Bus</v>
      </c>
      <c r="L987" t="s">
        <v>29</v>
      </c>
      <c r="N987" t="s">
        <v>52</v>
      </c>
      <c r="O987" t="s">
        <v>101</v>
      </c>
      <c r="P987" t="str">
        <f t="shared" si="115"/>
        <v>NHBO</v>
      </c>
    </row>
    <row r="988" spans="1:16" x14ac:dyDescent="0.35">
      <c r="A988">
        <f t="shared" si="116"/>
        <v>4298</v>
      </c>
      <c r="B988" t="str">
        <f t="shared" si="112"/>
        <v>Bus NHBO_NHBO_Student_16-74_NC GenTime</v>
      </c>
      <c r="C988" t="str">
        <f t="shared" si="113"/>
        <v>Bus NHBO_NHBO_Student_16-74_NC GenTime</v>
      </c>
      <c r="D988" t="s">
        <v>17</v>
      </c>
      <c r="E988" t="s">
        <v>18</v>
      </c>
      <c r="F988">
        <v>0</v>
      </c>
      <c r="H988" t="s">
        <v>19</v>
      </c>
      <c r="J988" t="str">
        <f t="shared" si="114"/>
        <v>Bus GenTime</v>
      </c>
      <c r="K988" t="str" cm="1">
        <f t="array" ref="K988">_xlfn.IFS(L988="Bus P+R Bus Leg", "Bus", L988="Bus P+R Car Leg", "Car",L988="Rail P+R Rail Leg", "Rail", L988="Rail P+R Car Leg", "Car",L988="Logsum","",TRUE(),L988)</f>
        <v>Bus</v>
      </c>
      <c r="L988" t="s">
        <v>29</v>
      </c>
      <c r="N988" t="s">
        <v>52</v>
      </c>
      <c r="O988" t="s">
        <v>102</v>
      </c>
      <c r="P988" t="str">
        <f t="shared" si="115"/>
        <v>NHBO</v>
      </c>
    </row>
    <row r="989" spans="1:16" x14ac:dyDescent="0.35">
      <c r="A989">
        <f t="shared" si="116"/>
        <v>4299</v>
      </c>
      <c r="B989" t="str">
        <f t="shared" si="112"/>
        <v>Bus NHBO_NHBO_Student_16-74_PC GenTime</v>
      </c>
      <c r="C989" t="str">
        <f t="shared" si="113"/>
        <v>Bus NHBO_NHBO_Student_16-74_PC GenTime</v>
      </c>
      <c r="D989" t="s">
        <v>17</v>
      </c>
      <c r="E989" t="s">
        <v>18</v>
      </c>
      <c r="F989">
        <v>0</v>
      </c>
      <c r="H989" t="s">
        <v>19</v>
      </c>
      <c r="J989" t="str">
        <f t="shared" si="114"/>
        <v>Bus GenTime</v>
      </c>
      <c r="K989" t="str" cm="1">
        <f t="array" ref="K989">_xlfn.IFS(L989="Bus P+R Bus Leg", "Bus", L989="Bus P+R Car Leg", "Car",L989="Rail P+R Rail Leg", "Rail", L989="Rail P+R Car Leg", "Car",L989="Logsum","",TRUE(),L989)</f>
        <v>Bus</v>
      </c>
      <c r="L989" t="s">
        <v>29</v>
      </c>
      <c r="N989" t="s">
        <v>52</v>
      </c>
      <c r="O989" t="s">
        <v>103</v>
      </c>
      <c r="P989" t="str">
        <f t="shared" si="115"/>
        <v>NHBO</v>
      </c>
    </row>
    <row r="990" spans="1:16" x14ac:dyDescent="0.35">
      <c r="A990">
        <f t="shared" si="116"/>
        <v>4301</v>
      </c>
      <c r="B990" t="str">
        <f t="shared" si="112"/>
        <v>Bus P+R HBW_HBW_FT_16-74_FC GenTime</v>
      </c>
      <c r="C990" t="str">
        <f t="shared" si="113"/>
        <v>Bus P+R HBW_HBW_FT_16-74_FC GenTime</v>
      </c>
      <c r="D990" t="s">
        <v>17</v>
      </c>
      <c r="E990" t="s">
        <v>18</v>
      </c>
      <c r="F990">
        <v>0</v>
      </c>
      <c r="H990" t="s">
        <v>19</v>
      </c>
      <c r="J990" t="str">
        <f t="shared" si="114"/>
        <v>Bus P+R GenTime</v>
      </c>
      <c r="K990" t="str" cm="1">
        <f t="array" ref="K990">_xlfn.IFS(L990="Bus P+R Bus Leg", "Bus", L990="Bus P+R Car Leg", "Car",L990="Rail P+R Rail Leg", "Rail", L990="Rail P+R Car Leg", "Car",L990="Logsum","",TRUE(),L990)</f>
        <v>Bus P+R</v>
      </c>
      <c r="L990" t="s">
        <v>136</v>
      </c>
      <c r="N990" t="s">
        <v>52</v>
      </c>
      <c r="O990" t="s">
        <v>53</v>
      </c>
      <c r="P990" t="str">
        <f>LEFT(O990,FIND("_",O990)-1)</f>
        <v>HBW</v>
      </c>
    </row>
    <row r="991" spans="1:16" x14ac:dyDescent="0.35">
      <c r="A991">
        <f t="shared" si="116"/>
        <v>4302</v>
      </c>
      <c r="B991" t="str">
        <f t="shared" si="112"/>
        <v>Bus P+R HBW_HBW_FT_16-74_NC GenTime</v>
      </c>
      <c r="C991" t="str">
        <f t="shared" si="113"/>
        <v>Bus P+R HBW_HBW_FT_16-74_NC GenTime</v>
      </c>
      <c r="D991" t="s">
        <v>17</v>
      </c>
      <c r="E991" t="s">
        <v>18</v>
      </c>
      <c r="F991">
        <v>0</v>
      </c>
      <c r="H991" t="s">
        <v>19</v>
      </c>
      <c r="J991" t="str">
        <f t="shared" si="114"/>
        <v>Bus P+R GenTime</v>
      </c>
      <c r="K991" t="str" cm="1">
        <f t="array" ref="K991">_xlfn.IFS(L991="Bus P+R Bus Leg", "Bus", L991="Bus P+R Car Leg", "Car",L991="Rail P+R Rail Leg", "Rail", L991="Rail P+R Car Leg", "Car",L991="Logsum","",TRUE(),L991)</f>
        <v>Bus P+R</v>
      </c>
      <c r="L991" t="s">
        <v>136</v>
      </c>
      <c r="N991" t="s">
        <v>52</v>
      </c>
      <c r="O991" t="s">
        <v>54</v>
      </c>
      <c r="P991" t="str">
        <f>LEFT(O991,FIND("_",O991)-1)</f>
        <v>HBW</v>
      </c>
    </row>
    <row r="992" spans="1:16" x14ac:dyDescent="0.35">
      <c r="A992">
        <f t="shared" si="116"/>
        <v>4303</v>
      </c>
      <c r="B992" t="str">
        <f t="shared" si="112"/>
        <v>Bus P+R HBW_HBW_FT_16-74_PC GenTime</v>
      </c>
      <c r="C992" t="str">
        <f t="shared" si="113"/>
        <v>Bus P+R HBW_HBW_FT_16-74_PC GenTime</v>
      </c>
      <c r="D992" t="s">
        <v>17</v>
      </c>
      <c r="E992" t="s">
        <v>18</v>
      </c>
      <c r="F992">
        <v>0</v>
      </c>
      <c r="H992" t="s">
        <v>19</v>
      </c>
      <c r="J992" t="str">
        <f t="shared" si="114"/>
        <v>Bus P+R GenTime</v>
      </c>
      <c r="K992" t="str" cm="1">
        <f t="array" ref="K992">_xlfn.IFS(L992="Bus P+R Bus Leg", "Bus", L992="Bus P+R Car Leg", "Car",L992="Rail P+R Rail Leg", "Rail", L992="Rail P+R Car Leg", "Car",L992="Logsum","",TRUE(),L992)</f>
        <v>Bus P+R</v>
      </c>
      <c r="L992" t="s">
        <v>136</v>
      </c>
      <c r="N992" t="s">
        <v>52</v>
      </c>
      <c r="O992" t="s">
        <v>55</v>
      </c>
      <c r="P992" t="str">
        <f t="shared" ref="P992:P1055" si="117">LEFT(O992,FIND("_",O992)-1)</f>
        <v>HBW</v>
      </c>
    </row>
    <row r="993" spans="1:16" x14ac:dyDescent="0.35">
      <c r="A993">
        <f t="shared" si="116"/>
        <v>4304</v>
      </c>
      <c r="B993" t="str">
        <f t="shared" si="112"/>
        <v>Bus P+R HBW_HBW_Other_16-74_FC GenTime</v>
      </c>
      <c r="C993" t="str">
        <f t="shared" si="113"/>
        <v>Bus P+R HBW_HBW_Other_16-74_FC GenTime</v>
      </c>
      <c r="D993" t="s">
        <v>17</v>
      </c>
      <c r="E993" t="s">
        <v>18</v>
      </c>
      <c r="F993">
        <v>0</v>
      </c>
      <c r="H993" t="s">
        <v>19</v>
      </c>
      <c r="J993" t="str">
        <f t="shared" si="114"/>
        <v>Bus P+R GenTime</v>
      </c>
      <c r="K993" t="str" cm="1">
        <f t="array" ref="K993">_xlfn.IFS(L993="Bus P+R Bus Leg", "Bus", L993="Bus P+R Car Leg", "Car",L993="Rail P+R Rail Leg", "Rail", L993="Rail P+R Car Leg", "Car",L993="Logsum","",TRUE(),L993)</f>
        <v>Bus P+R</v>
      </c>
      <c r="L993" t="s">
        <v>136</v>
      </c>
      <c r="N993" t="s">
        <v>52</v>
      </c>
      <c r="O993" t="s">
        <v>56</v>
      </c>
      <c r="P993" t="str">
        <f t="shared" si="117"/>
        <v>HBW</v>
      </c>
    </row>
    <row r="994" spans="1:16" x14ac:dyDescent="0.35">
      <c r="A994">
        <f t="shared" si="116"/>
        <v>4305</v>
      </c>
      <c r="B994" t="str">
        <f t="shared" si="112"/>
        <v>Bus P+R HBW_HBW_Other_16-74_NC GenTime</v>
      </c>
      <c r="C994" t="str">
        <f t="shared" si="113"/>
        <v>Bus P+R HBW_HBW_Other_16-74_NC GenTime</v>
      </c>
      <c r="D994" t="s">
        <v>17</v>
      </c>
      <c r="E994" t="s">
        <v>18</v>
      </c>
      <c r="F994">
        <v>0</v>
      </c>
      <c r="H994" t="s">
        <v>19</v>
      </c>
      <c r="J994" t="str">
        <f t="shared" si="114"/>
        <v>Bus P+R GenTime</v>
      </c>
      <c r="K994" t="str" cm="1">
        <f t="array" ref="K994">_xlfn.IFS(L994="Bus P+R Bus Leg", "Bus", L994="Bus P+R Car Leg", "Car",L994="Rail P+R Rail Leg", "Rail", L994="Rail P+R Car Leg", "Car",L994="Logsum","",TRUE(),L994)</f>
        <v>Bus P+R</v>
      </c>
      <c r="L994" t="s">
        <v>136</v>
      </c>
      <c r="N994" t="s">
        <v>52</v>
      </c>
      <c r="O994" t="s">
        <v>57</v>
      </c>
      <c r="P994" t="str">
        <f t="shared" si="117"/>
        <v>HBW</v>
      </c>
    </row>
    <row r="995" spans="1:16" x14ac:dyDescent="0.35">
      <c r="A995">
        <f t="shared" si="116"/>
        <v>4306</v>
      </c>
      <c r="B995" t="str">
        <f t="shared" si="112"/>
        <v>Bus P+R HBW_HBW_Other_16-74_PC GenTime</v>
      </c>
      <c r="C995" t="str">
        <f t="shared" si="113"/>
        <v>Bus P+R HBW_HBW_Other_16-74_PC GenTime</v>
      </c>
      <c r="D995" t="s">
        <v>17</v>
      </c>
      <c r="E995" t="s">
        <v>18</v>
      </c>
      <c r="F995">
        <v>0</v>
      </c>
      <c r="H995" t="s">
        <v>19</v>
      </c>
      <c r="J995" t="str">
        <f t="shared" si="114"/>
        <v>Bus P+R GenTime</v>
      </c>
      <c r="K995" t="str" cm="1">
        <f t="array" ref="K995">_xlfn.IFS(L995="Bus P+R Bus Leg", "Bus", L995="Bus P+R Car Leg", "Car",L995="Rail P+R Rail Leg", "Rail", L995="Rail P+R Car Leg", "Car",L995="Logsum","",TRUE(),L995)</f>
        <v>Bus P+R</v>
      </c>
      <c r="L995" t="s">
        <v>136</v>
      </c>
      <c r="N995" t="s">
        <v>52</v>
      </c>
      <c r="O995" t="s">
        <v>58</v>
      </c>
      <c r="P995" t="str">
        <f t="shared" si="117"/>
        <v>HBW</v>
      </c>
    </row>
    <row r="996" spans="1:16" x14ac:dyDescent="0.35">
      <c r="A996">
        <f t="shared" si="116"/>
        <v>4307</v>
      </c>
      <c r="B996" t="str">
        <f t="shared" si="112"/>
        <v>Bus P+R HBW_HBW_PT_16-74_FC GenTime</v>
      </c>
      <c r="C996" t="str">
        <f t="shared" si="113"/>
        <v>Bus P+R HBW_HBW_PT_16-74_FC GenTime</v>
      </c>
      <c r="D996" t="s">
        <v>17</v>
      </c>
      <c r="E996" t="s">
        <v>18</v>
      </c>
      <c r="F996">
        <v>0</v>
      </c>
      <c r="H996" t="s">
        <v>19</v>
      </c>
      <c r="J996" t="str">
        <f t="shared" si="114"/>
        <v>Bus P+R GenTime</v>
      </c>
      <c r="K996" t="str" cm="1">
        <f t="array" ref="K996">_xlfn.IFS(L996="Bus P+R Bus Leg", "Bus", L996="Bus P+R Car Leg", "Car",L996="Rail P+R Rail Leg", "Rail", L996="Rail P+R Car Leg", "Car",L996="Logsum","",TRUE(),L996)</f>
        <v>Bus P+R</v>
      </c>
      <c r="L996" t="s">
        <v>136</v>
      </c>
      <c r="N996" t="s">
        <v>52</v>
      </c>
      <c r="O996" t="s">
        <v>59</v>
      </c>
      <c r="P996" t="str">
        <f t="shared" si="117"/>
        <v>HBW</v>
      </c>
    </row>
    <row r="997" spans="1:16" x14ac:dyDescent="0.35">
      <c r="A997">
        <f t="shared" si="116"/>
        <v>4308</v>
      </c>
      <c r="B997" t="str">
        <f t="shared" si="112"/>
        <v>Bus P+R HBW_HBW_PT_16-74_NC GenTime</v>
      </c>
      <c r="C997" t="str">
        <f t="shared" si="113"/>
        <v>Bus P+R HBW_HBW_PT_16-74_NC GenTime</v>
      </c>
      <c r="D997" t="s">
        <v>17</v>
      </c>
      <c r="E997" t="s">
        <v>18</v>
      </c>
      <c r="F997">
        <v>0</v>
      </c>
      <c r="H997" t="s">
        <v>19</v>
      </c>
      <c r="J997" t="str">
        <f t="shared" si="114"/>
        <v>Bus P+R GenTime</v>
      </c>
      <c r="K997" t="str" cm="1">
        <f t="array" ref="K997">_xlfn.IFS(L997="Bus P+R Bus Leg", "Bus", L997="Bus P+R Car Leg", "Car",L997="Rail P+R Rail Leg", "Rail", L997="Rail P+R Car Leg", "Car",L997="Logsum","",TRUE(),L997)</f>
        <v>Bus P+R</v>
      </c>
      <c r="L997" t="s">
        <v>136</v>
      </c>
      <c r="N997" t="s">
        <v>52</v>
      </c>
      <c r="O997" t="s">
        <v>60</v>
      </c>
      <c r="P997" t="str">
        <f t="shared" si="117"/>
        <v>HBW</v>
      </c>
    </row>
    <row r="998" spans="1:16" x14ac:dyDescent="0.35">
      <c r="A998">
        <f t="shared" si="116"/>
        <v>4309</v>
      </c>
      <c r="B998" t="str">
        <f t="shared" si="112"/>
        <v>Bus P+R HBW_HBW_PT_16-74_PC GenTime</v>
      </c>
      <c r="C998" t="str">
        <f t="shared" si="113"/>
        <v>Bus P+R HBW_HBW_PT_16-74_PC GenTime</v>
      </c>
      <c r="D998" t="s">
        <v>17</v>
      </c>
      <c r="E998" t="s">
        <v>18</v>
      </c>
      <c r="F998">
        <v>0</v>
      </c>
      <c r="H998" t="s">
        <v>19</v>
      </c>
      <c r="J998" t="str">
        <f t="shared" si="114"/>
        <v>Bus P+R GenTime</v>
      </c>
      <c r="K998" t="str" cm="1">
        <f t="array" ref="K998">_xlfn.IFS(L998="Bus P+R Bus Leg", "Bus", L998="Bus P+R Car Leg", "Car",L998="Rail P+R Rail Leg", "Rail", L998="Rail P+R Car Leg", "Car",L998="Logsum","",TRUE(),L998)</f>
        <v>Bus P+R</v>
      </c>
      <c r="L998" t="s">
        <v>136</v>
      </c>
      <c r="N998" t="s">
        <v>52</v>
      </c>
      <c r="O998" t="s">
        <v>61</v>
      </c>
      <c r="P998" t="str">
        <f t="shared" si="117"/>
        <v>HBW</v>
      </c>
    </row>
    <row r="999" spans="1:16" x14ac:dyDescent="0.35">
      <c r="A999">
        <f t="shared" si="116"/>
        <v>4310</v>
      </c>
      <c r="B999" t="str">
        <f t="shared" si="112"/>
        <v>Bus P+R HBW_HBW_Student_16-74_FC GenTime</v>
      </c>
      <c r="C999" t="str">
        <f t="shared" si="113"/>
        <v>Bus P+R HBW_HBW_Student_16-74_FC GenTime</v>
      </c>
      <c r="D999" t="s">
        <v>17</v>
      </c>
      <c r="E999" t="s">
        <v>18</v>
      </c>
      <c r="F999">
        <v>0</v>
      </c>
      <c r="H999" t="s">
        <v>19</v>
      </c>
      <c r="J999" t="str">
        <f t="shared" si="114"/>
        <v>Bus P+R GenTime</v>
      </c>
      <c r="K999" t="str" cm="1">
        <f t="array" ref="K999">_xlfn.IFS(L999="Bus P+R Bus Leg", "Bus", L999="Bus P+R Car Leg", "Car",L999="Rail P+R Rail Leg", "Rail", L999="Rail P+R Car Leg", "Car",L999="Logsum","",TRUE(),L999)</f>
        <v>Bus P+R</v>
      </c>
      <c r="L999" t="s">
        <v>136</v>
      </c>
      <c r="N999" t="s">
        <v>52</v>
      </c>
      <c r="O999" t="s">
        <v>62</v>
      </c>
      <c r="P999" t="str">
        <f t="shared" si="117"/>
        <v>HBW</v>
      </c>
    </row>
    <row r="1000" spans="1:16" x14ac:dyDescent="0.35">
      <c r="A1000">
        <f t="shared" si="116"/>
        <v>4311</v>
      </c>
      <c r="B1000" t="str">
        <f t="shared" si="112"/>
        <v>Bus P+R HBW_HBW_Student_16-74_NC GenTime</v>
      </c>
      <c r="C1000" t="str">
        <f t="shared" si="113"/>
        <v>Bus P+R HBW_HBW_Student_16-74_NC GenTime</v>
      </c>
      <c r="D1000" t="s">
        <v>17</v>
      </c>
      <c r="E1000" t="s">
        <v>18</v>
      </c>
      <c r="F1000">
        <v>0</v>
      </c>
      <c r="H1000" t="s">
        <v>19</v>
      </c>
      <c r="J1000" t="str">
        <f t="shared" si="114"/>
        <v>Bus P+R GenTime</v>
      </c>
      <c r="K1000" t="str" cm="1">
        <f t="array" ref="K1000">_xlfn.IFS(L1000="Bus P+R Bus Leg", "Bus", L1000="Bus P+R Car Leg", "Car",L1000="Rail P+R Rail Leg", "Rail", L1000="Rail P+R Car Leg", "Car",L1000="Logsum","",TRUE(),L1000)</f>
        <v>Bus P+R</v>
      </c>
      <c r="L1000" t="s">
        <v>136</v>
      </c>
      <c r="N1000" t="s">
        <v>52</v>
      </c>
      <c r="O1000" t="s">
        <v>63</v>
      </c>
      <c r="P1000" t="str">
        <f t="shared" si="117"/>
        <v>HBW</v>
      </c>
    </row>
    <row r="1001" spans="1:16" x14ac:dyDescent="0.35">
      <c r="A1001">
        <f t="shared" si="116"/>
        <v>4312</v>
      </c>
      <c r="B1001" t="str">
        <f t="shared" si="112"/>
        <v>Bus P+R HBW_HBW_Student_16-74_PC GenTime</v>
      </c>
      <c r="C1001" t="str">
        <f t="shared" si="113"/>
        <v>Bus P+R HBW_HBW_Student_16-74_PC GenTime</v>
      </c>
      <c r="D1001" t="s">
        <v>17</v>
      </c>
      <c r="E1001" t="s">
        <v>18</v>
      </c>
      <c r="F1001">
        <v>0</v>
      </c>
      <c r="H1001" t="s">
        <v>19</v>
      </c>
      <c r="J1001" t="str">
        <f t="shared" si="114"/>
        <v>Bus P+R GenTime</v>
      </c>
      <c r="K1001" t="str" cm="1">
        <f t="array" ref="K1001">_xlfn.IFS(L1001="Bus P+R Bus Leg", "Bus", L1001="Bus P+R Car Leg", "Car",L1001="Rail P+R Rail Leg", "Rail", L1001="Rail P+R Car Leg", "Car",L1001="Logsum","",TRUE(),L1001)</f>
        <v>Bus P+R</v>
      </c>
      <c r="L1001" t="s">
        <v>136</v>
      </c>
      <c r="N1001" t="s">
        <v>52</v>
      </c>
      <c r="O1001" t="s">
        <v>64</v>
      </c>
      <c r="P1001" t="str">
        <f t="shared" si="117"/>
        <v>HBW</v>
      </c>
    </row>
    <row r="1002" spans="1:16" x14ac:dyDescent="0.35">
      <c r="A1002">
        <f t="shared" si="116"/>
        <v>4313</v>
      </c>
      <c r="B1002" t="str">
        <f t="shared" si="112"/>
        <v>Bus P+R HBEB_HBEB_FT_16-74_FC GenTime</v>
      </c>
      <c r="C1002" t="str">
        <f t="shared" si="113"/>
        <v>Bus P+R HBEB_HBEB_FT_16-74_FC GenTime</v>
      </c>
      <c r="D1002" t="s">
        <v>17</v>
      </c>
      <c r="E1002" t="s">
        <v>18</v>
      </c>
      <c r="F1002">
        <v>0</v>
      </c>
      <c r="H1002" t="s">
        <v>19</v>
      </c>
      <c r="J1002" t="str">
        <f t="shared" si="114"/>
        <v>Bus P+R GenTime</v>
      </c>
      <c r="K1002" t="str" cm="1">
        <f t="array" ref="K1002">_xlfn.IFS(L1002="Bus P+R Bus Leg", "Bus", L1002="Bus P+R Car Leg", "Car",L1002="Rail P+R Rail Leg", "Rail", L1002="Rail P+R Car Leg", "Car",L1002="Logsum","",TRUE(),L1002)</f>
        <v>Bus P+R</v>
      </c>
      <c r="L1002" t="s">
        <v>136</v>
      </c>
      <c r="N1002" t="s">
        <v>52</v>
      </c>
      <c r="O1002" t="s">
        <v>65</v>
      </c>
      <c r="P1002" t="str">
        <f t="shared" si="117"/>
        <v>HBEB</v>
      </c>
    </row>
    <row r="1003" spans="1:16" x14ac:dyDescent="0.35">
      <c r="A1003">
        <f t="shared" si="116"/>
        <v>4314</v>
      </c>
      <c r="B1003" t="str">
        <f t="shared" si="112"/>
        <v>Bus P+R HBEB_HBEB_FT_16-74_NC GenTime</v>
      </c>
      <c r="C1003" t="str">
        <f t="shared" si="113"/>
        <v>Bus P+R HBEB_HBEB_FT_16-74_NC GenTime</v>
      </c>
      <c r="D1003" t="s">
        <v>17</v>
      </c>
      <c r="E1003" t="s">
        <v>18</v>
      </c>
      <c r="F1003">
        <v>0</v>
      </c>
      <c r="H1003" t="s">
        <v>19</v>
      </c>
      <c r="J1003" t="str">
        <f t="shared" si="114"/>
        <v>Bus P+R GenTime</v>
      </c>
      <c r="K1003" t="str" cm="1">
        <f t="array" ref="K1003">_xlfn.IFS(L1003="Bus P+R Bus Leg", "Bus", L1003="Bus P+R Car Leg", "Car",L1003="Rail P+R Rail Leg", "Rail", L1003="Rail P+R Car Leg", "Car",L1003="Logsum","",TRUE(),L1003)</f>
        <v>Bus P+R</v>
      </c>
      <c r="L1003" t="s">
        <v>136</v>
      </c>
      <c r="N1003" t="s">
        <v>52</v>
      </c>
      <c r="O1003" t="s">
        <v>66</v>
      </c>
      <c r="P1003" t="str">
        <f t="shared" si="117"/>
        <v>HBEB</v>
      </c>
    </row>
    <row r="1004" spans="1:16" x14ac:dyDescent="0.35">
      <c r="A1004">
        <f t="shared" si="116"/>
        <v>4315</v>
      </c>
      <c r="B1004" t="str">
        <f t="shared" si="112"/>
        <v>Bus P+R HBEB_HBEB_FT_16-74_PC GenTime</v>
      </c>
      <c r="C1004" t="str">
        <f t="shared" si="113"/>
        <v>Bus P+R HBEB_HBEB_FT_16-74_PC GenTime</v>
      </c>
      <c r="D1004" t="s">
        <v>17</v>
      </c>
      <c r="E1004" t="s">
        <v>18</v>
      </c>
      <c r="F1004">
        <v>0</v>
      </c>
      <c r="H1004" t="s">
        <v>19</v>
      </c>
      <c r="J1004" t="str">
        <f t="shared" si="114"/>
        <v>Bus P+R GenTime</v>
      </c>
      <c r="K1004" t="str" cm="1">
        <f t="array" ref="K1004">_xlfn.IFS(L1004="Bus P+R Bus Leg", "Bus", L1004="Bus P+R Car Leg", "Car",L1004="Rail P+R Rail Leg", "Rail", L1004="Rail P+R Car Leg", "Car",L1004="Logsum","",TRUE(),L1004)</f>
        <v>Bus P+R</v>
      </c>
      <c r="L1004" t="s">
        <v>136</v>
      </c>
      <c r="N1004" t="s">
        <v>52</v>
      </c>
      <c r="O1004" t="s">
        <v>67</v>
      </c>
      <c r="P1004" t="str">
        <f t="shared" si="117"/>
        <v>HBEB</v>
      </c>
    </row>
    <row r="1005" spans="1:16" x14ac:dyDescent="0.35">
      <c r="A1005">
        <f t="shared" si="116"/>
        <v>4316</v>
      </c>
      <c r="B1005" t="str">
        <f t="shared" si="112"/>
        <v>Bus P+R HBEB_HBEB_Other_16-74_FC GenTime</v>
      </c>
      <c r="C1005" t="str">
        <f t="shared" si="113"/>
        <v>Bus P+R HBEB_HBEB_Other_16-74_FC GenTime</v>
      </c>
      <c r="D1005" t="s">
        <v>17</v>
      </c>
      <c r="E1005" t="s">
        <v>18</v>
      </c>
      <c r="F1005">
        <v>0</v>
      </c>
      <c r="H1005" t="s">
        <v>19</v>
      </c>
      <c r="J1005" t="str">
        <f t="shared" si="114"/>
        <v>Bus P+R GenTime</v>
      </c>
      <c r="K1005" t="str" cm="1">
        <f t="array" ref="K1005">_xlfn.IFS(L1005="Bus P+R Bus Leg", "Bus", L1005="Bus P+R Car Leg", "Car",L1005="Rail P+R Rail Leg", "Rail", L1005="Rail P+R Car Leg", "Car",L1005="Logsum","",TRUE(),L1005)</f>
        <v>Bus P+R</v>
      </c>
      <c r="L1005" t="s">
        <v>136</v>
      </c>
      <c r="N1005" t="s">
        <v>52</v>
      </c>
      <c r="O1005" t="s">
        <v>68</v>
      </c>
      <c r="P1005" t="str">
        <f t="shared" si="117"/>
        <v>HBEB</v>
      </c>
    </row>
    <row r="1006" spans="1:16" x14ac:dyDescent="0.35">
      <c r="A1006">
        <f t="shared" si="116"/>
        <v>4317</v>
      </c>
      <c r="B1006" t="str">
        <f t="shared" si="112"/>
        <v>Bus P+R HBEB_HBEB_Other_16-74_NC GenTime</v>
      </c>
      <c r="C1006" t="str">
        <f t="shared" si="113"/>
        <v>Bus P+R HBEB_HBEB_Other_16-74_NC GenTime</v>
      </c>
      <c r="D1006" t="s">
        <v>17</v>
      </c>
      <c r="E1006" t="s">
        <v>18</v>
      </c>
      <c r="F1006">
        <v>0</v>
      </c>
      <c r="H1006" t="s">
        <v>19</v>
      </c>
      <c r="J1006" t="str">
        <f t="shared" si="114"/>
        <v>Bus P+R GenTime</v>
      </c>
      <c r="K1006" t="str" cm="1">
        <f t="array" ref="K1006">_xlfn.IFS(L1006="Bus P+R Bus Leg", "Bus", L1006="Bus P+R Car Leg", "Car",L1006="Rail P+R Rail Leg", "Rail", L1006="Rail P+R Car Leg", "Car",L1006="Logsum","",TRUE(),L1006)</f>
        <v>Bus P+R</v>
      </c>
      <c r="L1006" t="s">
        <v>136</v>
      </c>
      <c r="N1006" t="s">
        <v>52</v>
      </c>
      <c r="O1006" t="s">
        <v>69</v>
      </c>
      <c r="P1006" t="str">
        <f t="shared" si="117"/>
        <v>HBEB</v>
      </c>
    </row>
    <row r="1007" spans="1:16" x14ac:dyDescent="0.35">
      <c r="A1007">
        <f t="shared" si="116"/>
        <v>4318</v>
      </c>
      <c r="B1007" t="str">
        <f t="shared" si="112"/>
        <v>Bus P+R HBEB_HBEB_Other_16-74_PC GenTime</v>
      </c>
      <c r="C1007" t="str">
        <f t="shared" si="113"/>
        <v>Bus P+R HBEB_HBEB_Other_16-74_PC GenTime</v>
      </c>
      <c r="D1007" t="s">
        <v>17</v>
      </c>
      <c r="E1007" t="s">
        <v>18</v>
      </c>
      <c r="F1007">
        <v>0</v>
      </c>
      <c r="H1007" t="s">
        <v>19</v>
      </c>
      <c r="J1007" t="str">
        <f t="shared" si="114"/>
        <v>Bus P+R GenTime</v>
      </c>
      <c r="K1007" t="str" cm="1">
        <f t="array" ref="K1007">_xlfn.IFS(L1007="Bus P+R Bus Leg", "Bus", L1007="Bus P+R Car Leg", "Car",L1007="Rail P+R Rail Leg", "Rail", L1007="Rail P+R Car Leg", "Car",L1007="Logsum","",TRUE(),L1007)</f>
        <v>Bus P+R</v>
      </c>
      <c r="L1007" t="s">
        <v>136</v>
      </c>
      <c r="N1007" t="s">
        <v>52</v>
      </c>
      <c r="O1007" t="s">
        <v>70</v>
      </c>
      <c r="P1007" t="str">
        <f t="shared" si="117"/>
        <v>HBEB</v>
      </c>
    </row>
    <row r="1008" spans="1:16" x14ac:dyDescent="0.35">
      <c r="A1008">
        <f t="shared" si="116"/>
        <v>4319</v>
      </c>
      <c r="B1008" t="str">
        <f t="shared" si="112"/>
        <v>Bus P+R HBEB_HBEB_PT_16-74_FC GenTime</v>
      </c>
      <c r="C1008" t="str">
        <f t="shared" si="113"/>
        <v>Bus P+R HBEB_HBEB_PT_16-74_FC GenTime</v>
      </c>
      <c r="D1008" t="s">
        <v>17</v>
      </c>
      <c r="E1008" t="s">
        <v>18</v>
      </c>
      <c r="F1008">
        <v>0</v>
      </c>
      <c r="H1008" t="s">
        <v>19</v>
      </c>
      <c r="J1008" t="str">
        <f t="shared" si="114"/>
        <v>Bus P+R GenTime</v>
      </c>
      <c r="K1008" t="str" cm="1">
        <f t="array" ref="K1008">_xlfn.IFS(L1008="Bus P+R Bus Leg", "Bus", L1008="Bus P+R Car Leg", "Car",L1008="Rail P+R Rail Leg", "Rail", L1008="Rail P+R Car Leg", "Car",L1008="Logsum","",TRUE(),L1008)</f>
        <v>Bus P+R</v>
      </c>
      <c r="L1008" t="s">
        <v>136</v>
      </c>
      <c r="N1008" t="s">
        <v>52</v>
      </c>
      <c r="O1008" t="s">
        <v>71</v>
      </c>
      <c r="P1008" t="str">
        <f t="shared" si="117"/>
        <v>HBEB</v>
      </c>
    </row>
    <row r="1009" spans="1:16" x14ac:dyDescent="0.35">
      <c r="A1009">
        <f t="shared" si="116"/>
        <v>4320</v>
      </c>
      <c r="B1009" t="str">
        <f t="shared" si="112"/>
        <v>Bus P+R HBEB_HBEB_PT_16-74_NC GenTime</v>
      </c>
      <c r="C1009" t="str">
        <f t="shared" si="113"/>
        <v>Bus P+R HBEB_HBEB_PT_16-74_NC GenTime</v>
      </c>
      <c r="D1009" t="s">
        <v>17</v>
      </c>
      <c r="E1009" t="s">
        <v>18</v>
      </c>
      <c r="F1009">
        <v>0</v>
      </c>
      <c r="H1009" t="s">
        <v>19</v>
      </c>
      <c r="J1009" t="str">
        <f t="shared" si="114"/>
        <v>Bus P+R GenTime</v>
      </c>
      <c r="K1009" t="str" cm="1">
        <f t="array" ref="K1009">_xlfn.IFS(L1009="Bus P+R Bus Leg", "Bus", L1009="Bus P+R Car Leg", "Car",L1009="Rail P+R Rail Leg", "Rail", L1009="Rail P+R Car Leg", "Car",L1009="Logsum","",TRUE(),L1009)</f>
        <v>Bus P+R</v>
      </c>
      <c r="L1009" t="s">
        <v>136</v>
      </c>
      <c r="N1009" t="s">
        <v>52</v>
      </c>
      <c r="O1009" t="s">
        <v>72</v>
      </c>
      <c r="P1009" t="str">
        <f t="shared" si="117"/>
        <v>HBEB</v>
      </c>
    </row>
    <row r="1010" spans="1:16" x14ac:dyDescent="0.35">
      <c r="A1010">
        <f t="shared" si="116"/>
        <v>4321</v>
      </c>
      <c r="B1010" t="str">
        <f t="shared" si="112"/>
        <v>Bus P+R HBEB_HBEB_PT_16-74_PC GenTime</v>
      </c>
      <c r="C1010" t="str">
        <f t="shared" si="113"/>
        <v>Bus P+R HBEB_HBEB_PT_16-74_PC GenTime</v>
      </c>
      <c r="D1010" t="s">
        <v>17</v>
      </c>
      <c r="E1010" t="s">
        <v>18</v>
      </c>
      <c r="F1010">
        <v>0</v>
      </c>
      <c r="H1010" t="s">
        <v>19</v>
      </c>
      <c r="J1010" t="str">
        <f t="shared" si="114"/>
        <v>Bus P+R GenTime</v>
      </c>
      <c r="K1010" t="str" cm="1">
        <f t="array" ref="K1010">_xlfn.IFS(L1010="Bus P+R Bus Leg", "Bus", L1010="Bus P+R Car Leg", "Car",L1010="Rail P+R Rail Leg", "Rail", L1010="Rail P+R Car Leg", "Car",L1010="Logsum","",TRUE(),L1010)</f>
        <v>Bus P+R</v>
      </c>
      <c r="L1010" t="s">
        <v>136</v>
      </c>
      <c r="N1010" t="s">
        <v>52</v>
      </c>
      <c r="O1010" t="s">
        <v>73</v>
      </c>
      <c r="P1010" t="str">
        <f t="shared" si="117"/>
        <v>HBEB</v>
      </c>
    </row>
    <row r="1011" spans="1:16" x14ac:dyDescent="0.35">
      <c r="A1011">
        <f t="shared" si="116"/>
        <v>4322</v>
      </c>
      <c r="B1011" t="str">
        <f t="shared" si="112"/>
        <v>Bus P+R HBEB_HBEB_Student_16-74_FC GenTime</v>
      </c>
      <c r="C1011" t="str">
        <f t="shared" si="113"/>
        <v>Bus P+R HBEB_HBEB_Student_16-74_FC GenTime</v>
      </c>
      <c r="D1011" t="s">
        <v>17</v>
      </c>
      <c r="E1011" t="s">
        <v>18</v>
      </c>
      <c r="F1011">
        <v>0</v>
      </c>
      <c r="H1011" t="s">
        <v>19</v>
      </c>
      <c r="J1011" t="str">
        <f t="shared" si="114"/>
        <v>Bus P+R GenTime</v>
      </c>
      <c r="K1011" t="str" cm="1">
        <f t="array" ref="K1011">_xlfn.IFS(L1011="Bus P+R Bus Leg", "Bus", L1011="Bus P+R Car Leg", "Car",L1011="Rail P+R Rail Leg", "Rail", L1011="Rail P+R Car Leg", "Car",L1011="Logsum","",TRUE(),L1011)</f>
        <v>Bus P+R</v>
      </c>
      <c r="L1011" t="s">
        <v>136</v>
      </c>
      <c r="N1011" t="s">
        <v>52</v>
      </c>
      <c r="O1011" t="s">
        <v>74</v>
      </c>
      <c r="P1011" t="str">
        <f t="shared" si="117"/>
        <v>HBEB</v>
      </c>
    </row>
    <row r="1012" spans="1:16" x14ac:dyDescent="0.35">
      <c r="A1012">
        <f t="shared" si="116"/>
        <v>4323</v>
      </c>
      <c r="B1012" t="str">
        <f t="shared" si="112"/>
        <v>Bus P+R HBEB_HBEB_Student_16-74_NC GenTime</v>
      </c>
      <c r="C1012" t="str">
        <f t="shared" si="113"/>
        <v>Bus P+R HBEB_HBEB_Student_16-74_NC GenTime</v>
      </c>
      <c r="D1012" t="s">
        <v>17</v>
      </c>
      <c r="E1012" t="s">
        <v>18</v>
      </c>
      <c r="F1012">
        <v>0</v>
      </c>
      <c r="H1012" t="s">
        <v>19</v>
      </c>
      <c r="J1012" t="str">
        <f t="shared" si="114"/>
        <v>Bus P+R GenTime</v>
      </c>
      <c r="K1012" t="str" cm="1">
        <f t="array" ref="K1012">_xlfn.IFS(L1012="Bus P+R Bus Leg", "Bus", L1012="Bus P+R Car Leg", "Car",L1012="Rail P+R Rail Leg", "Rail", L1012="Rail P+R Car Leg", "Car",L1012="Logsum","",TRUE(),L1012)</f>
        <v>Bus P+R</v>
      </c>
      <c r="L1012" t="s">
        <v>136</v>
      </c>
      <c r="N1012" t="s">
        <v>52</v>
      </c>
      <c r="O1012" t="s">
        <v>75</v>
      </c>
      <c r="P1012" t="str">
        <f t="shared" si="117"/>
        <v>HBEB</v>
      </c>
    </row>
    <row r="1013" spans="1:16" x14ac:dyDescent="0.35">
      <c r="A1013">
        <f t="shared" si="116"/>
        <v>4324</v>
      </c>
      <c r="B1013" t="str">
        <f t="shared" ref="B1013:B1076" si="118">_xlfn.TEXTJOIN(" ",TRUE,L1013,O1013,N1013)</f>
        <v>Bus P+R HBEB_HBEB_Student_16-74_PC GenTime</v>
      </c>
      <c r="C1013" t="str">
        <f t="shared" ref="C1013:C1076" si="119">_xlfn.TEXTJOIN(" ",TRUE,L1013,O1013,N1013)</f>
        <v>Bus P+R HBEB_HBEB_Student_16-74_PC GenTime</v>
      </c>
      <c r="D1013" t="s">
        <v>17</v>
      </c>
      <c r="E1013" t="s">
        <v>18</v>
      </c>
      <c r="F1013">
        <v>0</v>
      </c>
      <c r="H1013" t="s">
        <v>19</v>
      </c>
      <c r="J1013" t="str">
        <f t="shared" si="114"/>
        <v>Bus P+R GenTime</v>
      </c>
      <c r="K1013" t="str" cm="1">
        <f t="array" ref="K1013">_xlfn.IFS(L1013="Bus P+R Bus Leg", "Bus", L1013="Bus P+R Car Leg", "Car",L1013="Rail P+R Rail Leg", "Rail", L1013="Rail P+R Car Leg", "Car",L1013="Logsum","",TRUE(),L1013)</f>
        <v>Bus P+R</v>
      </c>
      <c r="L1013" t="s">
        <v>136</v>
      </c>
      <c r="N1013" t="s">
        <v>52</v>
      </c>
      <c r="O1013" t="s">
        <v>76</v>
      </c>
      <c r="P1013" t="str">
        <f t="shared" si="117"/>
        <v>HBEB</v>
      </c>
    </row>
    <row r="1014" spans="1:16" x14ac:dyDescent="0.35">
      <c r="A1014">
        <f t="shared" si="116"/>
        <v>4325</v>
      </c>
      <c r="B1014" t="str">
        <f t="shared" si="118"/>
        <v>Bus P+R HBED_HBED_Child_PE_5-11_FC GenTime</v>
      </c>
      <c r="C1014" t="str">
        <f t="shared" si="119"/>
        <v>Bus P+R HBED_HBED_Child_PE_5-11_FC GenTime</v>
      </c>
      <c r="D1014" t="s">
        <v>17</v>
      </c>
      <c r="E1014" t="s">
        <v>18</v>
      </c>
      <c r="F1014">
        <v>0</v>
      </c>
      <c r="H1014" t="s">
        <v>19</v>
      </c>
      <c r="J1014" t="str">
        <f t="shared" ref="J1014:J1077" si="120">_xlfn.CONCAT(L1014," ",N1014)</f>
        <v>Bus P+R GenTime</v>
      </c>
      <c r="K1014" t="str" cm="1">
        <f t="array" ref="K1014">_xlfn.IFS(L1014="Bus P+R Bus Leg", "Bus", L1014="Bus P+R Car Leg", "Car",L1014="Rail P+R Rail Leg", "Rail", L1014="Rail P+R Car Leg", "Car",L1014="Logsum","",TRUE(),L1014)</f>
        <v>Bus P+R</v>
      </c>
      <c r="L1014" t="s">
        <v>136</v>
      </c>
      <c r="N1014" t="s">
        <v>52</v>
      </c>
      <c r="O1014" t="s">
        <v>106</v>
      </c>
      <c r="P1014" t="str">
        <f t="shared" si="117"/>
        <v>HBED</v>
      </c>
    </row>
    <row r="1015" spans="1:16" x14ac:dyDescent="0.35">
      <c r="A1015">
        <f t="shared" si="116"/>
        <v>4326</v>
      </c>
      <c r="B1015" t="str">
        <f t="shared" si="118"/>
        <v>Bus P+R HBED_HBED_Child_PE_5-11_NC GenTime</v>
      </c>
      <c r="C1015" t="str">
        <f t="shared" si="119"/>
        <v>Bus P+R HBED_HBED_Child_PE_5-11_NC GenTime</v>
      </c>
      <c r="D1015" t="s">
        <v>17</v>
      </c>
      <c r="E1015" t="s">
        <v>18</v>
      </c>
      <c r="F1015">
        <v>0</v>
      </c>
      <c r="H1015" t="s">
        <v>19</v>
      </c>
      <c r="J1015" t="str">
        <f t="shared" si="120"/>
        <v>Bus P+R GenTime</v>
      </c>
      <c r="K1015" t="str" cm="1">
        <f t="array" ref="K1015">_xlfn.IFS(L1015="Bus P+R Bus Leg", "Bus", L1015="Bus P+R Car Leg", "Car",L1015="Rail P+R Rail Leg", "Rail", L1015="Rail P+R Car Leg", "Car",L1015="Logsum","",TRUE(),L1015)</f>
        <v>Bus P+R</v>
      </c>
      <c r="L1015" t="s">
        <v>136</v>
      </c>
      <c r="N1015" t="s">
        <v>52</v>
      </c>
      <c r="O1015" t="s">
        <v>107</v>
      </c>
      <c r="P1015" t="str">
        <f t="shared" si="117"/>
        <v>HBED</v>
      </c>
    </row>
    <row r="1016" spans="1:16" x14ac:dyDescent="0.35">
      <c r="A1016">
        <f t="shared" si="116"/>
        <v>4327</v>
      </c>
      <c r="B1016" t="str">
        <f t="shared" si="118"/>
        <v>Bus P+R HBED_HBED_Child_PE_5-11_PC GenTime</v>
      </c>
      <c r="C1016" t="str">
        <f t="shared" si="119"/>
        <v>Bus P+R HBED_HBED_Child_PE_5-11_PC GenTime</v>
      </c>
      <c r="D1016" t="s">
        <v>17</v>
      </c>
      <c r="E1016" t="s">
        <v>18</v>
      </c>
      <c r="F1016">
        <v>0</v>
      </c>
      <c r="H1016" t="s">
        <v>19</v>
      </c>
      <c r="J1016" t="str">
        <f t="shared" si="120"/>
        <v>Bus P+R GenTime</v>
      </c>
      <c r="K1016" t="str" cm="1">
        <f t="array" ref="K1016">_xlfn.IFS(L1016="Bus P+R Bus Leg", "Bus", L1016="Bus P+R Car Leg", "Car",L1016="Rail P+R Rail Leg", "Rail", L1016="Rail P+R Car Leg", "Car",L1016="Logsum","",TRUE(),L1016)</f>
        <v>Bus P+R</v>
      </c>
      <c r="L1016" t="s">
        <v>136</v>
      </c>
      <c r="N1016" t="s">
        <v>52</v>
      </c>
      <c r="O1016" t="s">
        <v>108</v>
      </c>
      <c r="P1016" t="str">
        <f t="shared" si="117"/>
        <v>HBED</v>
      </c>
    </row>
    <row r="1017" spans="1:16" x14ac:dyDescent="0.35">
      <c r="A1017">
        <f t="shared" si="116"/>
        <v>4328</v>
      </c>
      <c r="B1017" t="str">
        <f t="shared" si="118"/>
        <v>Bus P+R HBED_HBED_Child_SE_12-16_FC GenTime</v>
      </c>
      <c r="C1017" t="str">
        <f t="shared" si="119"/>
        <v>Bus P+R HBED_HBED_Child_SE_12-16_FC GenTime</v>
      </c>
      <c r="D1017" t="s">
        <v>17</v>
      </c>
      <c r="E1017" t="s">
        <v>18</v>
      </c>
      <c r="F1017">
        <v>0</v>
      </c>
      <c r="H1017" t="s">
        <v>19</v>
      </c>
      <c r="J1017" t="str">
        <f t="shared" si="120"/>
        <v>Bus P+R GenTime</v>
      </c>
      <c r="K1017" t="str" cm="1">
        <f t="array" ref="K1017">_xlfn.IFS(L1017="Bus P+R Bus Leg", "Bus", L1017="Bus P+R Car Leg", "Car",L1017="Rail P+R Rail Leg", "Rail", L1017="Rail P+R Car Leg", "Car",L1017="Logsum","",TRUE(),L1017)</f>
        <v>Bus P+R</v>
      </c>
      <c r="L1017" t="s">
        <v>136</v>
      </c>
      <c r="N1017" t="s">
        <v>52</v>
      </c>
      <c r="O1017" t="s">
        <v>109</v>
      </c>
      <c r="P1017" t="str">
        <f t="shared" si="117"/>
        <v>HBED</v>
      </c>
    </row>
    <row r="1018" spans="1:16" x14ac:dyDescent="0.35">
      <c r="A1018">
        <f t="shared" si="116"/>
        <v>4329</v>
      </c>
      <c r="B1018" t="str">
        <f t="shared" si="118"/>
        <v>Bus P+R HBED_HBED_Child_SE_12-16_NC GenTime</v>
      </c>
      <c r="C1018" t="str">
        <f t="shared" si="119"/>
        <v>Bus P+R HBED_HBED_Child_SE_12-16_NC GenTime</v>
      </c>
      <c r="D1018" t="s">
        <v>17</v>
      </c>
      <c r="E1018" t="s">
        <v>18</v>
      </c>
      <c r="F1018">
        <v>0</v>
      </c>
      <c r="H1018" t="s">
        <v>19</v>
      </c>
      <c r="J1018" t="str">
        <f t="shared" si="120"/>
        <v>Bus P+R GenTime</v>
      </c>
      <c r="K1018" t="str" cm="1">
        <f t="array" ref="K1018">_xlfn.IFS(L1018="Bus P+R Bus Leg", "Bus", L1018="Bus P+R Car Leg", "Car",L1018="Rail P+R Rail Leg", "Rail", L1018="Rail P+R Car Leg", "Car",L1018="Logsum","",TRUE(),L1018)</f>
        <v>Bus P+R</v>
      </c>
      <c r="L1018" t="s">
        <v>136</v>
      </c>
      <c r="N1018" t="s">
        <v>52</v>
      </c>
      <c r="O1018" t="s">
        <v>110</v>
      </c>
      <c r="P1018" t="str">
        <f t="shared" si="117"/>
        <v>HBED</v>
      </c>
    </row>
    <row r="1019" spans="1:16" x14ac:dyDescent="0.35">
      <c r="A1019">
        <f t="shared" si="116"/>
        <v>4330</v>
      </c>
      <c r="B1019" t="str">
        <f t="shared" si="118"/>
        <v>Bus P+R HBED_HBED_Child_SE_12-16_PC GenTime</v>
      </c>
      <c r="C1019" t="str">
        <f t="shared" si="119"/>
        <v>Bus P+R HBED_HBED_Child_SE_12-16_PC GenTime</v>
      </c>
      <c r="D1019" t="s">
        <v>17</v>
      </c>
      <c r="E1019" t="s">
        <v>18</v>
      </c>
      <c r="F1019">
        <v>0</v>
      </c>
      <c r="H1019" t="s">
        <v>19</v>
      </c>
      <c r="J1019" t="str">
        <f t="shared" si="120"/>
        <v>Bus P+R GenTime</v>
      </c>
      <c r="K1019" t="str" cm="1">
        <f t="array" ref="K1019">_xlfn.IFS(L1019="Bus P+R Bus Leg", "Bus", L1019="Bus P+R Car Leg", "Car",L1019="Rail P+R Rail Leg", "Rail", L1019="Rail P+R Car Leg", "Car",L1019="Logsum","",TRUE(),L1019)</f>
        <v>Bus P+R</v>
      </c>
      <c r="L1019" t="s">
        <v>136</v>
      </c>
      <c r="N1019" t="s">
        <v>52</v>
      </c>
      <c r="O1019" t="s">
        <v>111</v>
      </c>
      <c r="P1019" t="str">
        <f t="shared" si="117"/>
        <v>HBED</v>
      </c>
    </row>
    <row r="1020" spans="1:16" x14ac:dyDescent="0.35">
      <c r="A1020">
        <f t="shared" si="116"/>
        <v>4331</v>
      </c>
      <c r="B1020" t="str">
        <f t="shared" si="118"/>
        <v>Bus P+R HBED_HBED_Child_TE_17-18_FC GenTime</v>
      </c>
      <c r="C1020" t="str">
        <f t="shared" si="119"/>
        <v>Bus P+R HBED_HBED_Child_TE_17-18_FC GenTime</v>
      </c>
      <c r="D1020" t="s">
        <v>17</v>
      </c>
      <c r="E1020" t="s">
        <v>18</v>
      </c>
      <c r="F1020">
        <v>0</v>
      </c>
      <c r="H1020" t="s">
        <v>19</v>
      </c>
      <c r="J1020" t="str">
        <f t="shared" si="120"/>
        <v>Bus P+R GenTime</v>
      </c>
      <c r="K1020" t="str" cm="1">
        <f t="array" ref="K1020">_xlfn.IFS(L1020="Bus P+R Bus Leg", "Bus", L1020="Bus P+R Car Leg", "Car",L1020="Rail P+R Rail Leg", "Rail", L1020="Rail P+R Car Leg", "Car",L1020="Logsum","",TRUE(),L1020)</f>
        <v>Bus P+R</v>
      </c>
      <c r="L1020" t="s">
        <v>136</v>
      </c>
      <c r="N1020" t="s">
        <v>52</v>
      </c>
      <c r="O1020" t="s">
        <v>112</v>
      </c>
      <c r="P1020" t="str">
        <f t="shared" si="117"/>
        <v>HBED</v>
      </c>
    </row>
    <row r="1021" spans="1:16" x14ac:dyDescent="0.35">
      <c r="A1021">
        <f t="shared" si="116"/>
        <v>4332</v>
      </c>
      <c r="B1021" t="str">
        <f t="shared" si="118"/>
        <v>Bus P+R HBED_HBED_Child_TE_17-18_NC GenTime</v>
      </c>
      <c r="C1021" t="str">
        <f t="shared" si="119"/>
        <v>Bus P+R HBED_HBED_Child_TE_17-18_NC GenTime</v>
      </c>
      <c r="D1021" t="s">
        <v>17</v>
      </c>
      <c r="E1021" t="s">
        <v>18</v>
      </c>
      <c r="F1021">
        <v>0</v>
      </c>
      <c r="H1021" t="s">
        <v>19</v>
      </c>
      <c r="J1021" t="str">
        <f t="shared" si="120"/>
        <v>Bus P+R GenTime</v>
      </c>
      <c r="K1021" t="str" cm="1">
        <f t="array" ref="K1021">_xlfn.IFS(L1021="Bus P+R Bus Leg", "Bus", L1021="Bus P+R Car Leg", "Car",L1021="Rail P+R Rail Leg", "Rail", L1021="Rail P+R Car Leg", "Car",L1021="Logsum","",TRUE(),L1021)</f>
        <v>Bus P+R</v>
      </c>
      <c r="L1021" t="s">
        <v>136</v>
      </c>
      <c r="N1021" t="s">
        <v>52</v>
      </c>
      <c r="O1021" t="s">
        <v>113</v>
      </c>
      <c r="P1021" t="str">
        <f t="shared" si="117"/>
        <v>HBED</v>
      </c>
    </row>
    <row r="1022" spans="1:16" x14ac:dyDescent="0.35">
      <c r="A1022">
        <f t="shared" si="116"/>
        <v>4333</v>
      </c>
      <c r="B1022" t="str">
        <f t="shared" si="118"/>
        <v>Bus P+R HBED_HBED_Child_TE_17-18_PC GenTime</v>
      </c>
      <c r="C1022" t="str">
        <f t="shared" si="119"/>
        <v>Bus P+R HBED_HBED_Child_TE_17-18_PC GenTime</v>
      </c>
      <c r="D1022" t="s">
        <v>17</v>
      </c>
      <c r="E1022" t="s">
        <v>18</v>
      </c>
      <c r="F1022">
        <v>0</v>
      </c>
      <c r="H1022" t="s">
        <v>19</v>
      </c>
      <c r="J1022" t="str">
        <f t="shared" si="120"/>
        <v>Bus P+R GenTime</v>
      </c>
      <c r="K1022" t="str" cm="1">
        <f t="array" ref="K1022">_xlfn.IFS(L1022="Bus P+R Bus Leg", "Bus", L1022="Bus P+R Car Leg", "Car",L1022="Rail P+R Rail Leg", "Rail", L1022="Rail P+R Car Leg", "Car",L1022="Logsum","",TRUE(),L1022)</f>
        <v>Bus P+R</v>
      </c>
      <c r="L1022" t="s">
        <v>136</v>
      </c>
      <c r="N1022" t="s">
        <v>52</v>
      </c>
      <c r="O1022" t="s">
        <v>114</v>
      </c>
      <c r="P1022" t="str">
        <f t="shared" si="117"/>
        <v>HBED</v>
      </c>
    </row>
    <row r="1023" spans="1:16" x14ac:dyDescent="0.35">
      <c r="A1023">
        <f t="shared" si="116"/>
        <v>4334</v>
      </c>
      <c r="B1023" t="str">
        <f t="shared" si="118"/>
        <v>Bus P+R HBO_HBO_75_FC GenTime</v>
      </c>
      <c r="C1023" t="str">
        <f t="shared" si="119"/>
        <v>Bus P+R HBO_HBO_75_FC GenTime</v>
      </c>
      <c r="D1023" t="s">
        <v>17</v>
      </c>
      <c r="E1023" t="s">
        <v>18</v>
      </c>
      <c r="F1023">
        <v>0</v>
      </c>
      <c r="H1023" t="s">
        <v>19</v>
      </c>
      <c r="J1023" t="str">
        <f t="shared" si="120"/>
        <v>Bus P+R GenTime</v>
      </c>
      <c r="K1023" t="str" cm="1">
        <f t="array" ref="K1023">_xlfn.IFS(L1023="Bus P+R Bus Leg", "Bus", L1023="Bus P+R Car Leg", "Car",L1023="Rail P+R Rail Leg", "Rail", L1023="Rail P+R Car Leg", "Car",L1023="Logsum","",TRUE(),L1023)</f>
        <v>Bus P+R</v>
      </c>
      <c r="L1023" t="s">
        <v>136</v>
      </c>
      <c r="N1023" t="s">
        <v>52</v>
      </c>
      <c r="O1023" t="s">
        <v>115</v>
      </c>
      <c r="P1023" t="str">
        <f t="shared" si="117"/>
        <v>HBO</v>
      </c>
    </row>
    <row r="1024" spans="1:16" x14ac:dyDescent="0.35">
      <c r="A1024">
        <f t="shared" si="116"/>
        <v>4335</v>
      </c>
      <c r="B1024" t="str">
        <f t="shared" si="118"/>
        <v>Bus P+R HBO_HBO_75_NC GenTime</v>
      </c>
      <c r="C1024" t="str">
        <f t="shared" si="119"/>
        <v>Bus P+R HBO_HBO_75_NC GenTime</v>
      </c>
      <c r="D1024" t="s">
        <v>17</v>
      </c>
      <c r="E1024" t="s">
        <v>18</v>
      </c>
      <c r="F1024">
        <v>0</v>
      </c>
      <c r="H1024" t="s">
        <v>19</v>
      </c>
      <c r="J1024" t="str">
        <f t="shared" si="120"/>
        <v>Bus P+R GenTime</v>
      </c>
      <c r="K1024" t="str" cm="1">
        <f t="array" ref="K1024">_xlfn.IFS(L1024="Bus P+R Bus Leg", "Bus", L1024="Bus P+R Car Leg", "Car",L1024="Rail P+R Rail Leg", "Rail", L1024="Rail P+R Car Leg", "Car",L1024="Logsum","",TRUE(),L1024)</f>
        <v>Bus P+R</v>
      </c>
      <c r="L1024" t="s">
        <v>136</v>
      </c>
      <c r="N1024" t="s">
        <v>52</v>
      </c>
      <c r="O1024" t="s">
        <v>116</v>
      </c>
      <c r="P1024" t="str">
        <f t="shared" si="117"/>
        <v>HBO</v>
      </c>
    </row>
    <row r="1025" spans="1:16" x14ac:dyDescent="0.35">
      <c r="A1025">
        <f t="shared" si="116"/>
        <v>4336</v>
      </c>
      <c r="B1025" t="str">
        <f t="shared" si="118"/>
        <v>Bus P+R HBO_HBO_75_PC GenTime</v>
      </c>
      <c r="C1025" t="str">
        <f t="shared" si="119"/>
        <v>Bus P+R HBO_HBO_75_PC GenTime</v>
      </c>
      <c r="D1025" t="s">
        <v>17</v>
      </c>
      <c r="E1025" t="s">
        <v>18</v>
      </c>
      <c r="F1025">
        <v>0</v>
      </c>
      <c r="H1025" t="s">
        <v>19</v>
      </c>
      <c r="J1025" t="str">
        <f t="shared" si="120"/>
        <v>Bus P+R GenTime</v>
      </c>
      <c r="K1025" t="str" cm="1">
        <f t="array" ref="K1025">_xlfn.IFS(L1025="Bus P+R Bus Leg", "Bus", L1025="Bus P+R Car Leg", "Car",L1025="Rail P+R Rail Leg", "Rail", L1025="Rail P+R Car Leg", "Car",L1025="Logsum","",TRUE(),L1025)</f>
        <v>Bus P+R</v>
      </c>
      <c r="L1025" t="s">
        <v>136</v>
      </c>
      <c r="N1025" t="s">
        <v>52</v>
      </c>
      <c r="O1025" t="s">
        <v>117</v>
      </c>
      <c r="P1025" t="str">
        <f t="shared" si="117"/>
        <v>HBO</v>
      </c>
    </row>
    <row r="1026" spans="1:16" x14ac:dyDescent="0.35">
      <c r="A1026">
        <f t="shared" si="116"/>
        <v>4337</v>
      </c>
      <c r="B1026" t="str">
        <f t="shared" si="118"/>
        <v>Bus P+R HBO_HBO_Child_0-15_FC GenTime</v>
      </c>
      <c r="C1026" t="str">
        <f t="shared" si="119"/>
        <v>Bus P+R HBO_HBO_Child_0-15_FC GenTime</v>
      </c>
      <c r="D1026" t="s">
        <v>17</v>
      </c>
      <c r="E1026" t="s">
        <v>18</v>
      </c>
      <c r="F1026">
        <v>0</v>
      </c>
      <c r="H1026" t="s">
        <v>19</v>
      </c>
      <c r="J1026" t="str">
        <f t="shared" si="120"/>
        <v>Bus P+R GenTime</v>
      </c>
      <c r="K1026" t="str" cm="1">
        <f t="array" ref="K1026">_xlfn.IFS(L1026="Bus P+R Bus Leg", "Bus", L1026="Bus P+R Car Leg", "Car",L1026="Rail P+R Rail Leg", "Rail", L1026="Rail P+R Car Leg", "Car",L1026="Logsum","",TRUE(),L1026)</f>
        <v>Bus P+R</v>
      </c>
      <c r="L1026" t="s">
        <v>136</v>
      </c>
      <c r="N1026" t="s">
        <v>52</v>
      </c>
      <c r="O1026" t="s">
        <v>118</v>
      </c>
      <c r="P1026" t="str">
        <f t="shared" si="117"/>
        <v>HBO</v>
      </c>
    </row>
    <row r="1027" spans="1:16" x14ac:dyDescent="0.35">
      <c r="A1027">
        <f t="shared" si="116"/>
        <v>4338</v>
      </c>
      <c r="B1027" t="str">
        <f t="shared" si="118"/>
        <v>Bus P+R HBO_HBO_Child_0-15_NC GenTime</v>
      </c>
      <c r="C1027" t="str">
        <f t="shared" si="119"/>
        <v>Bus P+R HBO_HBO_Child_0-15_NC GenTime</v>
      </c>
      <c r="D1027" t="s">
        <v>17</v>
      </c>
      <c r="E1027" t="s">
        <v>18</v>
      </c>
      <c r="F1027">
        <v>0</v>
      </c>
      <c r="H1027" t="s">
        <v>19</v>
      </c>
      <c r="J1027" t="str">
        <f t="shared" si="120"/>
        <v>Bus P+R GenTime</v>
      </c>
      <c r="K1027" t="str" cm="1">
        <f t="array" ref="K1027">_xlfn.IFS(L1027="Bus P+R Bus Leg", "Bus", L1027="Bus P+R Car Leg", "Car",L1027="Rail P+R Rail Leg", "Rail", L1027="Rail P+R Car Leg", "Car",L1027="Logsum","",TRUE(),L1027)</f>
        <v>Bus P+R</v>
      </c>
      <c r="L1027" t="s">
        <v>136</v>
      </c>
      <c r="N1027" t="s">
        <v>52</v>
      </c>
      <c r="O1027" t="s">
        <v>119</v>
      </c>
      <c r="P1027" t="str">
        <f t="shared" si="117"/>
        <v>HBO</v>
      </c>
    </row>
    <row r="1028" spans="1:16" x14ac:dyDescent="0.35">
      <c r="A1028">
        <f t="shared" si="116"/>
        <v>4339</v>
      </c>
      <c r="B1028" t="str">
        <f t="shared" si="118"/>
        <v>Bus P+R HBO_HBO_Child_0-15_PC GenTime</v>
      </c>
      <c r="C1028" t="str">
        <f t="shared" si="119"/>
        <v>Bus P+R HBO_HBO_Child_0-15_PC GenTime</v>
      </c>
      <c r="D1028" t="s">
        <v>17</v>
      </c>
      <c r="E1028" t="s">
        <v>18</v>
      </c>
      <c r="F1028">
        <v>0</v>
      </c>
      <c r="H1028" t="s">
        <v>19</v>
      </c>
      <c r="J1028" t="str">
        <f t="shared" si="120"/>
        <v>Bus P+R GenTime</v>
      </c>
      <c r="K1028" t="str" cm="1">
        <f t="array" ref="K1028">_xlfn.IFS(L1028="Bus P+R Bus Leg", "Bus", L1028="Bus P+R Car Leg", "Car",L1028="Rail P+R Rail Leg", "Rail", L1028="Rail P+R Car Leg", "Car",L1028="Logsum","",TRUE(),L1028)</f>
        <v>Bus P+R</v>
      </c>
      <c r="L1028" t="s">
        <v>136</v>
      </c>
      <c r="N1028" t="s">
        <v>52</v>
      </c>
      <c r="O1028" t="s">
        <v>120</v>
      </c>
      <c r="P1028" t="str">
        <f t="shared" si="117"/>
        <v>HBO</v>
      </c>
    </row>
    <row r="1029" spans="1:16" x14ac:dyDescent="0.35">
      <c r="A1029">
        <f t="shared" si="116"/>
        <v>4340</v>
      </c>
      <c r="B1029" t="str">
        <f t="shared" si="118"/>
        <v>Bus P+R HBO_HBO_FT_16-74_FC GenTime</v>
      </c>
      <c r="C1029" t="str">
        <f t="shared" si="119"/>
        <v>Bus P+R HBO_HBO_FT_16-74_FC GenTime</v>
      </c>
      <c r="D1029" t="s">
        <v>17</v>
      </c>
      <c r="E1029" t="s">
        <v>18</v>
      </c>
      <c r="F1029">
        <v>0</v>
      </c>
      <c r="H1029" t="s">
        <v>19</v>
      </c>
      <c r="J1029" t="str">
        <f t="shared" si="120"/>
        <v>Bus P+R GenTime</v>
      </c>
      <c r="K1029" t="str" cm="1">
        <f t="array" ref="K1029">_xlfn.IFS(L1029="Bus P+R Bus Leg", "Bus", L1029="Bus P+R Car Leg", "Car",L1029="Rail P+R Rail Leg", "Rail", L1029="Rail P+R Car Leg", "Car",L1029="Logsum","",TRUE(),L1029)</f>
        <v>Bus P+R</v>
      </c>
      <c r="L1029" t="s">
        <v>136</v>
      </c>
      <c r="N1029" t="s">
        <v>52</v>
      </c>
      <c r="O1029" t="s">
        <v>121</v>
      </c>
      <c r="P1029" t="str">
        <f t="shared" si="117"/>
        <v>HBO</v>
      </c>
    </row>
    <row r="1030" spans="1:16" x14ac:dyDescent="0.35">
      <c r="A1030">
        <f t="shared" si="116"/>
        <v>4341</v>
      </c>
      <c r="B1030" t="str">
        <f t="shared" si="118"/>
        <v>Bus P+R HBO_HBO_FT_16-74_NC GenTime</v>
      </c>
      <c r="C1030" t="str">
        <f t="shared" si="119"/>
        <v>Bus P+R HBO_HBO_FT_16-74_NC GenTime</v>
      </c>
      <c r="D1030" t="s">
        <v>17</v>
      </c>
      <c r="E1030" t="s">
        <v>18</v>
      </c>
      <c r="F1030">
        <v>0</v>
      </c>
      <c r="H1030" t="s">
        <v>19</v>
      </c>
      <c r="J1030" t="str">
        <f t="shared" si="120"/>
        <v>Bus P+R GenTime</v>
      </c>
      <c r="K1030" t="str" cm="1">
        <f t="array" ref="K1030">_xlfn.IFS(L1030="Bus P+R Bus Leg", "Bus", L1030="Bus P+R Car Leg", "Car",L1030="Rail P+R Rail Leg", "Rail", L1030="Rail P+R Car Leg", "Car",L1030="Logsum","",TRUE(),L1030)</f>
        <v>Bus P+R</v>
      </c>
      <c r="L1030" t="s">
        <v>136</v>
      </c>
      <c r="N1030" t="s">
        <v>52</v>
      </c>
      <c r="O1030" t="s">
        <v>122</v>
      </c>
      <c r="P1030" t="str">
        <f t="shared" si="117"/>
        <v>HBO</v>
      </c>
    </row>
    <row r="1031" spans="1:16" x14ac:dyDescent="0.35">
      <c r="A1031">
        <f t="shared" si="116"/>
        <v>4342</v>
      </c>
      <c r="B1031" t="str">
        <f t="shared" si="118"/>
        <v>Bus P+R HBO_HBO_FT_16-74_PC GenTime</v>
      </c>
      <c r="C1031" t="str">
        <f t="shared" si="119"/>
        <v>Bus P+R HBO_HBO_FT_16-74_PC GenTime</v>
      </c>
      <c r="D1031" t="s">
        <v>17</v>
      </c>
      <c r="E1031" t="s">
        <v>18</v>
      </c>
      <c r="F1031">
        <v>0</v>
      </c>
      <c r="H1031" t="s">
        <v>19</v>
      </c>
      <c r="J1031" t="str">
        <f t="shared" si="120"/>
        <v>Bus P+R GenTime</v>
      </c>
      <c r="K1031" t="str" cm="1">
        <f t="array" ref="K1031">_xlfn.IFS(L1031="Bus P+R Bus Leg", "Bus", L1031="Bus P+R Car Leg", "Car",L1031="Rail P+R Rail Leg", "Rail", L1031="Rail P+R Car Leg", "Car",L1031="Logsum","",TRUE(),L1031)</f>
        <v>Bus P+R</v>
      </c>
      <c r="L1031" t="s">
        <v>136</v>
      </c>
      <c r="N1031" t="s">
        <v>52</v>
      </c>
      <c r="O1031" t="s">
        <v>123</v>
      </c>
      <c r="P1031" t="str">
        <f t="shared" si="117"/>
        <v>HBO</v>
      </c>
    </row>
    <row r="1032" spans="1:16" x14ac:dyDescent="0.35">
      <c r="A1032">
        <f t="shared" si="116"/>
        <v>4343</v>
      </c>
      <c r="B1032" t="str">
        <f t="shared" si="118"/>
        <v>Bus P+R HBO_HBO_Other_16-74_FC GenTime</v>
      </c>
      <c r="C1032" t="str">
        <f t="shared" si="119"/>
        <v>Bus P+R HBO_HBO_Other_16-74_FC GenTime</v>
      </c>
      <c r="D1032" t="s">
        <v>17</v>
      </c>
      <c r="E1032" t="s">
        <v>18</v>
      </c>
      <c r="F1032">
        <v>0</v>
      </c>
      <c r="H1032" t="s">
        <v>19</v>
      </c>
      <c r="J1032" t="str">
        <f t="shared" si="120"/>
        <v>Bus P+R GenTime</v>
      </c>
      <c r="K1032" t="str" cm="1">
        <f t="array" ref="K1032">_xlfn.IFS(L1032="Bus P+R Bus Leg", "Bus", L1032="Bus P+R Car Leg", "Car",L1032="Rail P+R Rail Leg", "Rail", L1032="Rail P+R Car Leg", "Car",L1032="Logsum","",TRUE(),L1032)</f>
        <v>Bus P+R</v>
      </c>
      <c r="L1032" t="s">
        <v>136</v>
      </c>
      <c r="N1032" t="s">
        <v>52</v>
      </c>
      <c r="O1032" t="s">
        <v>124</v>
      </c>
      <c r="P1032" t="str">
        <f t="shared" si="117"/>
        <v>HBO</v>
      </c>
    </row>
    <row r="1033" spans="1:16" x14ac:dyDescent="0.35">
      <c r="A1033">
        <f t="shared" si="116"/>
        <v>4344</v>
      </c>
      <c r="B1033" t="str">
        <f t="shared" si="118"/>
        <v>Bus P+R HBO_HBO_Other_16-74_NC GenTime</v>
      </c>
      <c r="C1033" t="str">
        <f t="shared" si="119"/>
        <v>Bus P+R HBO_HBO_Other_16-74_NC GenTime</v>
      </c>
      <c r="D1033" t="s">
        <v>17</v>
      </c>
      <c r="E1033" t="s">
        <v>18</v>
      </c>
      <c r="F1033">
        <v>0</v>
      </c>
      <c r="H1033" t="s">
        <v>19</v>
      </c>
      <c r="J1033" t="str">
        <f t="shared" si="120"/>
        <v>Bus P+R GenTime</v>
      </c>
      <c r="K1033" t="str" cm="1">
        <f t="array" ref="K1033">_xlfn.IFS(L1033="Bus P+R Bus Leg", "Bus", L1033="Bus P+R Car Leg", "Car",L1033="Rail P+R Rail Leg", "Rail", L1033="Rail P+R Car Leg", "Car",L1033="Logsum","",TRUE(),L1033)</f>
        <v>Bus P+R</v>
      </c>
      <c r="L1033" t="s">
        <v>136</v>
      </c>
      <c r="N1033" t="s">
        <v>52</v>
      </c>
      <c r="O1033" t="s">
        <v>125</v>
      </c>
      <c r="P1033" t="str">
        <f t="shared" si="117"/>
        <v>HBO</v>
      </c>
    </row>
    <row r="1034" spans="1:16" x14ac:dyDescent="0.35">
      <c r="A1034">
        <f t="shared" si="116"/>
        <v>4345</v>
      </c>
      <c r="B1034" t="str">
        <f t="shared" si="118"/>
        <v>Bus P+R HBO_HBO_Other_16-74_PC GenTime</v>
      </c>
      <c r="C1034" t="str">
        <f t="shared" si="119"/>
        <v>Bus P+R HBO_HBO_Other_16-74_PC GenTime</v>
      </c>
      <c r="D1034" t="s">
        <v>17</v>
      </c>
      <c r="E1034" t="s">
        <v>18</v>
      </c>
      <c r="F1034">
        <v>0</v>
      </c>
      <c r="H1034" t="s">
        <v>19</v>
      </c>
      <c r="J1034" t="str">
        <f t="shared" si="120"/>
        <v>Bus P+R GenTime</v>
      </c>
      <c r="K1034" t="str" cm="1">
        <f t="array" ref="K1034">_xlfn.IFS(L1034="Bus P+R Bus Leg", "Bus", L1034="Bus P+R Car Leg", "Car",L1034="Rail P+R Rail Leg", "Rail", L1034="Rail P+R Car Leg", "Car",L1034="Logsum","",TRUE(),L1034)</f>
        <v>Bus P+R</v>
      </c>
      <c r="L1034" t="s">
        <v>136</v>
      </c>
      <c r="N1034" t="s">
        <v>52</v>
      </c>
      <c r="O1034" t="s">
        <v>126</v>
      </c>
      <c r="P1034" t="str">
        <f t="shared" si="117"/>
        <v>HBO</v>
      </c>
    </row>
    <row r="1035" spans="1:16" x14ac:dyDescent="0.35">
      <c r="A1035">
        <f t="shared" si="116"/>
        <v>4346</v>
      </c>
      <c r="B1035" t="str">
        <f t="shared" si="118"/>
        <v>Bus P+R HBO_HBO_PT_16-74_FC GenTime</v>
      </c>
      <c r="C1035" t="str">
        <f t="shared" si="119"/>
        <v>Bus P+R HBO_HBO_PT_16-74_FC GenTime</v>
      </c>
      <c r="D1035" t="s">
        <v>17</v>
      </c>
      <c r="E1035" t="s">
        <v>18</v>
      </c>
      <c r="F1035">
        <v>0</v>
      </c>
      <c r="H1035" t="s">
        <v>19</v>
      </c>
      <c r="J1035" t="str">
        <f t="shared" si="120"/>
        <v>Bus P+R GenTime</v>
      </c>
      <c r="K1035" t="str" cm="1">
        <f t="array" ref="K1035">_xlfn.IFS(L1035="Bus P+R Bus Leg", "Bus", L1035="Bus P+R Car Leg", "Car",L1035="Rail P+R Rail Leg", "Rail", L1035="Rail P+R Car Leg", "Car",L1035="Logsum","",TRUE(),L1035)</f>
        <v>Bus P+R</v>
      </c>
      <c r="L1035" t="s">
        <v>136</v>
      </c>
      <c r="N1035" t="s">
        <v>52</v>
      </c>
      <c r="O1035" t="s">
        <v>127</v>
      </c>
      <c r="P1035" t="str">
        <f t="shared" si="117"/>
        <v>HBO</v>
      </c>
    </row>
    <row r="1036" spans="1:16" x14ac:dyDescent="0.35">
      <c r="A1036">
        <f t="shared" si="116"/>
        <v>4347</v>
      </c>
      <c r="B1036" t="str">
        <f t="shared" si="118"/>
        <v>Bus P+R HBO_HBO_PT_16-74_NC GenTime</v>
      </c>
      <c r="C1036" t="str">
        <f t="shared" si="119"/>
        <v>Bus P+R HBO_HBO_PT_16-74_NC GenTime</v>
      </c>
      <c r="D1036" t="s">
        <v>17</v>
      </c>
      <c r="E1036" t="s">
        <v>18</v>
      </c>
      <c r="F1036">
        <v>0</v>
      </c>
      <c r="H1036" t="s">
        <v>19</v>
      </c>
      <c r="J1036" t="str">
        <f t="shared" si="120"/>
        <v>Bus P+R GenTime</v>
      </c>
      <c r="K1036" t="str" cm="1">
        <f t="array" ref="K1036">_xlfn.IFS(L1036="Bus P+R Bus Leg", "Bus", L1036="Bus P+R Car Leg", "Car",L1036="Rail P+R Rail Leg", "Rail", L1036="Rail P+R Car Leg", "Car",L1036="Logsum","",TRUE(),L1036)</f>
        <v>Bus P+R</v>
      </c>
      <c r="L1036" t="s">
        <v>136</v>
      </c>
      <c r="N1036" t="s">
        <v>52</v>
      </c>
      <c r="O1036" t="s">
        <v>128</v>
      </c>
      <c r="P1036" t="str">
        <f t="shared" si="117"/>
        <v>HBO</v>
      </c>
    </row>
    <row r="1037" spans="1:16" x14ac:dyDescent="0.35">
      <c r="A1037">
        <f t="shared" si="116"/>
        <v>4348</v>
      </c>
      <c r="B1037" t="str">
        <f t="shared" si="118"/>
        <v>Bus P+R HBO_HBO_PT_16-74_PC GenTime</v>
      </c>
      <c r="C1037" t="str">
        <f t="shared" si="119"/>
        <v>Bus P+R HBO_HBO_PT_16-74_PC GenTime</v>
      </c>
      <c r="D1037" t="s">
        <v>17</v>
      </c>
      <c r="E1037" t="s">
        <v>18</v>
      </c>
      <c r="F1037">
        <v>0</v>
      </c>
      <c r="H1037" t="s">
        <v>19</v>
      </c>
      <c r="J1037" t="str">
        <f t="shared" si="120"/>
        <v>Bus P+R GenTime</v>
      </c>
      <c r="K1037" t="str" cm="1">
        <f t="array" ref="K1037">_xlfn.IFS(L1037="Bus P+R Bus Leg", "Bus", L1037="Bus P+R Car Leg", "Car",L1037="Rail P+R Rail Leg", "Rail", L1037="Rail P+R Car Leg", "Car",L1037="Logsum","",TRUE(),L1037)</f>
        <v>Bus P+R</v>
      </c>
      <c r="L1037" t="s">
        <v>136</v>
      </c>
      <c r="N1037" t="s">
        <v>52</v>
      </c>
      <c r="O1037" t="s">
        <v>129</v>
      </c>
      <c r="P1037" t="str">
        <f t="shared" si="117"/>
        <v>HBO</v>
      </c>
    </row>
    <row r="1038" spans="1:16" x14ac:dyDescent="0.35">
      <c r="A1038">
        <f t="shared" si="116"/>
        <v>4349</v>
      </c>
      <c r="B1038" t="str">
        <f t="shared" si="118"/>
        <v>Bus P+R HBO_HBO_Student_16-74_FC GenTime</v>
      </c>
      <c r="C1038" t="str">
        <f t="shared" si="119"/>
        <v>Bus P+R HBO_HBO_Student_16-74_FC GenTime</v>
      </c>
      <c r="D1038" t="s">
        <v>17</v>
      </c>
      <c r="E1038" t="s">
        <v>18</v>
      </c>
      <c r="F1038">
        <v>0</v>
      </c>
      <c r="H1038" t="s">
        <v>19</v>
      </c>
      <c r="J1038" t="str">
        <f t="shared" si="120"/>
        <v>Bus P+R GenTime</v>
      </c>
      <c r="K1038" t="str" cm="1">
        <f t="array" ref="K1038">_xlfn.IFS(L1038="Bus P+R Bus Leg", "Bus", L1038="Bus P+R Car Leg", "Car",L1038="Rail P+R Rail Leg", "Rail", L1038="Rail P+R Car Leg", "Car",L1038="Logsum","",TRUE(),L1038)</f>
        <v>Bus P+R</v>
      </c>
      <c r="L1038" t="s">
        <v>136</v>
      </c>
      <c r="N1038" t="s">
        <v>52</v>
      </c>
      <c r="O1038" t="s">
        <v>130</v>
      </c>
      <c r="P1038" t="str">
        <f t="shared" si="117"/>
        <v>HBO</v>
      </c>
    </row>
    <row r="1039" spans="1:16" x14ac:dyDescent="0.35">
      <c r="A1039">
        <f t="shared" ref="A1039:A1102" si="121">IF(J1039=J1038,A1038+1,ROUNDUP(A1038,-2)+1)</f>
        <v>4350</v>
      </c>
      <c r="B1039" t="str">
        <f t="shared" si="118"/>
        <v>Bus P+R HBO_HBO_Student_16-74_NC GenTime</v>
      </c>
      <c r="C1039" t="str">
        <f t="shared" si="119"/>
        <v>Bus P+R HBO_HBO_Student_16-74_NC GenTime</v>
      </c>
      <c r="D1039" t="s">
        <v>17</v>
      </c>
      <c r="E1039" t="s">
        <v>18</v>
      </c>
      <c r="F1039">
        <v>0</v>
      </c>
      <c r="H1039" t="s">
        <v>19</v>
      </c>
      <c r="J1039" t="str">
        <f t="shared" si="120"/>
        <v>Bus P+R GenTime</v>
      </c>
      <c r="K1039" t="str" cm="1">
        <f t="array" ref="K1039">_xlfn.IFS(L1039="Bus P+R Bus Leg", "Bus", L1039="Bus P+R Car Leg", "Car",L1039="Rail P+R Rail Leg", "Rail", L1039="Rail P+R Car Leg", "Car",L1039="Logsum","",TRUE(),L1039)</f>
        <v>Bus P+R</v>
      </c>
      <c r="L1039" t="s">
        <v>136</v>
      </c>
      <c r="N1039" t="s">
        <v>52</v>
      </c>
      <c r="O1039" t="s">
        <v>131</v>
      </c>
      <c r="P1039" t="str">
        <f t="shared" si="117"/>
        <v>HBO</v>
      </c>
    </row>
    <row r="1040" spans="1:16" x14ac:dyDescent="0.35">
      <c r="A1040">
        <f t="shared" si="121"/>
        <v>4351</v>
      </c>
      <c r="B1040" t="str">
        <f t="shared" si="118"/>
        <v>Bus P+R HBO_HBO_Student_16-74_PC GenTime</v>
      </c>
      <c r="C1040" t="str">
        <f t="shared" si="119"/>
        <v>Bus P+R HBO_HBO_Student_16-74_PC GenTime</v>
      </c>
      <c r="D1040" t="s">
        <v>17</v>
      </c>
      <c r="E1040" t="s">
        <v>18</v>
      </c>
      <c r="F1040">
        <v>0</v>
      </c>
      <c r="H1040" t="s">
        <v>19</v>
      </c>
      <c r="J1040" t="str">
        <f t="shared" si="120"/>
        <v>Bus P+R GenTime</v>
      </c>
      <c r="K1040" t="str" cm="1">
        <f t="array" ref="K1040">_xlfn.IFS(L1040="Bus P+R Bus Leg", "Bus", L1040="Bus P+R Car Leg", "Car",L1040="Rail P+R Rail Leg", "Rail", L1040="Rail P+R Car Leg", "Car",L1040="Logsum","",TRUE(),L1040)</f>
        <v>Bus P+R</v>
      </c>
      <c r="L1040" t="s">
        <v>136</v>
      </c>
      <c r="N1040" t="s">
        <v>52</v>
      </c>
      <c r="O1040" t="s">
        <v>132</v>
      </c>
      <c r="P1040" t="str">
        <f t="shared" si="117"/>
        <v>HBO</v>
      </c>
    </row>
    <row r="1041" spans="1:16" x14ac:dyDescent="0.35">
      <c r="A1041">
        <f t="shared" si="121"/>
        <v>4352</v>
      </c>
      <c r="B1041" t="str">
        <f t="shared" si="118"/>
        <v>Bus P+R HBSHOP_HBSHOP_75_FC GenTime</v>
      </c>
      <c r="C1041" t="str">
        <f t="shared" si="119"/>
        <v>Bus P+R HBSHOP_HBSHOP_75_FC GenTime</v>
      </c>
      <c r="D1041" t="s">
        <v>17</v>
      </c>
      <c r="E1041" t="s">
        <v>18</v>
      </c>
      <c r="F1041">
        <v>0</v>
      </c>
      <c r="H1041" t="s">
        <v>19</v>
      </c>
      <c r="J1041" t="str">
        <f t="shared" si="120"/>
        <v>Bus P+R GenTime</v>
      </c>
      <c r="K1041" t="str" cm="1">
        <f t="array" ref="K1041">_xlfn.IFS(L1041="Bus P+R Bus Leg", "Bus", L1041="Bus P+R Car Leg", "Car",L1041="Rail P+R Rail Leg", "Rail", L1041="Rail P+R Car Leg", "Car",L1041="Logsum","",TRUE(),L1041)</f>
        <v>Bus P+R</v>
      </c>
      <c r="L1041" t="s">
        <v>136</v>
      </c>
      <c r="N1041" t="s">
        <v>52</v>
      </c>
      <c r="O1041" t="s">
        <v>480</v>
      </c>
      <c r="P1041" t="str">
        <f t="shared" si="117"/>
        <v>HBSHOP</v>
      </c>
    </row>
    <row r="1042" spans="1:16" x14ac:dyDescent="0.35">
      <c r="A1042">
        <f t="shared" si="121"/>
        <v>4353</v>
      </c>
      <c r="B1042" t="str">
        <f t="shared" si="118"/>
        <v>Bus P+R HBSHOP_HBSHOP_75_NC GenTime</v>
      </c>
      <c r="C1042" t="str">
        <f t="shared" si="119"/>
        <v>Bus P+R HBSHOP_HBSHOP_75_NC GenTime</v>
      </c>
      <c r="D1042" t="s">
        <v>17</v>
      </c>
      <c r="E1042" t="s">
        <v>18</v>
      </c>
      <c r="F1042">
        <v>0</v>
      </c>
      <c r="H1042" t="s">
        <v>19</v>
      </c>
      <c r="J1042" t="str">
        <f t="shared" si="120"/>
        <v>Bus P+R GenTime</v>
      </c>
      <c r="K1042" t="str" cm="1">
        <f t="array" ref="K1042">_xlfn.IFS(L1042="Bus P+R Bus Leg", "Bus", L1042="Bus P+R Car Leg", "Car",L1042="Rail P+R Rail Leg", "Rail", L1042="Rail P+R Car Leg", "Car",L1042="Logsum","",TRUE(),L1042)</f>
        <v>Bus P+R</v>
      </c>
      <c r="L1042" t="s">
        <v>136</v>
      </c>
      <c r="N1042" t="s">
        <v>52</v>
      </c>
      <c r="O1042" t="s">
        <v>481</v>
      </c>
      <c r="P1042" t="str">
        <f t="shared" si="117"/>
        <v>HBSHOP</v>
      </c>
    </row>
    <row r="1043" spans="1:16" x14ac:dyDescent="0.35">
      <c r="A1043">
        <f t="shared" si="121"/>
        <v>4354</v>
      </c>
      <c r="B1043" t="str">
        <f t="shared" si="118"/>
        <v>Bus P+R HBSHOP_HBSHOP_75_PC GenTime</v>
      </c>
      <c r="C1043" t="str">
        <f t="shared" si="119"/>
        <v>Bus P+R HBSHOP_HBSHOP_75_PC GenTime</v>
      </c>
      <c r="D1043" t="s">
        <v>17</v>
      </c>
      <c r="E1043" t="s">
        <v>18</v>
      </c>
      <c r="F1043">
        <v>0</v>
      </c>
      <c r="H1043" t="s">
        <v>19</v>
      </c>
      <c r="J1043" t="str">
        <f t="shared" si="120"/>
        <v>Bus P+R GenTime</v>
      </c>
      <c r="K1043" t="str" cm="1">
        <f t="array" ref="K1043">_xlfn.IFS(L1043="Bus P+R Bus Leg", "Bus", L1043="Bus P+R Car Leg", "Car",L1043="Rail P+R Rail Leg", "Rail", L1043="Rail P+R Car Leg", "Car",L1043="Logsum","",TRUE(),L1043)</f>
        <v>Bus P+R</v>
      </c>
      <c r="L1043" t="s">
        <v>136</v>
      </c>
      <c r="N1043" t="s">
        <v>52</v>
      </c>
      <c r="O1043" t="s">
        <v>482</v>
      </c>
      <c r="P1043" t="str">
        <f t="shared" si="117"/>
        <v>HBSHOP</v>
      </c>
    </row>
    <row r="1044" spans="1:16" x14ac:dyDescent="0.35">
      <c r="A1044">
        <f t="shared" si="121"/>
        <v>4355</v>
      </c>
      <c r="B1044" t="str">
        <f t="shared" si="118"/>
        <v>Bus P+R HBSHOP_HBSHOP_Child_0-15_FC GenTime</v>
      </c>
      <c r="C1044" t="str">
        <f t="shared" si="119"/>
        <v>Bus P+R HBSHOP_HBSHOP_Child_0-15_FC GenTime</v>
      </c>
      <c r="D1044" t="s">
        <v>17</v>
      </c>
      <c r="E1044" t="s">
        <v>18</v>
      </c>
      <c r="F1044">
        <v>0</v>
      </c>
      <c r="H1044" t="s">
        <v>19</v>
      </c>
      <c r="J1044" t="str">
        <f t="shared" si="120"/>
        <v>Bus P+R GenTime</v>
      </c>
      <c r="K1044" t="str" cm="1">
        <f t="array" ref="K1044">_xlfn.IFS(L1044="Bus P+R Bus Leg", "Bus", L1044="Bus P+R Car Leg", "Car",L1044="Rail P+R Rail Leg", "Rail", L1044="Rail P+R Car Leg", "Car",L1044="Logsum","",TRUE(),L1044)</f>
        <v>Bus P+R</v>
      </c>
      <c r="L1044" t="s">
        <v>136</v>
      </c>
      <c r="N1044" t="s">
        <v>52</v>
      </c>
      <c r="O1044" t="s">
        <v>483</v>
      </c>
      <c r="P1044" t="str">
        <f t="shared" si="117"/>
        <v>HBSHOP</v>
      </c>
    </row>
    <row r="1045" spans="1:16" x14ac:dyDescent="0.35">
      <c r="A1045">
        <f t="shared" si="121"/>
        <v>4356</v>
      </c>
      <c r="B1045" t="str">
        <f t="shared" si="118"/>
        <v>Bus P+R HBSHOP_HBSHOP_Child_0-15_NC GenTime</v>
      </c>
      <c r="C1045" t="str">
        <f t="shared" si="119"/>
        <v>Bus P+R HBSHOP_HBSHOP_Child_0-15_NC GenTime</v>
      </c>
      <c r="D1045" t="s">
        <v>17</v>
      </c>
      <c r="E1045" t="s">
        <v>18</v>
      </c>
      <c r="F1045">
        <v>0</v>
      </c>
      <c r="H1045" t="s">
        <v>19</v>
      </c>
      <c r="J1045" t="str">
        <f t="shared" si="120"/>
        <v>Bus P+R GenTime</v>
      </c>
      <c r="K1045" t="str" cm="1">
        <f t="array" ref="K1045">_xlfn.IFS(L1045="Bus P+R Bus Leg", "Bus", L1045="Bus P+R Car Leg", "Car",L1045="Rail P+R Rail Leg", "Rail", L1045="Rail P+R Car Leg", "Car",L1045="Logsum","",TRUE(),L1045)</f>
        <v>Bus P+R</v>
      </c>
      <c r="L1045" t="s">
        <v>136</v>
      </c>
      <c r="N1045" t="s">
        <v>52</v>
      </c>
      <c r="O1045" t="s">
        <v>484</v>
      </c>
      <c r="P1045" t="str">
        <f t="shared" si="117"/>
        <v>HBSHOP</v>
      </c>
    </row>
    <row r="1046" spans="1:16" x14ac:dyDescent="0.35">
      <c r="A1046">
        <f t="shared" si="121"/>
        <v>4357</v>
      </c>
      <c r="B1046" t="str">
        <f t="shared" si="118"/>
        <v>Bus P+R HBSHOP_HBSHOP_Child_0-15_PC GenTime</v>
      </c>
      <c r="C1046" t="str">
        <f t="shared" si="119"/>
        <v>Bus P+R HBSHOP_HBSHOP_Child_0-15_PC GenTime</v>
      </c>
      <c r="D1046" t="s">
        <v>17</v>
      </c>
      <c r="E1046" t="s">
        <v>18</v>
      </c>
      <c r="F1046">
        <v>0</v>
      </c>
      <c r="H1046" t="s">
        <v>19</v>
      </c>
      <c r="J1046" t="str">
        <f t="shared" si="120"/>
        <v>Bus P+R GenTime</v>
      </c>
      <c r="K1046" t="str" cm="1">
        <f t="array" ref="K1046">_xlfn.IFS(L1046="Bus P+R Bus Leg", "Bus", L1046="Bus P+R Car Leg", "Car",L1046="Rail P+R Rail Leg", "Rail", L1046="Rail P+R Car Leg", "Car",L1046="Logsum","",TRUE(),L1046)</f>
        <v>Bus P+R</v>
      </c>
      <c r="L1046" t="s">
        <v>136</v>
      </c>
      <c r="N1046" t="s">
        <v>52</v>
      </c>
      <c r="O1046" t="s">
        <v>485</v>
      </c>
      <c r="P1046" t="str">
        <f t="shared" si="117"/>
        <v>HBSHOP</v>
      </c>
    </row>
    <row r="1047" spans="1:16" x14ac:dyDescent="0.35">
      <c r="A1047">
        <f t="shared" si="121"/>
        <v>4358</v>
      </c>
      <c r="B1047" t="str">
        <f t="shared" si="118"/>
        <v>Bus P+R HBSHOP_HBSHOP_FT_16-74_FC GenTime</v>
      </c>
      <c r="C1047" t="str">
        <f t="shared" si="119"/>
        <v>Bus P+R HBSHOP_HBSHOP_FT_16-74_FC GenTime</v>
      </c>
      <c r="D1047" t="s">
        <v>17</v>
      </c>
      <c r="E1047" t="s">
        <v>18</v>
      </c>
      <c r="F1047">
        <v>0</v>
      </c>
      <c r="H1047" t="s">
        <v>19</v>
      </c>
      <c r="J1047" t="str">
        <f t="shared" si="120"/>
        <v>Bus P+R GenTime</v>
      </c>
      <c r="K1047" t="str" cm="1">
        <f t="array" ref="K1047">_xlfn.IFS(L1047="Bus P+R Bus Leg", "Bus", L1047="Bus P+R Car Leg", "Car",L1047="Rail P+R Rail Leg", "Rail", L1047="Rail P+R Car Leg", "Car",L1047="Logsum","",TRUE(),L1047)</f>
        <v>Bus P+R</v>
      </c>
      <c r="L1047" t="s">
        <v>136</v>
      </c>
      <c r="N1047" t="s">
        <v>52</v>
      </c>
      <c r="O1047" t="s">
        <v>486</v>
      </c>
      <c r="P1047" t="str">
        <f t="shared" si="117"/>
        <v>HBSHOP</v>
      </c>
    </row>
    <row r="1048" spans="1:16" x14ac:dyDescent="0.35">
      <c r="A1048">
        <f t="shared" si="121"/>
        <v>4359</v>
      </c>
      <c r="B1048" t="str">
        <f t="shared" si="118"/>
        <v>Bus P+R HBSHOP_HBSHOP_FT_16-74_NC GenTime</v>
      </c>
      <c r="C1048" t="str">
        <f t="shared" si="119"/>
        <v>Bus P+R HBSHOP_HBSHOP_FT_16-74_NC GenTime</v>
      </c>
      <c r="D1048" t="s">
        <v>17</v>
      </c>
      <c r="E1048" t="s">
        <v>18</v>
      </c>
      <c r="F1048">
        <v>0</v>
      </c>
      <c r="H1048" t="s">
        <v>19</v>
      </c>
      <c r="J1048" t="str">
        <f t="shared" si="120"/>
        <v>Bus P+R GenTime</v>
      </c>
      <c r="K1048" t="str" cm="1">
        <f t="array" ref="K1048">_xlfn.IFS(L1048="Bus P+R Bus Leg", "Bus", L1048="Bus P+R Car Leg", "Car",L1048="Rail P+R Rail Leg", "Rail", L1048="Rail P+R Car Leg", "Car",L1048="Logsum","",TRUE(),L1048)</f>
        <v>Bus P+R</v>
      </c>
      <c r="L1048" t="s">
        <v>136</v>
      </c>
      <c r="N1048" t="s">
        <v>52</v>
      </c>
      <c r="O1048" t="s">
        <v>487</v>
      </c>
      <c r="P1048" t="str">
        <f t="shared" si="117"/>
        <v>HBSHOP</v>
      </c>
    </row>
    <row r="1049" spans="1:16" x14ac:dyDescent="0.35">
      <c r="A1049">
        <f t="shared" si="121"/>
        <v>4360</v>
      </c>
      <c r="B1049" t="str">
        <f t="shared" si="118"/>
        <v>Bus P+R HBSHOP_HBSHOP_FT_16-74_PC GenTime</v>
      </c>
      <c r="C1049" t="str">
        <f t="shared" si="119"/>
        <v>Bus P+R HBSHOP_HBSHOP_FT_16-74_PC GenTime</v>
      </c>
      <c r="D1049" t="s">
        <v>17</v>
      </c>
      <c r="E1049" t="s">
        <v>18</v>
      </c>
      <c r="F1049">
        <v>0</v>
      </c>
      <c r="H1049" t="s">
        <v>19</v>
      </c>
      <c r="J1049" t="str">
        <f t="shared" si="120"/>
        <v>Bus P+R GenTime</v>
      </c>
      <c r="K1049" t="str" cm="1">
        <f t="array" ref="K1049">_xlfn.IFS(L1049="Bus P+R Bus Leg", "Bus", L1049="Bus P+R Car Leg", "Car",L1049="Rail P+R Rail Leg", "Rail", L1049="Rail P+R Car Leg", "Car",L1049="Logsum","",TRUE(),L1049)</f>
        <v>Bus P+R</v>
      </c>
      <c r="L1049" t="s">
        <v>136</v>
      </c>
      <c r="N1049" t="s">
        <v>52</v>
      </c>
      <c r="O1049" t="s">
        <v>488</v>
      </c>
      <c r="P1049" t="str">
        <f t="shared" si="117"/>
        <v>HBSHOP</v>
      </c>
    </row>
    <row r="1050" spans="1:16" x14ac:dyDescent="0.35">
      <c r="A1050">
        <f t="shared" si="121"/>
        <v>4361</v>
      </c>
      <c r="B1050" t="str">
        <f t="shared" si="118"/>
        <v>Bus P+R HBSHOP_HBSHOP_Other_16-74_FC GenTime</v>
      </c>
      <c r="C1050" t="str">
        <f t="shared" si="119"/>
        <v>Bus P+R HBSHOP_HBSHOP_Other_16-74_FC GenTime</v>
      </c>
      <c r="D1050" t="s">
        <v>17</v>
      </c>
      <c r="E1050" t="s">
        <v>18</v>
      </c>
      <c r="F1050">
        <v>0</v>
      </c>
      <c r="H1050" t="s">
        <v>19</v>
      </c>
      <c r="J1050" t="str">
        <f t="shared" si="120"/>
        <v>Bus P+R GenTime</v>
      </c>
      <c r="K1050" t="str" cm="1">
        <f t="array" ref="K1050">_xlfn.IFS(L1050="Bus P+R Bus Leg", "Bus", L1050="Bus P+R Car Leg", "Car",L1050="Rail P+R Rail Leg", "Rail", L1050="Rail P+R Car Leg", "Car",L1050="Logsum","",TRUE(),L1050)</f>
        <v>Bus P+R</v>
      </c>
      <c r="L1050" t="s">
        <v>136</v>
      </c>
      <c r="N1050" t="s">
        <v>52</v>
      </c>
      <c r="O1050" t="s">
        <v>489</v>
      </c>
      <c r="P1050" t="str">
        <f t="shared" si="117"/>
        <v>HBSHOP</v>
      </c>
    </row>
    <row r="1051" spans="1:16" x14ac:dyDescent="0.35">
      <c r="A1051">
        <f t="shared" si="121"/>
        <v>4362</v>
      </c>
      <c r="B1051" t="str">
        <f t="shared" si="118"/>
        <v>Bus P+R HBSHOP_HBSHOP_Other_16-74_NC GenTime</v>
      </c>
      <c r="C1051" t="str">
        <f t="shared" si="119"/>
        <v>Bus P+R HBSHOP_HBSHOP_Other_16-74_NC GenTime</v>
      </c>
      <c r="D1051" t="s">
        <v>17</v>
      </c>
      <c r="E1051" t="s">
        <v>18</v>
      </c>
      <c r="F1051">
        <v>0</v>
      </c>
      <c r="H1051" t="s">
        <v>19</v>
      </c>
      <c r="J1051" t="str">
        <f t="shared" si="120"/>
        <v>Bus P+R GenTime</v>
      </c>
      <c r="K1051" t="str" cm="1">
        <f t="array" ref="K1051">_xlfn.IFS(L1051="Bus P+R Bus Leg", "Bus", L1051="Bus P+R Car Leg", "Car",L1051="Rail P+R Rail Leg", "Rail", L1051="Rail P+R Car Leg", "Car",L1051="Logsum","",TRUE(),L1051)</f>
        <v>Bus P+R</v>
      </c>
      <c r="L1051" t="s">
        <v>136</v>
      </c>
      <c r="N1051" t="s">
        <v>52</v>
      </c>
      <c r="O1051" t="s">
        <v>490</v>
      </c>
      <c r="P1051" t="str">
        <f t="shared" si="117"/>
        <v>HBSHOP</v>
      </c>
    </row>
    <row r="1052" spans="1:16" x14ac:dyDescent="0.35">
      <c r="A1052">
        <f t="shared" si="121"/>
        <v>4363</v>
      </c>
      <c r="B1052" t="str">
        <f t="shared" si="118"/>
        <v>Bus P+R HBSHOP_HBSHOP_Other_16-74_PC GenTime</v>
      </c>
      <c r="C1052" t="str">
        <f t="shared" si="119"/>
        <v>Bus P+R HBSHOP_HBSHOP_Other_16-74_PC GenTime</v>
      </c>
      <c r="D1052" t="s">
        <v>17</v>
      </c>
      <c r="E1052" t="s">
        <v>18</v>
      </c>
      <c r="F1052">
        <v>0</v>
      </c>
      <c r="H1052" t="s">
        <v>19</v>
      </c>
      <c r="J1052" t="str">
        <f t="shared" si="120"/>
        <v>Bus P+R GenTime</v>
      </c>
      <c r="K1052" t="str" cm="1">
        <f t="array" ref="K1052">_xlfn.IFS(L1052="Bus P+R Bus Leg", "Bus", L1052="Bus P+R Car Leg", "Car",L1052="Rail P+R Rail Leg", "Rail", L1052="Rail P+R Car Leg", "Car",L1052="Logsum","",TRUE(),L1052)</f>
        <v>Bus P+R</v>
      </c>
      <c r="L1052" t="s">
        <v>136</v>
      </c>
      <c r="N1052" t="s">
        <v>52</v>
      </c>
      <c r="O1052" t="s">
        <v>491</v>
      </c>
      <c r="P1052" t="str">
        <f t="shared" si="117"/>
        <v>HBSHOP</v>
      </c>
    </row>
    <row r="1053" spans="1:16" x14ac:dyDescent="0.35">
      <c r="A1053">
        <f t="shared" si="121"/>
        <v>4364</v>
      </c>
      <c r="B1053" t="str">
        <f t="shared" si="118"/>
        <v>Bus P+R HBSHOP_HBSHOP_PT_16-74_FC GenTime</v>
      </c>
      <c r="C1053" t="str">
        <f t="shared" si="119"/>
        <v>Bus P+R HBSHOP_HBSHOP_PT_16-74_FC GenTime</v>
      </c>
      <c r="D1053" t="s">
        <v>17</v>
      </c>
      <c r="E1053" t="s">
        <v>18</v>
      </c>
      <c r="F1053">
        <v>0</v>
      </c>
      <c r="H1053" t="s">
        <v>19</v>
      </c>
      <c r="J1053" t="str">
        <f t="shared" si="120"/>
        <v>Bus P+R GenTime</v>
      </c>
      <c r="K1053" t="str" cm="1">
        <f t="array" ref="K1053">_xlfn.IFS(L1053="Bus P+R Bus Leg", "Bus", L1053="Bus P+R Car Leg", "Car",L1053="Rail P+R Rail Leg", "Rail", L1053="Rail P+R Car Leg", "Car",L1053="Logsum","",TRUE(),L1053)</f>
        <v>Bus P+R</v>
      </c>
      <c r="L1053" t="s">
        <v>136</v>
      </c>
      <c r="N1053" t="s">
        <v>52</v>
      </c>
      <c r="O1053" t="s">
        <v>492</v>
      </c>
      <c r="P1053" t="str">
        <f t="shared" si="117"/>
        <v>HBSHOP</v>
      </c>
    </row>
    <row r="1054" spans="1:16" x14ac:dyDescent="0.35">
      <c r="A1054">
        <f t="shared" si="121"/>
        <v>4365</v>
      </c>
      <c r="B1054" t="str">
        <f t="shared" si="118"/>
        <v>Bus P+R HBSHOP_HBSHOP_PT_16-74_NC GenTime</v>
      </c>
      <c r="C1054" t="str">
        <f t="shared" si="119"/>
        <v>Bus P+R HBSHOP_HBSHOP_PT_16-74_NC GenTime</v>
      </c>
      <c r="D1054" t="s">
        <v>17</v>
      </c>
      <c r="E1054" t="s">
        <v>18</v>
      </c>
      <c r="F1054">
        <v>0</v>
      </c>
      <c r="H1054" t="s">
        <v>19</v>
      </c>
      <c r="J1054" t="str">
        <f t="shared" si="120"/>
        <v>Bus P+R GenTime</v>
      </c>
      <c r="K1054" t="str" cm="1">
        <f t="array" ref="K1054">_xlfn.IFS(L1054="Bus P+R Bus Leg", "Bus", L1054="Bus P+R Car Leg", "Car",L1054="Rail P+R Rail Leg", "Rail", L1054="Rail P+R Car Leg", "Car",L1054="Logsum","",TRUE(),L1054)</f>
        <v>Bus P+R</v>
      </c>
      <c r="L1054" t="s">
        <v>136</v>
      </c>
      <c r="N1054" t="s">
        <v>52</v>
      </c>
      <c r="O1054" t="s">
        <v>493</v>
      </c>
      <c r="P1054" t="str">
        <f t="shared" si="117"/>
        <v>HBSHOP</v>
      </c>
    </row>
    <row r="1055" spans="1:16" x14ac:dyDescent="0.35">
      <c r="A1055">
        <f t="shared" si="121"/>
        <v>4366</v>
      </c>
      <c r="B1055" t="str">
        <f t="shared" si="118"/>
        <v>Bus P+R HBSHOP_HBSHOP_PT_16-74_PC GenTime</v>
      </c>
      <c r="C1055" t="str">
        <f t="shared" si="119"/>
        <v>Bus P+R HBSHOP_HBSHOP_PT_16-74_PC GenTime</v>
      </c>
      <c r="D1055" t="s">
        <v>17</v>
      </c>
      <c r="E1055" t="s">
        <v>18</v>
      </c>
      <c r="F1055">
        <v>0</v>
      </c>
      <c r="H1055" t="s">
        <v>19</v>
      </c>
      <c r="J1055" t="str">
        <f t="shared" si="120"/>
        <v>Bus P+R GenTime</v>
      </c>
      <c r="K1055" t="str" cm="1">
        <f t="array" ref="K1055">_xlfn.IFS(L1055="Bus P+R Bus Leg", "Bus", L1055="Bus P+R Car Leg", "Car",L1055="Rail P+R Rail Leg", "Rail", L1055="Rail P+R Car Leg", "Car",L1055="Logsum","",TRUE(),L1055)</f>
        <v>Bus P+R</v>
      </c>
      <c r="L1055" t="s">
        <v>136</v>
      </c>
      <c r="N1055" t="s">
        <v>52</v>
      </c>
      <c r="O1055" t="s">
        <v>494</v>
      </c>
      <c r="P1055" t="str">
        <f t="shared" si="117"/>
        <v>HBSHOP</v>
      </c>
    </row>
    <row r="1056" spans="1:16" x14ac:dyDescent="0.35">
      <c r="A1056">
        <f t="shared" si="121"/>
        <v>4367</v>
      </c>
      <c r="B1056" t="str">
        <f t="shared" si="118"/>
        <v>Bus P+R HBSHOP_HBSHOP_Student_16-74_FC GenTime</v>
      </c>
      <c r="C1056" t="str">
        <f t="shared" si="119"/>
        <v>Bus P+R HBSHOP_HBSHOP_Student_16-74_FC GenTime</v>
      </c>
      <c r="D1056" t="s">
        <v>17</v>
      </c>
      <c r="E1056" t="s">
        <v>18</v>
      </c>
      <c r="F1056">
        <v>0</v>
      </c>
      <c r="H1056" t="s">
        <v>19</v>
      </c>
      <c r="J1056" t="str">
        <f t="shared" si="120"/>
        <v>Bus P+R GenTime</v>
      </c>
      <c r="K1056" t="str" cm="1">
        <f t="array" ref="K1056">_xlfn.IFS(L1056="Bus P+R Bus Leg", "Bus", L1056="Bus P+R Car Leg", "Car",L1056="Rail P+R Rail Leg", "Rail", L1056="Rail P+R Car Leg", "Car",L1056="Logsum","",TRUE(),L1056)</f>
        <v>Bus P+R</v>
      </c>
      <c r="L1056" t="s">
        <v>136</v>
      </c>
      <c r="N1056" t="s">
        <v>52</v>
      </c>
      <c r="O1056" t="s">
        <v>495</v>
      </c>
      <c r="P1056" t="str">
        <f t="shared" ref="P1056:P1088" si="122">LEFT(O1056,FIND("_",O1056)-1)</f>
        <v>HBSHOP</v>
      </c>
    </row>
    <row r="1057" spans="1:16" x14ac:dyDescent="0.35">
      <c r="A1057">
        <f t="shared" si="121"/>
        <v>4368</v>
      </c>
      <c r="B1057" t="str">
        <f t="shared" si="118"/>
        <v>Bus P+R HBSHOP_HBSHOP_Student_16-74_NC GenTime</v>
      </c>
      <c r="C1057" t="str">
        <f t="shared" si="119"/>
        <v>Bus P+R HBSHOP_HBSHOP_Student_16-74_NC GenTime</v>
      </c>
      <c r="D1057" t="s">
        <v>17</v>
      </c>
      <c r="E1057" t="s">
        <v>18</v>
      </c>
      <c r="F1057">
        <v>0</v>
      </c>
      <c r="H1057" t="s">
        <v>19</v>
      </c>
      <c r="J1057" t="str">
        <f t="shared" si="120"/>
        <v>Bus P+R GenTime</v>
      </c>
      <c r="K1057" t="str" cm="1">
        <f t="array" ref="K1057">_xlfn.IFS(L1057="Bus P+R Bus Leg", "Bus", L1057="Bus P+R Car Leg", "Car",L1057="Rail P+R Rail Leg", "Rail", L1057="Rail P+R Car Leg", "Car",L1057="Logsum","",TRUE(),L1057)</f>
        <v>Bus P+R</v>
      </c>
      <c r="L1057" t="s">
        <v>136</v>
      </c>
      <c r="N1057" t="s">
        <v>52</v>
      </c>
      <c r="O1057" t="s">
        <v>496</v>
      </c>
      <c r="P1057" t="str">
        <f t="shared" si="122"/>
        <v>HBSHOP</v>
      </c>
    </row>
    <row r="1058" spans="1:16" x14ac:dyDescent="0.35">
      <c r="A1058">
        <f t="shared" si="121"/>
        <v>4369</v>
      </c>
      <c r="B1058" t="str">
        <f t="shared" si="118"/>
        <v>Bus P+R HBSHOP_HBSHOP_Student_16-74_PC GenTime</v>
      </c>
      <c r="C1058" t="str">
        <f t="shared" si="119"/>
        <v>Bus P+R HBSHOP_HBSHOP_Student_16-74_PC GenTime</v>
      </c>
      <c r="D1058" t="s">
        <v>17</v>
      </c>
      <c r="E1058" t="s">
        <v>18</v>
      </c>
      <c r="F1058">
        <v>0</v>
      </c>
      <c r="H1058" t="s">
        <v>19</v>
      </c>
      <c r="J1058" t="str">
        <f t="shared" si="120"/>
        <v>Bus P+R GenTime</v>
      </c>
      <c r="K1058" t="str" cm="1">
        <f t="array" ref="K1058">_xlfn.IFS(L1058="Bus P+R Bus Leg", "Bus", L1058="Bus P+R Car Leg", "Car",L1058="Rail P+R Rail Leg", "Rail", L1058="Rail P+R Car Leg", "Car",L1058="Logsum","",TRUE(),L1058)</f>
        <v>Bus P+R</v>
      </c>
      <c r="L1058" t="s">
        <v>136</v>
      </c>
      <c r="N1058" t="s">
        <v>52</v>
      </c>
      <c r="O1058" t="s">
        <v>497</v>
      </c>
      <c r="P1058" t="str">
        <f t="shared" si="122"/>
        <v>HBSHOP</v>
      </c>
    </row>
    <row r="1059" spans="1:16" x14ac:dyDescent="0.35">
      <c r="A1059">
        <f t="shared" si="121"/>
        <v>4370</v>
      </c>
      <c r="B1059" t="str">
        <f t="shared" si="118"/>
        <v>Bus P+R NHBEB_NHBEB_FT_16-74_FC GenTime</v>
      </c>
      <c r="C1059" t="str">
        <f t="shared" si="119"/>
        <v>Bus P+R NHBEB_NHBEB_FT_16-74_FC GenTime</v>
      </c>
      <c r="D1059" t="s">
        <v>17</v>
      </c>
      <c r="E1059" t="s">
        <v>18</v>
      </c>
      <c r="F1059">
        <v>0</v>
      </c>
      <c r="H1059" t="s">
        <v>19</v>
      </c>
      <c r="J1059" t="str">
        <f t="shared" si="120"/>
        <v>Bus P+R GenTime</v>
      </c>
      <c r="K1059" t="str" cm="1">
        <f t="array" ref="K1059">_xlfn.IFS(L1059="Bus P+R Bus Leg", "Bus", L1059="Bus P+R Car Leg", "Car",L1059="Rail P+R Rail Leg", "Rail", L1059="Rail P+R Car Leg", "Car",L1059="Logsum","",TRUE(),L1059)</f>
        <v>Bus P+R</v>
      </c>
      <c r="L1059" t="s">
        <v>136</v>
      </c>
      <c r="N1059" t="s">
        <v>52</v>
      </c>
      <c r="O1059" t="s">
        <v>77</v>
      </c>
      <c r="P1059" t="str">
        <f t="shared" si="122"/>
        <v>NHBEB</v>
      </c>
    </row>
    <row r="1060" spans="1:16" x14ac:dyDescent="0.35">
      <c r="A1060">
        <f t="shared" si="121"/>
        <v>4371</v>
      </c>
      <c r="B1060" t="str">
        <f t="shared" si="118"/>
        <v>Bus P+R NHBEB_NHBEB_FT_16-74_NC GenTime</v>
      </c>
      <c r="C1060" t="str">
        <f t="shared" si="119"/>
        <v>Bus P+R NHBEB_NHBEB_FT_16-74_NC GenTime</v>
      </c>
      <c r="D1060" t="s">
        <v>17</v>
      </c>
      <c r="E1060" t="s">
        <v>18</v>
      </c>
      <c r="F1060">
        <v>0</v>
      </c>
      <c r="H1060" t="s">
        <v>19</v>
      </c>
      <c r="J1060" t="str">
        <f t="shared" si="120"/>
        <v>Bus P+R GenTime</v>
      </c>
      <c r="K1060" t="str" cm="1">
        <f t="array" ref="K1060">_xlfn.IFS(L1060="Bus P+R Bus Leg", "Bus", L1060="Bus P+R Car Leg", "Car",L1060="Rail P+R Rail Leg", "Rail", L1060="Rail P+R Car Leg", "Car",L1060="Logsum","",TRUE(),L1060)</f>
        <v>Bus P+R</v>
      </c>
      <c r="L1060" t="s">
        <v>136</v>
      </c>
      <c r="N1060" t="s">
        <v>52</v>
      </c>
      <c r="O1060" t="s">
        <v>78</v>
      </c>
      <c r="P1060" t="str">
        <f t="shared" si="122"/>
        <v>NHBEB</v>
      </c>
    </row>
    <row r="1061" spans="1:16" x14ac:dyDescent="0.35">
      <c r="A1061">
        <f t="shared" si="121"/>
        <v>4372</v>
      </c>
      <c r="B1061" t="str">
        <f t="shared" si="118"/>
        <v>Bus P+R NHBEB_NHBEB_FT_16-74_PC GenTime</v>
      </c>
      <c r="C1061" t="str">
        <f t="shared" si="119"/>
        <v>Bus P+R NHBEB_NHBEB_FT_16-74_PC GenTime</v>
      </c>
      <c r="D1061" t="s">
        <v>17</v>
      </c>
      <c r="E1061" t="s">
        <v>18</v>
      </c>
      <c r="F1061">
        <v>0</v>
      </c>
      <c r="H1061" t="s">
        <v>19</v>
      </c>
      <c r="J1061" t="str">
        <f t="shared" si="120"/>
        <v>Bus P+R GenTime</v>
      </c>
      <c r="K1061" t="str" cm="1">
        <f t="array" ref="K1061">_xlfn.IFS(L1061="Bus P+R Bus Leg", "Bus", L1061="Bus P+R Car Leg", "Car",L1061="Rail P+R Rail Leg", "Rail", L1061="Rail P+R Car Leg", "Car",L1061="Logsum","",TRUE(),L1061)</f>
        <v>Bus P+R</v>
      </c>
      <c r="L1061" t="s">
        <v>136</v>
      </c>
      <c r="N1061" t="s">
        <v>52</v>
      </c>
      <c r="O1061" t="s">
        <v>79</v>
      </c>
      <c r="P1061" t="str">
        <f t="shared" si="122"/>
        <v>NHBEB</v>
      </c>
    </row>
    <row r="1062" spans="1:16" x14ac:dyDescent="0.35">
      <c r="A1062">
        <f t="shared" si="121"/>
        <v>4373</v>
      </c>
      <c r="B1062" t="str">
        <f t="shared" si="118"/>
        <v>Bus P+R NHBEB_NHBEB_Other_16-74_FC GenTime</v>
      </c>
      <c r="C1062" t="str">
        <f t="shared" si="119"/>
        <v>Bus P+R NHBEB_NHBEB_Other_16-74_FC GenTime</v>
      </c>
      <c r="D1062" t="s">
        <v>17</v>
      </c>
      <c r="E1062" t="s">
        <v>18</v>
      </c>
      <c r="F1062">
        <v>0</v>
      </c>
      <c r="H1062" t="s">
        <v>19</v>
      </c>
      <c r="J1062" t="str">
        <f t="shared" si="120"/>
        <v>Bus P+R GenTime</v>
      </c>
      <c r="K1062" t="str" cm="1">
        <f t="array" ref="K1062">_xlfn.IFS(L1062="Bus P+R Bus Leg", "Bus", L1062="Bus P+R Car Leg", "Car",L1062="Rail P+R Rail Leg", "Rail", L1062="Rail P+R Car Leg", "Car",L1062="Logsum","",TRUE(),L1062)</f>
        <v>Bus P+R</v>
      </c>
      <c r="L1062" t="s">
        <v>136</v>
      </c>
      <c r="N1062" t="s">
        <v>52</v>
      </c>
      <c r="O1062" t="s">
        <v>80</v>
      </c>
      <c r="P1062" t="str">
        <f t="shared" si="122"/>
        <v>NHBEB</v>
      </c>
    </row>
    <row r="1063" spans="1:16" x14ac:dyDescent="0.35">
      <c r="A1063">
        <f t="shared" si="121"/>
        <v>4374</v>
      </c>
      <c r="B1063" t="str">
        <f t="shared" si="118"/>
        <v>Bus P+R NHBEB_NHBEB_Other_16-74_NC GenTime</v>
      </c>
      <c r="C1063" t="str">
        <f t="shared" si="119"/>
        <v>Bus P+R NHBEB_NHBEB_Other_16-74_NC GenTime</v>
      </c>
      <c r="D1063" t="s">
        <v>17</v>
      </c>
      <c r="E1063" t="s">
        <v>18</v>
      </c>
      <c r="F1063">
        <v>0</v>
      </c>
      <c r="H1063" t="s">
        <v>19</v>
      </c>
      <c r="J1063" t="str">
        <f t="shared" si="120"/>
        <v>Bus P+R GenTime</v>
      </c>
      <c r="K1063" t="str" cm="1">
        <f t="array" ref="K1063">_xlfn.IFS(L1063="Bus P+R Bus Leg", "Bus", L1063="Bus P+R Car Leg", "Car",L1063="Rail P+R Rail Leg", "Rail", L1063="Rail P+R Car Leg", "Car",L1063="Logsum","",TRUE(),L1063)</f>
        <v>Bus P+R</v>
      </c>
      <c r="L1063" t="s">
        <v>136</v>
      </c>
      <c r="N1063" t="s">
        <v>52</v>
      </c>
      <c r="O1063" t="s">
        <v>81</v>
      </c>
      <c r="P1063" t="str">
        <f t="shared" si="122"/>
        <v>NHBEB</v>
      </c>
    </row>
    <row r="1064" spans="1:16" x14ac:dyDescent="0.35">
      <c r="A1064">
        <f t="shared" si="121"/>
        <v>4375</v>
      </c>
      <c r="B1064" t="str">
        <f t="shared" si="118"/>
        <v>Bus P+R NHBEB_NHBEB_Other_16-74_PC GenTime</v>
      </c>
      <c r="C1064" t="str">
        <f t="shared" si="119"/>
        <v>Bus P+R NHBEB_NHBEB_Other_16-74_PC GenTime</v>
      </c>
      <c r="D1064" t="s">
        <v>17</v>
      </c>
      <c r="E1064" t="s">
        <v>18</v>
      </c>
      <c r="F1064">
        <v>0</v>
      </c>
      <c r="H1064" t="s">
        <v>19</v>
      </c>
      <c r="J1064" t="str">
        <f t="shared" si="120"/>
        <v>Bus P+R GenTime</v>
      </c>
      <c r="K1064" t="str" cm="1">
        <f t="array" ref="K1064">_xlfn.IFS(L1064="Bus P+R Bus Leg", "Bus", L1064="Bus P+R Car Leg", "Car",L1064="Rail P+R Rail Leg", "Rail", L1064="Rail P+R Car Leg", "Car",L1064="Logsum","",TRUE(),L1064)</f>
        <v>Bus P+R</v>
      </c>
      <c r="L1064" t="s">
        <v>136</v>
      </c>
      <c r="N1064" t="s">
        <v>52</v>
      </c>
      <c r="O1064" t="s">
        <v>82</v>
      </c>
      <c r="P1064" t="str">
        <f t="shared" si="122"/>
        <v>NHBEB</v>
      </c>
    </row>
    <row r="1065" spans="1:16" x14ac:dyDescent="0.35">
      <c r="A1065">
        <f t="shared" si="121"/>
        <v>4376</v>
      </c>
      <c r="B1065" t="str">
        <f t="shared" si="118"/>
        <v>Bus P+R NHBEB_NHBEB_PT_16-74_FC GenTime</v>
      </c>
      <c r="C1065" t="str">
        <f t="shared" si="119"/>
        <v>Bus P+R NHBEB_NHBEB_PT_16-74_FC GenTime</v>
      </c>
      <c r="D1065" t="s">
        <v>17</v>
      </c>
      <c r="E1065" t="s">
        <v>18</v>
      </c>
      <c r="F1065">
        <v>0</v>
      </c>
      <c r="H1065" t="s">
        <v>19</v>
      </c>
      <c r="J1065" t="str">
        <f t="shared" si="120"/>
        <v>Bus P+R GenTime</v>
      </c>
      <c r="K1065" t="str" cm="1">
        <f t="array" ref="K1065">_xlfn.IFS(L1065="Bus P+R Bus Leg", "Bus", L1065="Bus P+R Car Leg", "Car",L1065="Rail P+R Rail Leg", "Rail", L1065="Rail P+R Car Leg", "Car",L1065="Logsum","",TRUE(),L1065)</f>
        <v>Bus P+R</v>
      </c>
      <c r="L1065" t="s">
        <v>136</v>
      </c>
      <c r="N1065" t="s">
        <v>52</v>
      </c>
      <c r="O1065" t="s">
        <v>83</v>
      </c>
      <c r="P1065" t="str">
        <f t="shared" si="122"/>
        <v>NHBEB</v>
      </c>
    </row>
    <row r="1066" spans="1:16" x14ac:dyDescent="0.35">
      <c r="A1066">
        <f t="shared" si="121"/>
        <v>4377</v>
      </c>
      <c r="B1066" t="str">
        <f t="shared" si="118"/>
        <v>Bus P+R NHBEB_NHBEB_PT_16-74_NC GenTime</v>
      </c>
      <c r="C1066" t="str">
        <f t="shared" si="119"/>
        <v>Bus P+R NHBEB_NHBEB_PT_16-74_NC GenTime</v>
      </c>
      <c r="D1066" t="s">
        <v>17</v>
      </c>
      <c r="E1066" t="s">
        <v>18</v>
      </c>
      <c r="F1066">
        <v>0</v>
      </c>
      <c r="H1066" t="s">
        <v>19</v>
      </c>
      <c r="J1066" t="str">
        <f t="shared" si="120"/>
        <v>Bus P+R GenTime</v>
      </c>
      <c r="K1066" t="str" cm="1">
        <f t="array" ref="K1066">_xlfn.IFS(L1066="Bus P+R Bus Leg", "Bus", L1066="Bus P+R Car Leg", "Car",L1066="Rail P+R Rail Leg", "Rail", L1066="Rail P+R Car Leg", "Car",L1066="Logsum","",TRUE(),L1066)</f>
        <v>Bus P+R</v>
      </c>
      <c r="L1066" t="s">
        <v>136</v>
      </c>
      <c r="N1066" t="s">
        <v>52</v>
      </c>
      <c r="O1066" t="s">
        <v>84</v>
      </c>
      <c r="P1066" t="str">
        <f t="shared" si="122"/>
        <v>NHBEB</v>
      </c>
    </row>
    <row r="1067" spans="1:16" x14ac:dyDescent="0.35">
      <c r="A1067">
        <f t="shared" si="121"/>
        <v>4378</v>
      </c>
      <c r="B1067" t="str">
        <f t="shared" si="118"/>
        <v>Bus P+R NHBEB_NHBEB_PT_16-74_PC GenTime</v>
      </c>
      <c r="C1067" t="str">
        <f t="shared" si="119"/>
        <v>Bus P+R NHBEB_NHBEB_PT_16-74_PC GenTime</v>
      </c>
      <c r="D1067" t="s">
        <v>17</v>
      </c>
      <c r="E1067" t="s">
        <v>18</v>
      </c>
      <c r="F1067">
        <v>0</v>
      </c>
      <c r="H1067" t="s">
        <v>19</v>
      </c>
      <c r="J1067" t="str">
        <f t="shared" si="120"/>
        <v>Bus P+R GenTime</v>
      </c>
      <c r="K1067" t="str" cm="1">
        <f t="array" ref="K1067">_xlfn.IFS(L1067="Bus P+R Bus Leg", "Bus", L1067="Bus P+R Car Leg", "Car",L1067="Rail P+R Rail Leg", "Rail", L1067="Rail P+R Car Leg", "Car",L1067="Logsum","",TRUE(),L1067)</f>
        <v>Bus P+R</v>
      </c>
      <c r="L1067" t="s">
        <v>136</v>
      </c>
      <c r="N1067" t="s">
        <v>52</v>
      </c>
      <c r="O1067" t="s">
        <v>85</v>
      </c>
      <c r="P1067" t="str">
        <f t="shared" si="122"/>
        <v>NHBEB</v>
      </c>
    </row>
    <row r="1068" spans="1:16" x14ac:dyDescent="0.35">
      <c r="A1068">
        <f t="shared" si="121"/>
        <v>4379</v>
      </c>
      <c r="B1068" t="str">
        <f t="shared" si="118"/>
        <v>Bus P+R NHBEB_NHBEB_Student_16-74_FC GenTime</v>
      </c>
      <c r="C1068" t="str">
        <f t="shared" si="119"/>
        <v>Bus P+R NHBEB_NHBEB_Student_16-74_FC GenTime</v>
      </c>
      <c r="D1068" t="s">
        <v>17</v>
      </c>
      <c r="E1068" t="s">
        <v>18</v>
      </c>
      <c r="F1068">
        <v>0</v>
      </c>
      <c r="H1068" t="s">
        <v>19</v>
      </c>
      <c r="J1068" t="str">
        <f t="shared" si="120"/>
        <v>Bus P+R GenTime</v>
      </c>
      <c r="K1068" t="str" cm="1">
        <f t="array" ref="K1068">_xlfn.IFS(L1068="Bus P+R Bus Leg", "Bus", L1068="Bus P+R Car Leg", "Car",L1068="Rail P+R Rail Leg", "Rail", L1068="Rail P+R Car Leg", "Car",L1068="Logsum","",TRUE(),L1068)</f>
        <v>Bus P+R</v>
      </c>
      <c r="L1068" t="s">
        <v>136</v>
      </c>
      <c r="N1068" t="s">
        <v>52</v>
      </c>
      <c r="O1068" t="s">
        <v>86</v>
      </c>
      <c r="P1068" t="str">
        <f t="shared" si="122"/>
        <v>NHBEB</v>
      </c>
    </row>
    <row r="1069" spans="1:16" x14ac:dyDescent="0.35">
      <c r="A1069">
        <f t="shared" si="121"/>
        <v>4380</v>
      </c>
      <c r="B1069" t="str">
        <f t="shared" si="118"/>
        <v>Bus P+R NHBEB_NHBEB_Student_16-74_NC GenTime</v>
      </c>
      <c r="C1069" t="str">
        <f t="shared" si="119"/>
        <v>Bus P+R NHBEB_NHBEB_Student_16-74_NC GenTime</v>
      </c>
      <c r="D1069" t="s">
        <v>17</v>
      </c>
      <c r="E1069" t="s">
        <v>18</v>
      </c>
      <c r="F1069">
        <v>0</v>
      </c>
      <c r="H1069" t="s">
        <v>19</v>
      </c>
      <c r="J1069" t="str">
        <f t="shared" si="120"/>
        <v>Bus P+R GenTime</v>
      </c>
      <c r="K1069" t="str" cm="1">
        <f t="array" ref="K1069">_xlfn.IFS(L1069="Bus P+R Bus Leg", "Bus", L1069="Bus P+R Car Leg", "Car",L1069="Rail P+R Rail Leg", "Rail", L1069="Rail P+R Car Leg", "Car",L1069="Logsum","",TRUE(),L1069)</f>
        <v>Bus P+R</v>
      </c>
      <c r="L1069" t="s">
        <v>136</v>
      </c>
      <c r="N1069" t="s">
        <v>52</v>
      </c>
      <c r="O1069" t="s">
        <v>87</v>
      </c>
      <c r="P1069" t="str">
        <f t="shared" si="122"/>
        <v>NHBEB</v>
      </c>
    </row>
    <row r="1070" spans="1:16" x14ac:dyDescent="0.35">
      <c r="A1070">
        <f t="shared" si="121"/>
        <v>4381</v>
      </c>
      <c r="B1070" t="str">
        <f t="shared" si="118"/>
        <v>Bus P+R NHBEB_NHBEB_Student_16-74_PC GenTime</v>
      </c>
      <c r="C1070" t="str">
        <f t="shared" si="119"/>
        <v>Bus P+R NHBEB_NHBEB_Student_16-74_PC GenTime</v>
      </c>
      <c r="D1070" t="s">
        <v>17</v>
      </c>
      <c r="E1070" t="s">
        <v>18</v>
      </c>
      <c r="F1070">
        <v>0</v>
      </c>
      <c r="H1070" t="s">
        <v>19</v>
      </c>
      <c r="J1070" t="str">
        <f t="shared" si="120"/>
        <v>Bus P+R GenTime</v>
      </c>
      <c r="K1070" t="str" cm="1">
        <f t="array" ref="K1070">_xlfn.IFS(L1070="Bus P+R Bus Leg", "Bus", L1070="Bus P+R Car Leg", "Car",L1070="Rail P+R Rail Leg", "Rail", L1070="Rail P+R Car Leg", "Car",L1070="Logsum","",TRUE(),L1070)</f>
        <v>Bus P+R</v>
      </c>
      <c r="L1070" t="s">
        <v>136</v>
      </c>
      <c r="N1070" t="s">
        <v>52</v>
      </c>
      <c r="O1070" t="s">
        <v>88</v>
      </c>
      <c r="P1070" t="str">
        <f t="shared" si="122"/>
        <v>NHBEB</v>
      </c>
    </row>
    <row r="1071" spans="1:16" x14ac:dyDescent="0.35">
      <c r="A1071">
        <f t="shared" si="121"/>
        <v>4382</v>
      </c>
      <c r="B1071" t="str">
        <f t="shared" si="118"/>
        <v>Bus P+R NHBO_NHBO_75_FC GenTime</v>
      </c>
      <c r="C1071" t="str">
        <f t="shared" si="119"/>
        <v>Bus P+R NHBO_NHBO_75_FC GenTime</v>
      </c>
      <c r="D1071" t="s">
        <v>17</v>
      </c>
      <c r="E1071" t="s">
        <v>18</v>
      </c>
      <c r="F1071">
        <v>0</v>
      </c>
      <c r="H1071" t="s">
        <v>19</v>
      </c>
      <c r="J1071" t="str">
        <f t="shared" si="120"/>
        <v>Bus P+R GenTime</v>
      </c>
      <c r="K1071" t="str" cm="1">
        <f t="array" ref="K1071">_xlfn.IFS(L1071="Bus P+R Bus Leg", "Bus", L1071="Bus P+R Car Leg", "Car",L1071="Rail P+R Rail Leg", "Rail", L1071="Rail P+R Car Leg", "Car",L1071="Logsum","",TRUE(),L1071)</f>
        <v>Bus P+R</v>
      </c>
      <c r="L1071" t="s">
        <v>136</v>
      </c>
      <c r="N1071" t="s">
        <v>52</v>
      </c>
      <c r="O1071" t="s">
        <v>89</v>
      </c>
      <c r="P1071" t="str">
        <f t="shared" si="122"/>
        <v>NHBO</v>
      </c>
    </row>
    <row r="1072" spans="1:16" x14ac:dyDescent="0.35">
      <c r="A1072">
        <f t="shared" si="121"/>
        <v>4383</v>
      </c>
      <c r="B1072" t="str">
        <f t="shared" si="118"/>
        <v>Bus P+R NHBO_NHBO_75_NC GenTime</v>
      </c>
      <c r="C1072" t="str">
        <f t="shared" si="119"/>
        <v>Bus P+R NHBO_NHBO_75_NC GenTime</v>
      </c>
      <c r="D1072" t="s">
        <v>17</v>
      </c>
      <c r="E1072" t="s">
        <v>18</v>
      </c>
      <c r="F1072">
        <v>0</v>
      </c>
      <c r="H1072" t="s">
        <v>19</v>
      </c>
      <c r="J1072" t="str">
        <f t="shared" si="120"/>
        <v>Bus P+R GenTime</v>
      </c>
      <c r="K1072" t="str" cm="1">
        <f t="array" ref="K1072">_xlfn.IFS(L1072="Bus P+R Bus Leg", "Bus", L1072="Bus P+R Car Leg", "Car",L1072="Rail P+R Rail Leg", "Rail", L1072="Rail P+R Car Leg", "Car",L1072="Logsum","",TRUE(),L1072)</f>
        <v>Bus P+R</v>
      </c>
      <c r="L1072" t="s">
        <v>136</v>
      </c>
      <c r="N1072" t="s">
        <v>52</v>
      </c>
      <c r="O1072" t="s">
        <v>90</v>
      </c>
      <c r="P1072" t="str">
        <f t="shared" si="122"/>
        <v>NHBO</v>
      </c>
    </row>
    <row r="1073" spans="1:16" x14ac:dyDescent="0.35">
      <c r="A1073">
        <f t="shared" si="121"/>
        <v>4384</v>
      </c>
      <c r="B1073" t="str">
        <f t="shared" si="118"/>
        <v>Bus P+R NHBO_NHBO_75_PC GenTime</v>
      </c>
      <c r="C1073" t="str">
        <f t="shared" si="119"/>
        <v>Bus P+R NHBO_NHBO_75_PC GenTime</v>
      </c>
      <c r="D1073" t="s">
        <v>17</v>
      </c>
      <c r="E1073" t="s">
        <v>18</v>
      </c>
      <c r="F1073">
        <v>0</v>
      </c>
      <c r="H1073" t="s">
        <v>19</v>
      </c>
      <c r="J1073" t="str">
        <f t="shared" si="120"/>
        <v>Bus P+R GenTime</v>
      </c>
      <c r="K1073" t="str" cm="1">
        <f t="array" ref="K1073">_xlfn.IFS(L1073="Bus P+R Bus Leg", "Bus", L1073="Bus P+R Car Leg", "Car",L1073="Rail P+R Rail Leg", "Rail", L1073="Rail P+R Car Leg", "Car",L1073="Logsum","",TRUE(),L1073)</f>
        <v>Bus P+R</v>
      </c>
      <c r="L1073" t="s">
        <v>136</v>
      </c>
      <c r="N1073" t="s">
        <v>52</v>
      </c>
      <c r="O1073" t="s">
        <v>91</v>
      </c>
      <c r="P1073" t="str">
        <f t="shared" si="122"/>
        <v>NHBO</v>
      </c>
    </row>
    <row r="1074" spans="1:16" x14ac:dyDescent="0.35">
      <c r="A1074">
        <f t="shared" si="121"/>
        <v>4385</v>
      </c>
      <c r="B1074" t="str">
        <f t="shared" si="118"/>
        <v>Bus P+R NHBO_NHBO_Child_0-15_FC GenTime</v>
      </c>
      <c r="C1074" t="str">
        <f t="shared" si="119"/>
        <v>Bus P+R NHBO_NHBO_Child_0-15_FC GenTime</v>
      </c>
      <c r="D1074" t="s">
        <v>17</v>
      </c>
      <c r="E1074" t="s">
        <v>18</v>
      </c>
      <c r="F1074">
        <v>0</v>
      </c>
      <c r="H1074" t="s">
        <v>19</v>
      </c>
      <c r="J1074" t="str">
        <f t="shared" si="120"/>
        <v>Bus P+R GenTime</v>
      </c>
      <c r="K1074" t="str" cm="1">
        <f t="array" ref="K1074">_xlfn.IFS(L1074="Bus P+R Bus Leg", "Bus", L1074="Bus P+R Car Leg", "Car",L1074="Rail P+R Rail Leg", "Rail", L1074="Rail P+R Car Leg", "Car",L1074="Logsum","",TRUE(),L1074)</f>
        <v>Bus P+R</v>
      </c>
      <c r="L1074" t="s">
        <v>136</v>
      </c>
      <c r="N1074" t="s">
        <v>52</v>
      </c>
      <c r="O1074" t="s">
        <v>133</v>
      </c>
      <c r="P1074" t="str">
        <f t="shared" si="122"/>
        <v>NHBO</v>
      </c>
    </row>
    <row r="1075" spans="1:16" x14ac:dyDescent="0.35">
      <c r="A1075">
        <f t="shared" si="121"/>
        <v>4386</v>
      </c>
      <c r="B1075" t="str">
        <f t="shared" si="118"/>
        <v>Bus P+R NHBO_NHBO_Child_0-15_NC GenTime</v>
      </c>
      <c r="C1075" t="str">
        <f t="shared" si="119"/>
        <v>Bus P+R NHBO_NHBO_Child_0-15_NC GenTime</v>
      </c>
      <c r="D1075" t="s">
        <v>17</v>
      </c>
      <c r="E1075" t="s">
        <v>18</v>
      </c>
      <c r="F1075">
        <v>0</v>
      </c>
      <c r="H1075" t="s">
        <v>19</v>
      </c>
      <c r="J1075" t="str">
        <f t="shared" si="120"/>
        <v>Bus P+R GenTime</v>
      </c>
      <c r="K1075" t="str" cm="1">
        <f t="array" ref="K1075">_xlfn.IFS(L1075="Bus P+R Bus Leg", "Bus", L1075="Bus P+R Car Leg", "Car",L1075="Rail P+R Rail Leg", "Rail", L1075="Rail P+R Car Leg", "Car",L1075="Logsum","",TRUE(),L1075)</f>
        <v>Bus P+R</v>
      </c>
      <c r="L1075" t="s">
        <v>136</v>
      </c>
      <c r="N1075" t="s">
        <v>52</v>
      </c>
      <c r="O1075" t="s">
        <v>134</v>
      </c>
      <c r="P1075" t="str">
        <f t="shared" si="122"/>
        <v>NHBO</v>
      </c>
    </row>
    <row r="1076" spans="1:16" x14ac:dyDescent="0.35">
      <c r="A1076">
        <f t="shared" si="121"/>
        <v>4387</v>
      </c>
      <c r="B1076" t="str">
        <f t="shared" si="118"/>
        <v>Bus P+R NHBO_NHBO_Child_0-15_PC GenTime</v>
      </c>
      <c r="C1076" t="str">
        <f t="shared" si="119"/>
        <v>Bus P+R NHBO_NHBO_Child_0-15_PC GenTime</v>
      </c>
      <c r="D1076" t="s">
        <v>17</v>
      </c>
      <c r="E1076" t="s">
        <v>18</v>
      </c>
      <c r="F1076">
        <v>0</v>
      </c>
      <c r="H1076" t="s">
        <v>19</v>
      </c>
      <c r="J1076" t="str">
        <f t="shared" si="120"/>
        <v>Bus P+R GenTime</v>
      </c>
      <c r="K1076" t="str" cm="1">
        <f t="array" ref="K1076">_xlfn.IFS(L1076="Bus P+R Bus Leg", "Bus", L1076="Bus P+R Car Leg", "Car",L1076="Rail P+R Rail Leg", "Rail", L1076="Rail P+R Car Leg", "Car",L1076="Logsum","",TRUE(),L1076)</f>
        <v>Bus P+R</v>
      </c>
      <c r="L1076" t="s">
        <v>136</v>
      </c>
      <c r="N1076" t="s">
        <v>52</v>
      </c>
      <c r="O1076" t="s">
        <v>135</v>
      </c>
      <c r="P1076" t="str">
        <f t="shared" si="122"/>
        <v>NHBO</v>
      </c>
    </row>
    <row r="1077" spans="1:16" x14ac:dyDescent="0.35">
      <c r="A1077">
        <f t="shared" si="121"/>
        <v>4388</v>
      </c>
      <c r="B1077" t="str">
        <f t="shared" ref="B1077:B1140" si="123">_xlfn.TEXTJOIN(" ",TRUE,L1077,O1077,N1077)</f>
        <v>Bus P+R NHBO_NHBO_FT_16-74_FC GenTime</v>
      </c>
      <c r="C1077" t="str">
        <f t="shared" ref="C1077:C1140" si="124">_xlfn.TEXTJOIN(" ",TRUE,L1077,O1077,N1077)</f>
        <v>Bus P+R NHBO_NHBO_FT_16-74_FC GenTime</v>
      </c>
      <c r="D1077" t="s">
        <v>17</v>
      </c>
      <c r="E1077" t="s">
        <v>18</v>
      </c>
      <c r="F1077">
        <v>0</v>
      </c>
      <c r="H1077" t="s">
        <v>19</v>
      </c>
      <c r="J1077" t="str">
        <f t="shared" si="120"/>
        <v>Bus P+R GenTime</v>
      </c>
      <c r="K1077" t="str" cm="1">
        <f t="array" ref="K1077">_xlfn.IFS(L1077="Bus P+R Bus Leg", "Bus", L1077="Bus P+R Car Leg", "Car",L1077="Rail P+R Rail Leg", "Rail", L1077="Rail P+R Car Leg", "Car",L1077="Logsum","",TRUE(),L1077)</f>
        <v>Bus P+R</v>
      </c>
      <c r="L1077" t="s">
        <v>136</v>
      </c>
      <c r="N1077" t="s">
        <v>52</v>
      </c>
      <c r="O1077" t="s">
        <v>92</v>
      </c>
      <c r="P1077" t="str">
        <f t="shared" si="122"/>
        <v>NHBO</v>
      </c>
    </row>
    <row r="1078" spans="1:16" x14ac:dyDescent="0.35">
      <c r="A1078">
        <f t="shared" si="121"/>
        <v>4389</v>
      </c>
      <c r="B1078" t="str">
        <f t="shared" si="123"/>
        <v>Bus P+R NHBO_NHBO_FT_16-74_NC GenTime</v>
      </c>
      <c r="C1078" t="str">
        <f t="shared" si="124"/>
        <v>Bus P+R NHBO_NHBO_FT_16-74_NC GenTime</v>
      </c>
      <c r="D1078" t="s">
        <v>17</v>
      </c>
      <c r="E1078" t="s">
        <v>18</v>
      </c>
      <c r="F1078">
        <v>0</v>
      </c>
      <c r="H1078" t="s">
        <v>19</v>
      </c>
      <c r="J1078" t="str">
        <f t="shared" ref="J1078:J1141" si="125">_xlfn.CONCAT(L1078," ",N1078)</f>
        <v>Bus P+R GenTime</v>
      </c>
      <c r="K1078" t="str" cm="1">
        <f t="array" ref="K1078">_xlfn.IFS(L1078="Bus P+R Bus Leg", "Bus", L1078="Bus P+R Car Leg", "Car",L1078="Rail P+R Rail Leg", "Rail", L1078="Rail P+R Car Leg", "Car",L1078="Logsum","",TRUE(),L1078)</f>
        <v>Bus P+R</v>
      </c>
      <c r="L1078" t="s">
        <v>136</v>
      </c>
      <c r="N1078" t="s">
        <v>52</v>
      </c>
      <c r="O1078" t="s">
        <v>93</v>
      </c>
      <c r="P1078" t="str">
        <f t="shared" si="122"/>
        <v>NHBO</v>
      </c>
    </row>
    <row r="1079" spans="1:16" x14ac:dyDescent="0.35">
      <c r="A1079">
        <f t="shared" si="121"/>
        <v>4390</v>
      </c>
      <c r="B1079" t="str">
        <f t="shared" si="123"/>
        <v>Bus P+R NHBO_NHBO_FT_16-74_PC GenTime</v>
      </c>
      <c r="C1079" t="str">
        <f t="shared" si="124"/>
        <v>Bus P+R NHBO_NHBO_FT_16-74_PC GenTime</v>
      </c>
      <c r="D1079" t="s">
        <v>17</v>
      </c>
      <c r="E1079" t="s">
        <v>18</v>
      </c>
      <c r="F1079">
        <v>0</v>
      </c>
      <c r="H1079" t="s">
        <v>19</v>
      </c>
      <c r="J1079" t="str">
        <f t="shared" si="125"/>
        <v>Bus P+R GenTime</v>
      </c>
      <c r="K1079" t="str" cm="1">
        <f t="array" ref="K1079">_xlfn.IFS(L1079="Bus P+R Bus Leg", "Bus", L1079="Bus P+R Car Leg", "Car",L1079="Rail P+R Rail Leg", "Rail", L1079="Rail P+R Car Leg", "Car",L1079="Logsum","",TRUE(),L1079)</f>
        <v>Bus P+R</v>
      </c>
      <c r="L1079" t="s">
        <v>136</v>
      </c>
      <c r="N1079" t="s">
        <v>52</v>
      </c>
      <c r="O1079" t="s">
        <v>94</v>
      </c>
      <c r="P1079" t="str">
        <f t="shared" si="122"/>
        <v>NHBO</v>
      </c>
    </row>
    <row r="1080" spans="1:16" x14ac:dyDescent="0.35">
      <c r="A1080">
        <f t="shared" si="121"/>
        <v>4391</v>
      </c>
      <c r="B1080" t="str">
        <f t="shared" si="123"/>
        <v>Bus P+R NHBO_NHBO_Other_16-74_FC GenTime</v>
      </c>
      <c r="C1080" t="str">
        <f t="shared" si="124"/>
        <v>Bus P+R NHBO_NHBO_Other_16-74_FC GenTime</v>
      </c>
      <c r="D1080" t="s">
        <v>17</v>
      </c>
      <c r="E1080" t="s">
        <v>18</v>
      </c>
      <c r="F1080">
        <v>0</v>
      </c>
      <c r="H1080" t="s">
        <v>19</v>
      </c>
      <c r="J1080" t="str">
        <f t="shared" si="125"/>
        <v>Bus P+R GenTime</v>
      </c>
      <c r="K1080" t="str" cm="1">
        <f t="array" ref="K1080">_xlfn.IFS(L1080="Bus P+R Bus Leg", "Bus", L1080="Bus P+R Car Leg", "Car",L1080="Rail P+R Rail Leg", "Rail", L1080="Rail P+R Car Leg", "Car",L1080="Logsum","",TRUE(),L1080)</f>
        <v>Bus P+R</v>
      </c>
      <c r="L1080" t="s">
        <v>136</v>
      </c>
      <c r="N1080" t="s">
        <v>52</v>
      </c>
      <c r="O1080" t="s">
        <v>95</v>
      </c>
      <c r="P1080" t="str">
        <f t="shared" si="122"/>
        <v>NHBO</v>
      </c>
    </row>
    <row r="1081" spans="1:16" x14ac:dyDescent="0.35">
      <c r="A1081">
        <f t="shared" si="121"/>
        <v>4392</v>
      </c>
      <c r="B1081" t="str">
        <f t="shared" si="123"/>
        <v>Bus P+R NHBO_NHBO_Other_16-74_NC GenTime</v>
      </c>
      <c r="C1081" t="str">
        <f t="shared" si="124"/>
        <v>Bus P+R NHBO_NHBO_Other_16-74_NC GenTime</v>
      </c>
      <c r="D1081" t="s">
        <v>17</v>
      </c>
      <c r="E1081" t="s">
        <v>18</v>
      </c>
      <c r="F1081">
        <v>0</v>
      </c>
      <c r="H1081" t="s">
        <v>19</v>
      </c>
      <c r="J1081" t="str">
        <f t="shared" si="125"/>
        <v>Bus P+R GenTime</v>
      </c>
      <c r="K1081" t="str" cm="1">
        <f t="array" ref="K1081">_xlfn.IFS(L1081="Bus P+R Bus Leg", "Bus", L1081="Bus P+R Car Leg", "Car",L1081="Rail P+R Rail Leg", "Rail", L1081="Rail P+R Car Leg", "Car",L1081="Logsum","",TRUE(),L1081)</f>
        <v>Bus P+R</v>
      </c>
      <c r="L1081" t="s">
        <v>136</v>
      </c>
      <c r="N1081" t="s">
        <v>52</v>
      </c>
      <c r="O1081" t="s">
        <v>96</v>
      </c>
      <c r="P1081" t="str">
        <f t="shared" si="122"/>
        <v>NHBO</v>
      </c>
    </row>
    <row r="1082" spans="1:16" x14ac:dyDescent="0.35">
      <c r="A1082">
        <f t="shared" si="121"/>
        <v>4393</v>
      </c>
      <c r="B1082" t="str">
        <f t="shared" si="123"/>
        <v>Bus P+R NHBO_NHBO_Other_16-74_PC GenTime</v>
      </c>
      <c r="C1082" t="str">
        <f t="shared" si="124"/>
        <v>Bus P+R NHBO_NHBO_Other_16-74_PC GenTime</v>
      </c>
      <c r="D1082" t="s">
        <v>17</v>
      </c>
      <c r="E1082" t="s">
        <v>18</v>
      </c>
      <c r="F1082">
        <v>0</v>
      </c>
      <c r="H1082" t="s">
        <v>19</v>
      </c>
      <c r="J1082" t="str">
        <f t="shared" si="125"/>
        <v>Bus P+R GenTime</v>
      </c>
      <c r="K1082" t="str" cm="1">
        <f t="array" ref="K1082">_xlfn.IFS(L1082="Bus P+R Bus Leg", "Bus", L1082="Bus P+R Car Leg", "Car",L1082="Rail P+R Rail Leg", "Rail", L1082="Rail P+R Car Leg", "Car",L1082="Logsum","",TRUE(),L1082)</f>
        <v>Bus P+R</v>
      </c>
      <c r="L1082" t="s">
        <v>136</v>
      </c>
      <c r="N1082" t="s">
        <v>52</v>
      </c>
      <c r="O1082" t="s">
        <v>97</v>
      </c>
      <c r="P1082" t="str">
        <f t="shared" si="122"/>
        <v>NHBO</v>
      </c>
    </row>
    <row r="1083" spans="1:16" x14ac:dyDescent="0.35">
      <c r="A1083">
        <f t="shared" si="121"/>
        <v>4394</v>
      </c>
      <c r="B1083" t="str">
        <f t="shared" si="123"/>
        <v>Bus P+R NHBO_NHBO_PT_16-74_FC GenTime</v>
      </c>
      <c r="C1083" t="str">
        <f t="shared" si="124"/>
        <v>Bus P+R NHBO_NHBO_PT_16-74_FC GenTime</v>
      </c>
      <c r="D1083" t="s">
        <v>17</v>
      </c>
      <c r="E1083" t="s">
        <v>18</v>
      </c>
      <c r="F1083">
        <v>0</v>
      </c>
      <c r="H1083" t="s">
        <v>19</v>
      </c>
      <c r="J1083" t="str">
        <f t="shared" si="125"/>
        <v>Bus P+R GenTime</v>
      </c>
      <c r="K1083" t="str" cm="1">
        <f t="array" ref="K1083">_xlfn.IFS(L1083="Bus P+R Bus Leg", "Bus", L1083="Bus P+R Car Leg", "Car",L1083="Rail P+R Rail Leg", "Rail", L1083="Rail P+R Car Leg", "Car",L1083="Logsum","",TRUE(),L1083)</f>
        <v>Bus P+R</v>
      </c>
      <c r="L1083" t="s">
        <v>136</v>
      </c>
      <c r="N1083" t="s">
        <v>52</v>
      </c>
      <c r="O1083" t="s">
        <v>98</v>
      </c>
      <c r="P1083" t="str">
        <f t="shared" si="122"/>
        <v>NHBO</v>
      </c>
    </row>
    <row r="1084" spans="1:16" x14ac:dyDescent="0.35">
      <c r="A1084">
        <f t="shared" si="121"/>
        <v>4395</v>
      </c>
      <c r="B1084" t="str">
        <f t="shared" si="123"/>
        <v>Bus P+R NHBO_NHBO_PT_16-74_NC GenTime</v>
      </c>
      <c r="C1084" t="str">
        <f t="shared" si="124"/>
        <v>Bus P+R NHBO_NHBO_PT_16-74_NC GenTime</v>
      </c>
      <c r="D1084" t="s">
        <v>17</v>
      </c>
      <c r="E1084" t="s">
        <v>18</v>
      </c>
      <c r="F1084">
        <v>0</v>
      </c>
      <c r="H1084" t="s">
        <v>19</v>
      </c>
      <c r="J1084" t="str">
        <f t="shared" si="125"/>
        <v>Bus P+R GenTime</v>
      </c>
      <c r="K1084" t="str" cm="1">
        <f t="array" ref="K1084">_xlfn.IFS(L1084="Bus P+R Bus Leg", "Bus", L1084="Bus P+R Car Leg", "Car",L1084="Rail P+R Rail Leg", "Rail", L1084="Rail P+R Car Leg", "Car",L1084="Logsum","",TRUE(),L1084)</f>
        <v>Bus P+R</v>
      </c>
      <c r="L1084" t="s">
        <v>136</v>
      </c>
      <c r="N1084" t="s">
        <v>52</v>
      </c>
      <c r="O1084" t="s">
        <v>99</v>
      </c>
      <c r="P1084" t="str">
        <f t="shared" si="122"/>
        <v>NHBO</v>
      </c>
    </row>
    <row r="1085" spans="1:16" x14ac:dyDescent="0.35">
      <c r="A1085">
        <f t="shared" si="121"/>
        <v>4396</v>
      </c>
      <c r="B1085" t="str">
        <f t="shared" si="123"/>
        <v>Bus P+R NHBO_NHBO_PT_16-74_PC GenTime</v>
      </c>
      <c r="C1085" t="str">
        <f t="shared" si="124"/>
        <v>Bus P+R NHBO_NHBO_PT_16-74_PC GenTime</v>
      </c>
      <c r="D1085" t="s">
        <v>17</v>
      </c>
      <c r="E1085" t="s">
        <v>18</v>
      </c>
      <c r="F1085">
        <v>0</v>
      </c>
      <c r="H1085" t="s">
        <v>19</v>
      </c>
      <c r="J1085" t="str">
        <f t="shared" si="125"/>
        <v>Bus P+R GenTime</v>
      </c>
      <c r="K1085" t="str" cm="1">
        <f t="array" ref="K1085">_xlfn.IFS(L1085="Bus P+R Bus Leg", "Bus", L1085="Bus P+R Car Leg", "Car",L1085="Rail P+R Rail Leg", "Rail", L1085="Rail P+R Car Leg", "Car",L1085="Logsum","",TRUE(),L1085)</f>
        <v>Bus P+R</v>
      </c>
      <c r="L1085" t="s">
        <v>136</v>
      </c>
      <c r="N1085" t="s">
        <v>52</v>
      </c>
      <c r="O1085" t="s">
        <v>100</v>
      </c>
      <c r="P1085" t="str">
        <f t="shared" si="122"/>
        <v>NHBO</v>
      </c>
    </row>
    <row r="1086" spans="1:16" x14ac:dyDescent="0.35">
      <c r="A1086">
        <f t="shared" si="121"/>
        <v>4397</v>
      </c>
      <c r="B1086" t="str">
        <f t="shared" si="123"/>
        <v>Bus P+R NHBO_NHBO_Student_16-74_FC GenTime</v>
      </c>
      <c r="C1086" t="str">
        <f t="shared" si="124"/>
        <v>Bus P+R NHBO_NHBO_Student_16-74_FC GenTime</v>
      </c>
      <c r="D1086" t="s">
        <v>17</v>
      </c>
      <c r="E1086" t="s">
        <v>18</v>
      </c>
      <c r="F1086">
        <v>0</v>
      </c>
      <c r="H1086" t="s">
        <v>19</v>
      </c>
      <c r="J1086" t="str">
        <f t="shared" si="125"/>
        <v>Bus P+R GenTime</v>
      </c>
      <c r="K1086" t="str" cm="1">
        <f t="array" ref="K1086">_xlfn.IFS(L1086="Bus P+R Bus Leg", "Bus", L1086="Bus P+R Car Leg", "Car",L1086="Rail P+R Rail Leg", "Rail", L1086="Rail P+R Car Leg", "Car",L1086="Logsum","",TRUE(),L1086)</f>
        <v>Bus P+R</v>
      </c>
      <c r="L1086" t="s">
        <v>136</v>
      </c>
      <c r="N1086" t="s">
        <v>52</v>
      </c>
      <c r="O1086" t="s">
        <v>101</v>
      </c>
      <c r="P1086" t="str">
        <f t="shared" si="122"/>
        <v>NHBO</v>
      </c>
    </row>
    <row r="1087" spans="1:16" x14ac:dyDescent="0.35">
      <c r="A1087">
        <f t="shared" si="121"/>
        <v>4398</v>
      </c>
      <c r="B1087" t="str">
        <f t="shared" si="123"/>
        <v>Bus P+R NHBO_NHBO_Student_16-74_NC GenTime</v>
      </c>
      <c r="C1087" t="str">
        <f t="shared" si="124"/>
        <v>Bus P+R NHBO_NHBO_Student_16-74_NC GenTime</v>
      </c>
      <c r="D1087" t="s">
        <v>17</v>
      </c>
      <c r="E1087" t="s">
        <v>18</v>
      </c>
      <c r="F1087">
        <v>0</v>
      </c>
      <c r="H1087" t="s">
        <v>19</v>
      </c>
      <c r="J1087" t="str">
        <f t="shared" si="125"/>
        <v>Bus P+R GenTime</v>
      </c>
      <c r="K1087" t="str" cm="1">
        <f t="array" ref="K1087">_xlfn.IFS(L1087="Bus P+R Bus Leg", "Bus", L1087="Bus P+R Car Leg", "Car",L1087="Rail P+R Rail Leg", "Rail", L1087="Rail P+R Car Leg", "Car",L1087="Logsum","",TRUE(),L1087)</f>
        <v>Bus P+R</v>
      </c>
      <c r="L1087" t="s">
        <v>136</v>
      </c>
      <c r="N1087" t="s">
        <v>52</v>
      </c>
      <c r="O1087" t="s">
        <v>102</v>
      </c>
      <c r="P1087" t="str">
        <f t="shared" si="122"/>
        <v>NHBO</v>
      </c>
    </row>
    <row r="1088" spans="1:16" x14ac:dyDescent="0.35">
      <c r="A1088">
        <f t="shared" si="121"/>
        <v>4399</v>
      </c>
      <c r="B1088" t="str">
        <f t="shared" si="123"/>
        <v>Bus P+R NHBO_NHBO_Student_16-74_PC GenTime</v>
      </c>
      <c r="C1088" t="str">
        <f t="shared" si="124"/>
        <v>Bus P+R NHBO_NHBO_Student_16-74_PC GenTime</v>
      </c>
      <c r="D1088" t="s">
        <v>17</v>
      </c>
      <c r="E1088" t="s">
        <v>18</v>
      </c>
      <c r="F1088">
        <v>0</v>
      </c>
      <c r="H1088" t="s">
        <v>19</v>
      </c>
      <c r="J1088" t="str">
        <f t="shared" si="125"/>
        <v>Bus P+R GenTime</v>
      </c>
      <c r="K1088" t="str" cm="1">
        <f t="array" ref="K1088">_xlfn.IFS(L1088="Bus P+R Bus Leg", "Bus", L1088="Bus P+R Car Leg", "Car",L1088="Rail P+R Rail Leg", "Rail", L1088="Rail P+R Car Leg", "Car",L1088="Logsum","",TRUE(),L1088)</f>
        <v>Bus P+R</v>
      </c>
      <c r="L1088" t="s">
        <v>136</v>
      </c>
      <c r="N1088" t="s">
        <v>52</v>
      </c>
      <c r="O1088" t="s">
        <v>103</v>
      </c>
      <c r="P1088" t="str">
        <f t="shared" si="122"/>
        <v>NHBO</v>
      </c>
    </row>
    <row r="1089" spans="1:16" x14ac:dyDescent="0.35">
      <c r="A1089">
        <f t="shared" si="121"/>
        <v>4401</v>
      </c>
      <c r="B1089" t="str">
        <f t="shared" si="123"/>
        <v>RailMainMode HBW_HBW_FT_16-74_FC GenTime</v>
      </c>
      <c r="C1089" t="str">
        <f t="shared" si="124"/>
        <v>RailMainMode HBW_HBW_FT_16-74_FC GenTime</v>
      </c>
      <c r="D1089" t="s">
        <v>17</v>
      </c>
      <c r="E1089" t="s">
        <v>18</v>
      </c>
      <c r="F1089">
        <v>0</v>
      </c>
      <c r="H1089" t="s">
        <v>19</v>
      </c>
      <c r="J1089" t="str">
        <f t="shared" si="125"/>
        <v>RailMainMode GenTime</v>
      </c>
      <c r="K1089" t="str" cm="1">
        <f t="array" ref="K1089">_xlfn.IFS(L1089="Bus P+R Bus Leg", "Bus", L1089="Bus P+R Car Leg", "Car",L1089="Rail P+R Rail Leg", "Rail", L1089="Rail P+R Car Leg", "Car",L1089="Logsum","",TRUE(),L1089)</f>
        <v>RailMainMode</v>
      </c>
      <c r="L1089" t="s">
        <v>156</v>
      </c>
      <c r="N1089" t="s">
        <v>52</v>
      </c>
      <c r="O1089" t="s">
        <v>53</v>
      </c>
      <c r="P1089" t="str">
        <f>LEFT(O1089,FIND("_",O1089)-1)</f>
        <v>HBW</v>
      </c>
    </row>
    <row r="1090" spans="1:16" x14ac:dyDescent="0.35">
      <c r="A1090">
        <f t="shared" si="121"/>
        <v>4402</v>
      </c>
      <c r="B1090" t="str">
        <f t="shared" si="123"/>
        <v>RailMainMode HBW_HBW_FT_16-74_NC GenTime</v>
      </c>
      <c r="C1090" t="str">
        <f t="shared" si="124"/>
        <v>RailMainMode HBW_HBW_FT_16-74_NC GenTime</v>
      </c>
      <c r="D1090" t="s">
        <v>17</v>
      </c>
      <c r="E1090" t="s">
        <v>18</v>
      </c>
      <c r="F1090">
        <v>0</v>
      </c>
      <c r="H1090" t="s">
        <v>19</v>
      </c>
      <c r="J1090" t="str">
        <f t="shared" si="125"/>
        <v>RailMainMode GenTime</v>
      </c>
      <c r="K1090" t="str" cm="1">
        <f t="array" ref="K1090">_xlfn.IFS(L1090="Bus P+R Bus Leg", "Bus", L1090="Bus P+R Car Leg", "Car",L1090="Rail P+R Rail Leg", "Rail", L1090="Rail P+R Car Leg", "Car",L1090="Logsum","",TRUE(),L1090)</f>
        <v>RailMainMode</v>
      </c>
      <c r="L1090" t="s">
        <v>156</v>
      </c>
      <c r="N1090" t="s">
        <v>52</v>
      </c>
      <c r="O1090" t="s">
        <v>54</v>
      </c>
      <c r="P1090" t="str">
        <f>LEFT(O1090,FIND("_",O1090)-1)</f>
        <v>HBW</v>
      </c>
    </row>
    <row r="1091" spans="1:16" x14ac:dyDescent="0.35">
      <c r="A1091">
        <f t="shared" si="121"/>
        <v>4403</v>
      </c>
      <c r="B1091" t="str">
        <f t="shared" si="123"/>
        <v>RailMainMode HBW_HBW_FT_16-74_PC GenTime</v>
      </c>
      <c r="C1091" t="str">
        <f t="shared" si="124"/>
        <v>RailMainMode HBW_HBW_FT_16-74_PC GenTime</v>
      </c>
      <c r="D1091" t="s">
        <v>17</v>
      </c>
      <c r="E1091" t="s">
        <v>18</v>
      </c>
      <c r="F1091">
        <v>0</v>
      </c>
      <c r="H1091" t="s">
        <v>19</v>
      </c>
      <c r="J1091" t="str">
        <f t="shared" si="125"/>
        <v>RailMainMode GenTime</v>
      </c>
      <c r="K1091" t="str" cm="1">
        <f t="array" ref="K1091">_xlfn.IFS(L1091="Bus P+R Bus Leg", "Bus", L1091="Bus P+R Car Leg", "Car",L1091="Rail P+R Rail Leg", "Rail", L1091="Rail P+R Car Leg", "Car",L1091="Logsum","",TRUE(),L1091)</f>
        <v>RailMainMode</v>
      </c>
      <c r="L1091" t="s">
        <v>156</v>
      </c>
      <c r="N1091" t="s">
        <v>52</v>
      </c>
      <c r="O1091" t="s">
        <v>55</v>
      </c>
      <c r="P1091" t="str">
        <f t="shared" ref="P1091:P1154" si="126">LEFT(O1091,FIND("_",O1091)-1)</f>
        <v>HBW</v>
      </c>
    </row>
    <row r="1092" spans="1:16" x14ac:dyDescent="0.35">
      <c r="A1092">
        <f t="shared" si="121"/>
        <v>4404</v>
      </c>
      <c r="B1092" t="str">
        <f t="shared" si="123"/>
        <v>RailMainMode HBW_HBW_Other_16-74_FC GenTime</v>
      </c>
      <c r="C1092" t="str">
        <f t="shared" si="124"/>
        <v>RailMainMode HBW_HBW_Other_16-74_FC GenTime</v>
      </c>
      <c r="D1092" t="s">
        <v>17</v>
      </c>
      <c r="E1092" t="s">
        <v>18</v>
      </c>
      <c r="F1092">
        <v>0</v>
      </c>
      <c r="H1092" t="s">
        <v>19</v>
      </c>
      <c r="J1092" t="str">
        <f t="shared" si="125"/>
        <v>RailMainMode GenTime</v>
      </c>
      <c r="K1092" t="str" cm="1">
        <f t="array" ref="K1092">_xlfn.IFS(L1092="Bus P+R Bus Leg", "Bus", L1092="Bus P+R Car Leg", "Car",L1092="Rail P+R Rail Leg", "Rail", L1092="Rail P+R Car Leg", "Car",L1092="Logsum","",TRUE(),L1092)</f>
        <v>RailMainMode</v>
      </c>
      <c r="L1092" t="s">
        <v>156</v>
      </c>
      <c r="N1092" t="s">
        <v>52</v>
      </c>
      <c r="O1092" t="s">
        <v>56</v>
      </c>
      <c r="P1092" t="str">
        <f t="shared" si="126"/>
        <v>HBW</v>
      </c>
    </row>
    <row r="1093" spans="1:16" x14ac:dyDescent="0.35">
      <c r="A1093">
        <f t="shared" si="121"/>
        <v>4405</v>
      </c>
      <c r="B1093" t="str">
        <f t="shared" si="123"/>
        <v>RailMainMode HBW_HBW_Other_16-74_NC GenTime</v>
      </c>
      <c r="C1093" t="str">
        <f t="shared" si="124"/>
        <v>RailMainMode HBW_HBW_Other_16-74_NC GenTime</v>
      </c>
      <c r="D1093" t="s">
        <v>17</v>
      </c>
      <c r="E1093" t="s">
        <v>18</v>
      </c>
      <c r="F1093">
        <v>0</v>
      </c>
      <c r="H1093" t="s">
        <v>19</v>
      </c>
      <c r="J1093" t="str">
        <f t="shared" si="125"/>
        <v>RailMainMode GenTime</v>
      </c>
      <c r="K1093" t="str" cm="1">
        <f t="array" ref="K1093">_xlfn.IFS(L1093="Bus P+R Bus Leg", "Bus", L1093="Bus P+R Car Leg", "Car",L1093="Rail P+R Rail Leg", "Rail", L1093="Rail P+R Car Leg", "Car",L1093="Logsum","",TRUE(),L1093)</f>
        <v>RailMainMode</v>
      </c>
      <c r="L1093" t="s">
        <v>156</v>
      </c>
      <c r="N1093" t="s">
        <v>52</v>
      </c>
      <c r="O1093" t="s">
        <v>57</v>
      </c>
      <c r="P1093" t="str">
        <f t="shared" si="126"/>
        <v>HBW</v>
      </c>
    </row>
    <row r="1094" spans="1:16" x14ac:dyDescent="0.35">
      <c r="A1094">
        <f t="shared" si="121"/>
        <v>4406</v>
      </c>
      <c r="B1094" t="str">
        <f t="shared" si="123"/>
        <v>RailMainMode HBW_HBW_Other_16-74_PC GenTime</v>
      </c>
      <c r="C1094" t="str">
        <f t="shared" si="124"/>
        <v>RailMainMode HBW_HBW_Other_16-74_PC GenTime</v>
      </c>
      <c r="D1094" t="s">
        <v>17</v>
      </c>
      <c r="E1094" t="s">
        <v>18</v>
      </c>
      <c r="F1094">
        <v>0</v>
      </c>
      <c r="H1094" t="s">
        <v>19</v>
      </c>
      <c r="J1094" t="str">
        <f t="shared" si="125"/>
        <v>RailMainMode GenTime</v>
      </c>
      <c r="K1094" t="str" cm="1">
        <f t="array" ref="K1094">_xlfn.IFS(L1094="Bus P+R Bus Leg", "Bus", L1094="Bus P+R Car Leg", "Car",L1094="Rail P+R Rail Leg", "Rail", L1094="Rail P+R Car Leg", "Car",L1094="Logsum","",TRUE(),L1094)</f>
        <v>RailMainMode</v>
      </c>
      <c r="L1094" t="s">
        <v>156</v>
      </c>
      <c r="N1094" t="s">
        <v>52</v>
      </c>
      <c r="O1094" t="s">
        <v>58</v>
      </c>
      <c r="P1094" t="str">
        <f t="shared" si="126"/>
        <v>HBW</v>
      </c>
    </row>
    <row r="1095" spans="1:16" x14ac:dyDescent="0.35">
      <c r="A1095">
        <f t="shared" si="121"/>
        <v>4407</v>
      </c>
      <c r="B1095" t="str">
        <f t="shared" si="123"/>
        <v>RailMainMode HBW_HBW_PT_16-74_FC GenTime</v>
      </c>
      <c r="C1095" t="str">
        <f t="shared" si="124"/>
        <v>RailMainMode HBW_HBW_PT_16-74_FC GenTime</v>
      </c>
      <c r="D1095" t="s">
        <v>17</v>
      </c>
      <c r="E1095" t="s">
        <v>18</v>
      </c>
      <c r="F1095">
        <v>0</v>
      </c>
      <c r="H1095" t="s">
        <v>19</v>
      </c>
      <c r="J1095" t="str">
        <f t="shared" si="125"/>
        <v>RailMainMode GenTime</v>
      </c>
      <c r="K1095" t="str" cm="1">
        <f t="array" ref="K1095">_xlfn.IFS(L1095="Bus P+R Bus Leg", "Bus", L1095="Bus P+R Car Leg", "Car",L1095="Rail P+R Rail Leg", "Rail", L1095="Rail P+R Car Leg", "Car",L1095="Logsum","",TRUE(),L1095)</f>
        <v>RailMainMode</v>
      </c>
      <c r="L1095" t="s">
        <v>156</v>
      </c>
      <c r="N1095" t="s">
        <v>52</v>
      </c>
      <c r="O1095" t="s">
        <v>59</v>
      </c>
      <c r="P1095" t="str">
        <f t="shared" si="126"/>
        <v>HBW</v>
      </c>
    </row>
    <row r="1096" spans="1:16" x14ac:dyDescent="0.35">
      <c r="A1096">
        <f t="shared" si="121"/>
        <v>4408</v>
      </c>
      <c r="B1096" t="str">
        <f t="shared" si="123"/>
        <v>RailMainMode HBW_HBW_PT_16-74_NC GenTime</v>
      </c>
      <c r="C1096" t="str">
        <f t="shared" si="124"/>
        <v>RailMainMode HBW_HBW_PT_16-74_NC GenTime</v>
      </c>
      <c r="D1096" t="s">
        <v>17</v>
      </c>
      <c r="E1096" t="s">
        <v>18</v>
      </c>
      <c r="F1096">
        <v>0</v>
      </c>
      <c r="H1096" t="s">
        <v>19</v>
      </c>
      <c r="J1096" t="str">
        <f t="shared" si="125"/>
        <v>RailMainMode GenTime</v>
      </c>
      <c r="K1096" t="str" cm="1">
        <f t="array" ref="K1096">_xlfn.IFS(L1096="Bus P+R Bus Leg", "Bus", L1096="Bus P+R Car Leg", "Car",L1096="Rail P+R Rail Leg", "Rail", L1096="Rail P+R Car Leg", "Car",L1096="Logsum","",TRUE(),L1096)</f>
        <v>RailMainMode</v>
      </c>
      <c r="L1096" t="s">
        <v>156</v>
      </c>
      <c r="N1096" t="s">
        <v>52</v>
      </c>
      <c r="O1096" t="s">
        <v>60</v>
      </c>
      <c r="P1096" t="str">
        <f t="shared" si="126"/>
        <v>HBW</v>
      </c>
    </row>
    <row r="1097" spans="1:16" x14ac:dyDescent="0.35">
      <c r="A1097">
        <f t="shared" si="121"/>
        <v>4409</v>
      </c>
      <c r="B1097" t="str">
        <f t="shared" si="123"/>
        <v>RailMainMode HBW_HBW_PT_16-74_PC GenTime</v>
      </c>
      <c r="C1097" t="str">
        <f t="shared" si="124"/>
        <v>RailMainMode HBW_HBW_PT_16-74_PC GenTime</v>
      </c>
      <c r="D1097" t="s">
        <v>17</v>
      </c>
      <c r="E1097" t="s">
        <v>18</v>
      </c>
      <c r="F1097">
        <v>0</v>
      </c>
      <c r="H1097" t="s">
        <v>19</v>
      </c>
      <c r="J1097" t="str">
        <f t="shared" si="125"/>
        <v>RailMainMode GenTime</v>
      </c>
      <c r="K1097" t="str" cm="1">
        <f t="array" ref="K1097">_xlfn.IFS(L1097="Bus P+R Bus Leg", "Bus", L1097="Bus P+R Car Leg", "Car",L1097="Rail P+R Rail Leg", "Rail", L1097="Rail P+R Car Leg", "Car",L1097="Logsum","",TRUE(),L1097)</f>
        <v>RailMainMode</v>
      </c>
      <c r="L1097" t="s">
        <v>156</v>
      </c>
      <c r="N1097" t="s">
        <v>52</v>
      </c>
      <c r="O1097" t="s">
        <v>61</v>
      </c>
      <c r="P1097" t="str">
        <f t="shared" si="126"/>
        <v>HBW</v>
      </c>
    </row>
    <row r="1098" spans="1:16" x14ac:dyDescent="0.35">
      <c r="A1098">
        <f t="shared" si="121"/>
        <v>4410</v>
      </c>
      <c r="B1098" t="str">
        <f t="shared" si="123"/>
        <v>RailMainMode HBW_HBW_Student_16-74_FC GenTime</v>
      </c>
      <c r="C1098" t="str">
        <f t="shared" si="124"/>
        <v>RailMainMode HBW_HBW_Student_16-74_FC GenTime</v>
      </c>
      <c r="D1098" t="s">
        <v>17</v>
      </c>
      <c r="E1098" t="s">
        <v>18</v>
      </c>
      <c r="F1098">
        <v>0</v>
      </c>
      <c r="H1098" t="s">
        <v>19</v>
      </c>
      <c r="J1098" t="str">
        <f t="shared" si="125"/>
        <v>RailMainMode GenTime</v>
      </c>
      <c r="K1098" t="str" cm="1">
        <f t="array" ref="K1098">_xlfn.IFS(L1098="Bus P+R Bus Leg", "Bus", L1098="Bus P+R Car Leg", "Car",L1098="Rail P+R Rail Leg", "Rail", L1098="Rail P+R Car Leg", "Car",L1098="Logsum","",TRUE(),L1098)</f>
        <v>RailMainMode</v>
      </c>
      <c r="L1098" t="s">
        <v>156</v>
      </c>
      <c r="N1098" t="s">
        <v>52</v>
      </c>
      <c r="O1098" t="s">
        <v>62</v>
      </c>
      <c r="P1098" t="str">
        <f t="shared" si="126"/>
        <v>HBW</v>
      </c>
    </row>
    <row r="1099" spans="1:16" x14ac:dyDescent="0.35">
      <c r="A1099">
        <f t="shared" si="121"/>
        <v>4411</v>
      </c>
      <c r="B1099" t="str">
        <f t="shared" si="123"/>
        <v>RailMainMode HBW_HBW_Student_16-74_NC GenTime</v>
      </c>
      <c r="C1099" t="str">
        <f t="shared" si="124"/>
        <v>RailMainMode HBW_HBW_Student_16-74_NC GenTime</v>
      </c>
      <c r="D1099" t="s">
        <v>17</v>
      </c>
      <c r="E1099" t="s">
        <v>18</v>
      </c>
      <c r="F1099">
        <v>0</v>
      </c>
      <c r="H1099" t="s">
        <v>19</v>
      </c>
      <c r="J1099" t="str">
        <f t="shared" si="125"/>
        <v>RailMainMode GenTime</v>
      </c>
      <c r="K1099" t="str" cm="1">
        <f t="array" ref="K1099">_xlfn.IFS(L1099="Bus P+R Bus Leg", "Bus", L1099="Bus P+R Car Leg", "Car",L1099="Rail P+R Rail Leg", "Rail", L1099="Rail P+R Car Leg", "Car",L1099="Logsum","",TRUE(),L1099)</f>
        <v>RailMainMode</v>
      </c>
      <c r="L1099" t="s">
        <v>156</v>
      </c>
      <c r="N1099" t="s">
        <v>52</v>
      </c>
      <c r="O1099" t="s">
        <v>63</v>
      </c>
      <c r="P1099" t="str">
        <f t="shared" si="126"/>
        <v>HBW</v>
      </c>
    </row>
    <row r="1100" spans="1:16" x14ac:dyDescent="0.35">
      <c r="A1100">
        <f t="shared" si="121"/>
        <v>4412</v>
      </c>
      <c r="B1100" t="str">
        <f t="shared" si="123"/>
        <v>RailMainMode HBW_HBW_Student_16-74_PC GenTime</v>
      </c>
      <c r="C1100" t="str">
        <f t="shared" si="124"/>
        <v>RailMainMode HBW_HBW_Student_16-74_PC GenTime</v>
      </c>
      <c r="D1100" t="s">
        <v>17</v>
      </c>
      <c r="E1100" t="s">
        <v>18</v>
      </c>
      <c r="F1100">
        <v>0</v>
      </c>
      <c r="H1100" t="s">
        <v>19</v>
      </c>
      <c r="J1100" t="str">
        <f t="shared" si="125"/>
        <v>RailMainMode GenTime</v>
      </c>
      <c r="K1100" t="str" cm="1">
        <f t="array" ref="K1100">_xlfn.IFS(L1100="Bus P+R Bus Leg", "Bus", L1100="Bus P+R Car Leg", "Car",L1100="Rail P+R Rail Leg", "Rail", L1100="Rail P+R Car Leg", "Car",L1100="Logsum","",TRUE(),L1100)</f>
        <v>RailMainMode</v>
      </c>
      <c r="L1100" t="s">
        <v>156</v>
      </c>
      <c r="N1100" t="s">
        <v>52</v>
      </c>
      <c r="O1100" t="s">
        <v>64</v>
      </c>
      <c r="P1100" t="str">
        <f t="shared" si="126"/>
        <v>HBW</v>
      </c>
    </row>
    <row r="1101" spans="1:16" x14ac:dyDescent="0.35">
      <c r="A1101">
        <f t="shared" si="121"/>
        <v>4413</v>
      </c>
      <c r="B1101" t="str">
        <f t="shared" si="123"/>
        <v>RailMainMode HBEB_HBEB_FT_16-74_FC GenTime</v>
      </c>
      <c r="C1101" t="str">
        <f t="shared" si="124"/>
        <v>RailMainMode HBEB_HBEB_FT_16-74_FC GenTime</v>
      </c>
      <c r="D1101" t="s">
        <v>17</v>
      </c>
      <c r="E1101" t="s">
        <v>18</v>
      </c>
      <c r="F1101">
        <v>0</v>
      </c>
      <c r="H1101" t="s">
        <v>19</v>
      </c>
      <c r="J1101" t="str">
        <f t="shared" si="125"/>
        <v>RailMainMode GenTime</v>
      </c>
      <c r="K1101" t="str" cm="1">
        <f t="array" ref="K1101">_xlfn.IFS(L1101="Bus P+R Bus Leg", "Bus", L1101="Bus P+R Car Leg", "Car",L1101="Rail P+R Rail Leg", "Rail", L1101="Rail P+R Car Leg", "Car",L1101="Logsum","",TRUE(),L1101)</f>
        <v>RailMainMode</v>
      </c>
      <c r="L1101" t="s">
        <v>156</v>
      </c>
      <c r="N1101" t="s">
        <v>52</v>
      </c>
      <c r="O1101" t="s">
        <v>65</v>
      </c>
      <c r="P1101" t="str">
        <f t="shared" si="126"/>
        <v>HBEB</v>
      </c>
    </row>
    <row r="1102" spans="1:16" x14ac:dyDescent="0.35">
      <c r="A1102">
        <f t="shared" si="121"/>
        <v>4414</v>
      </c>
      <c r="B1102" t="str">
        <f t="shared" si="123"/>
        <v>RailMainMode HBEB_HBEB_FT_16-74_NC GenTime</v>
      </c>
      <c r="C1102" t="str">
        <f t="shared" si="124"/>
        <v>RailMainMode HBEB_HBEB_FT_16-74_NC GenTime</v>
      </c>
      <c r="D1102" t="s">
        <v>17</v>
      </c>
      <c r="E1102" t="s">
        <v>18</v>
      </c>
      <c r="F1102">
        <v>0</v>
      </c>
      <c r="H1102" t="s">
        <v>19</v>
      </c>
      <c r="J1102" t="str">
        <f t="shared" si="125"/>
        <v>RailMainMode GenTime</v>
      </c>
      <c r="K1102" t="str" cm="1">
        <f t="array" ref="K1102">_xlfn.IFS(L1102="Bus P+R Bus Leg", "Bus", L1102="Bus P+R Car Leg", "Car",L1102="Rail P+R Rail Leg", "Rail", L1102="Rail P+R Car Leg", "Car",L1102="Logsum","",TRUE(),L1102)</f>
        <v>RailMainMode</v>
      </c>
      <c r="L1102" t="s">
        <v>156</v>
      </c>
      <c r="N1102" t="s">
        <v>52</v>
      </c>
      <c r="O1102" t="s">
        <v>66</v>
      </c>
      <c r="P1102" t="str">
        <f t="shared" si="126"/>
        <v>HBEB</v>
      </c>
    </row>
    <row r="1103" spans="1:16" x14ac:dyDescent="0.35">
      <c r="A1103">
        <f t="shared" ref="A1103:A1166" si="127">IF(J1103=J1102,A1102+1,ROUNDUP(A1102,-2)+1)</f>
        <v>4415</v>
      </c>
      <c r="B1103" t="str">
        <f t="shared" si="123"/>
        <v>RailMainMode HBEB_HBEB_FT_16-74_PC GenTime</v>
      </c>
      <c r="C1103" t="str">
        <f t="shared" si="124"/>
        <v>RailMainMode HBEB_HBEB_FT_16-74_PC GenTime</v>
      </c>
      <c r="D1103" t="s">
        <v>17</v>
      </c>
      <c r="E1103" t="s">
        <v>18</v>
      </c>
      <c r="F1103">
        <v>0</v>
      </c>
      <c r="H1103" t="s">
        <v>19</v>
      </c>
      <c r="J1103" t="str">
        <f t="shared" si="125"/>
        <v>RailMainMode GenTime</v>
      </c>
      <c r="K1103" t="str" cm="1">
        <f t="array" ref="K1103">_xlfn.IFS(L1103="Bus P+R Bus Leg", "Bus", L1103="Bus P+R Car Leg", "Car",L1103="Rail P+R Rail Leg", "Rail", L1103="Rail P+R Car Leg", "Car",L1103="Logsum","",TRUE(),L1103)</f>
        <v>RailMainMode</v>
      </c>
      <c r="L1103" t="s">
        <v>156</v>
      </c>
      <c r="N1103" t="s">
        <v>52</v>
      </c>
      <c r="O1103" t="s">
        <v>67</v>
      </c>
      <c r="P1103" t="str">
        <f t="shared" si="126"/>
        <v>HBEB</v>
      </c>
    </row>
    <row r="1104" spans="1:16" x14ac:dyDescent="0.35">
      <c r="A1104">
        <f t="shared" si="127"/>
        <v>4416</v>
      </c>
      <c r="B1104" t="str">
        <f t="shared" si="123"/>
        <v>RailMainMode HBEB_HBEB_Other_16-74_FC GenTime</v>
      </c>
      <c r="C1104" t="str">
        <f t="shared" si="124"/>
        <v>RailMainMode HBEB_HBEB_Other_16-74_FC GenTime</v>
      </c>
      <c r="D1104" t="s">
        <v>17</v>
      </c>
      <c r="E1104" t="s">
        <v>18</v>
      </c>
      <c r="F1104">
        <v>0</v>
      </c>
      <c r="H1104" t="s">
        <v>19</v>
      </c>
      <c r="J1104" t="str">
        <f t="shared" si="125"/>
        <v>RailMainMode GenTime</v>
      </c>
      <c r="K1104" t="str" cm="1">
        <f t="array" ref="K1104">_xlfn.IFS(L1104="Bus P+R Bus Leg", "Bus", L1104="Bus P+R Car Leg", "Car",L1104="Rail P+R Rail Leg", "Rail", L1104="Rail P+R Car Leg", "Car",L1104="Logsum","",TRUE(),L1104)</f>
        <v>RailMainMode</v>
      </c>
      <c r="L1104" t="s">
        <v>156</v>
      </c>
      <c r="N1104" t="s">
        <v>52</v>
      </c>
      <c r="O1104" t="s">
        <v>68</v>
      </c>
      <c r="P1104" t="str">
        <f t="shared" si="126"/>
        <v>HBEB</v>
      </c>
    </row>
    <row r="1105" spans="1:16" x14ac:dyDescent="0.35">
      <c r="A1105">
        <f t="shared" si="127"/>
        <v>4417</v>
      </c>
      <c r="B1105" t="str">
        <f t="shared" si="123"/>
        <v>RailMainMode HBEB_HBEB_Other_16-74_NC GenTime</v>
      </c>
      <c r="C1105" t="str">
        <f t="shared" si="124"/>
        <v>RailMainMode HBEB_HBEB_Other_16-74_NC GenTime</v>
      </c>
      <c r="D1105" t="s">
        <v>17</v>
      </c>
      <c r="E1105" t="s">
        <v>18</v>
      </c>
      <c r="F1105">
        <v>0</v>
      </c>
      <c r="H1105" t="s">
        <v>19</v>
      </c>
      <c r="J1105" t="str">
        <f t="shared" si="125"/>
        <v>RailMainMode GenTime</v>
      </c>
      <c r="K1105" t="str" cm="1">
        <f t="array" ref="K1105">_xlfn.IFS(L1105="Bus P+R Bus Leg", "Bus", L1105="Bus P+R Car Leg", "Car",L1105="Rail P+R Rail Leg", "Rail", L1105="Rail P+R Car Leg", "Car",L1105="Logsum","",TRUE(),L1105)</f>
        <v>RailMainMode</v>
      </c>
      <c r="L1105" t="s">
        <v>156</v>
      </c>
      <c r="N1105" t="s">
        <v>52</v>
      </c>
      <c r="O1105" t="s">
        <v>69</v>
      </c>
      <c r="P1105" t="str">
        <f t="shared" si="126"/>
        <v>HBEB</v>
      </c>
    </row>
    <row r="1106" spans="1:16" x14ac:dyDescent="0.35">
      <c r="A1106">
        <f t="shared" si="127"/>
        <v>4418</v>
      </c>
      <c r="B1106" t="str">
        <f t="shared" si="123"/>
        <v>RailMainMode HBEB_HBEB_Other_16-74_PC GenTime</v>
      </c>
      <c r="C1106" t="str">
        <f t="shared" si="124"/>
        <v>RailMainMode HBEB_HBEB_Other_16-74_PC GenTime</v>
      </c>
      <c r="D1106" t="s">
        <v>17</v>
      </c>
      <c r="E1106" t="s">
        <v>18</v>
      </c>
      <c r="F1106">
        <v>0</v>
      </c>
      <c r="H1106" t="s">
        <v>19</v>
      </c>
      <c r="J1106" t="str">
        <f t="shared" si="125"/>
        <v>RailMainMode GenTime</v>
      </c>
      <c r="K1106" t="str" cm="1">
        <f t="array" ref="K1106">_xlfn.IFS(L1106="Bus P+R Bus Leg", "Bus", L1106="Bus P+R Car Leg", "Car",L1106="Rail P+R Rail Leg", "Rail", L1106="Rail P+R Car Leg", "Car",L1106="Logsum","",TRUE(),L1106)</f>
        <v>RailMainMode</v>
      </c>
      <c r="L1106" t="s">
        <v>156</v>
      </c>
      <c r="N1106" t="s">
        <v>52</v>
      </c>
      <c r="O1106" t="s">
        <v>70</v>
      </c>
      <c r="P1106" t="str">
        <f t="shared" si="126"/>
        <v>HBEB</v>
      </c>
    </row>
    <row r="1107" spans="1:16" x14ac:dyDescent="0.35">
      <c r="A1107">
        <f t="shared" si="127"/>
        <v>4419</v>
      </c>
      <c r="B1107" t="str">
        <f t="shared" si="123"/>
        <v>RailMainMode HBEB_HBEB_PT_16-74_FC GenTime</v>
      </c>
      <c r="C1107" t="str">
        <f t="shared" si="124"/>
        <v>RailMainMode HBEB_HBEB_PT_16-74_FC GenTime</v>
      </c>
      <c r="D1107" t="s">
        <v>17</v>
      </c>
      <c r="E1107" t="s">
        <v>18</v>
      </c>
      <c r="F1107">
        <v>0</v>
      </c>
      <c r="H1107" t="s">
        <v>19</v>
      </c>
      <c r="J1107" t="str">
        <f t="shared" si="125"/>
        <v>RailMainMode GenTime</v>
      </c>
      <c r="K1107" t="str" cm="1">
        <f t="array" ref="K1107">_xlfn.IFS(L1107="Bus P+R Bus Leg", "Bus", L1107="Bus P+R Car Leg", "Car",L1107="Rail P+R Rail Leg", "Rail", L1107="Rail P+R Car Leg", "Car",L1107="Logsum","",TRUE(),L1107)</f>
        <v>RailMainMode</v>
      </c>
      <c r="L1107" t="s">
        <v>156</v>
      </c>
      <c r="N1107" t="s">
        <v>52</v>
      </c>
      <c r="O1107" t="s">
        <v>71</v>
      </c>
      <c r="P1107" t="str">
        <f t="shared" si="126"/>
        <v>HBEB</v>
      </c>
    </row>
    <row r="1108" spans="1:16" x14ac:dyDescent="0.35">
      <c r="A1108">
        <f t="shared" si="127"/>
        <v>4420</v>
      </c>
      <c r="B1108" t="str">
        <f t="shared" si="123"/>
        <v>RailMainMode HBEB_HBEB_PT_16-74_NC GenTime</v>
      </c>
      <c r="C1108" t="str">
        <f t="shared" si="124"/>
        <v>RailMainMode HBEB_HBEB_PT_16-74_NC GenTime</v>
      </c>
      <c r="D1108" t="s">
        <v>17</v>
      </c>
      <c r="E1108" t="s">
        <v>18</v>
      </c>
      <c r="F1108">
        <v>0</v>
      </c>
      <c r="H1108" t="s">
        <v>19</v>
      </c>
      <c r="J1108" t="str">
        <f t="shared" si="125"/>
        <v>RailMainMode GenTime</v>
      </c>
      <c r="K1108" t="str" cm="1">
        <f t="array" ref="K1108">_xlfn.IFS(L1108="Bus P+R Bus Leg", "Bus", L1108="Bus P+R Car Leg", "Car",L1108="Rail P+R Rail Leg", "Rail", L1108="Rail P+R Car Leg", "Car",L1108="Logsum","",TRUE(),L1108)</f>
        <v>RailMainMode</v>
      </c>
      <c r="L1108" t="s">
        <v>156</v>
      </c>
      <c r="N1108" t="s">
        <v>52</v>
      </c>
      <c r="O1108" t="s">
        <v>72</v>
      </c>
      <c r="P1108" t="str">
        <f t="shared" si="126"/>
        <v>HBEB</v>
      </c>
    </row>
    <row r="1109" spans="1:16" x14ac:dyDescent="0.35">
      <c r="A1109">
        <f t="shared" si="127"/>
        <v>4421</v>
      </c>
      <c r="B1109" t="str">
        <f t="shared" si="123"/>
        <v>RailMainMode HBEB_HBEB_PT_16-74_PC GenTime</v>
      </c>
      <c r="C1109" t="str">
        <f t="shared" si="124"/>
        <v>RailMainMode HBEB_HBEB_PT_16-74_PC GenTime</v>
      </c>
      <c r="D1109" t="s">
        <v>17</v>
      </c>
      <c r="E1109" t="s">
        <v>18</v>
      </c>
      <c r="F1109">
        <v>0</v>
      </c>
      <c r="H1109" t="s">
        <v>19</v>
      </c>
      <c r="J1109" t="str">
        <f t="shared" si="125"/>
        <v>RailMainMode GenTime</v>
      </c>
      <c r="K1109" t="str" cm="1">
        <f t="array" ref="K1109">_xlfn.IFS(L1109="Bus P+R Bus Leg", "Bus", L1109="Bus P+R Car Leg", "Car",L1109="Rail P+R Rail Leg", "Rail", L1109="Rail P+R Car Leg", "Car",L1109="Logsum","",TRUE(),L1109)</f>
        <v>RailMainMode</v>
      </c>
      <c r="L1109" t="s">
        <v>156</v>
      </c>
      <c r="N1109" t="s">
        <v>52</v>
      </c>
      <c r="O1109" t="s">
        <v>73</v>
      </c>
      <c r="P1109" t="str">
        <f t="shared" si="126"/>
        <v>HBEB</v>
      </c>
    </row>
    <row r="1110" spans="1:16" x14ac:dyDescent="0.35">
      <c r="A1110">
        <f t="shared" si="127"/>
        <v>4422</v>
      </c>
      <c r="B1110" t="str">
        <f t="shared" si="123"/>
        <v>RailMainMode HBEB_HBEB_Student_16-74_FC GenTime</v>
      </c>
      <c r="C1110" t="str">
        <f t="shared" si="124"/>
        <v>RailMainMode HBEB_HBEB_Student_16-74_FC GenTime</v>
      </c>
      <c r="D1110" t="s">
        <v>17</v>
      </c>
      <c r="E1110" t="s">
        <v>18</v>
      </c>
      <c r="F1110">
        <v>0</v>
      </c>
      <c r="H1110" t="s">
        <v>19</v>
      </c>
      <c r="J1110" t="str">
        <f t="shared" si="125"/>
        <v>RailMainMode GenTime</v>
      </c>
      <c r="K1110" t="str" cm="1">
        <f t="array" ref="K1110">_xlfn.IFS(L1110="Bus P+R Bus Leg", "Bus", L1110="Bus P+R Car Leg", "Car",L1110="Rail P+R Rail Leg", "Rail", L1110="Rail P+R Car Leg", "Car",L1110="Logsum","",TRUE(),L1110)</f>
        <v>RailMainMode</v>
      </c>
      <c r="L1110" t="s">
        <v>156</v>
      </c>
      <c r="N1110" t="s">
        <v>52</v>
      </c>
      <c r="O1110" t="s">
        <v>74</v>
      </c>
      <c r="P1110" t="str">
        <f t="shared" si="126"/>
        <v>HBEB</v>
      </c>
    </row>
    <row r="1111" spans="1:16" x14ac:dyDescent="0.35">
      <c r="A1111">
        <f t="shared" si="127"/>
        <v>4423</v>
      </c>
      <c r="B1111" t="str">
        <f t="shared" si="123"/>
        <v>RailMainMode HBEB_HBEB_Student_16-74_NC GenTime</v>
      </c>
      <c r="C1111" t="str">
        <f t="shared" si="124"/>
        <v>RailMainMode HBEB_HBEB_Student_16-74_NC GenTime</v>
      </c>
      <c r="D1111" t="s">
        <v>17</v>
      </c>
      <c r="E1111" t="s">
        <v>18</v>
      </c>
      <c r="F1111">
        <v>0</v>
      </c>
      <c r="H1111" t="s">
        <v>19</v>
      </c>
      <c r="J1111" t="str">
        <f t="shared" si="125"/>
        <v>RailMainMode GenTime</v>
      </c>
      <c r="K1111" t="str" cm="1">
        <f t="array" ref="K1111">_xlfn.IFS(L1111="Bus P+R Bus Leg", "Bus", L1111="Bus P+R Car Leg", "Car",L1111="Rail P+R Rail Leg", "Rail", L1111="Rail P+R Car Leg", "Car",L1111="Logsum","",TRUE(),L1111)</f>
        <v>RailMainMode</v>
      </c>
      <c r="L1111" t="s">
        <v>156</v>
      </c>
      <c r="N1111" t="s">
        <v>52</v>
      </c>
      <c r="O1111" t="s">
        <v>75</v>
      </c>
      <c r="P1111" t="str">
        <f t="shared" si="126"/>
        <v>HBEB</v>
      </c>
    </row>
    <row r="1112" spans="1:16" x14ac:dyDescent="0.35">
      <c r="A1112">
        <f t="shared" si="127"/>
        <v>4424</v>
      </c>
      <c r="B1112" t="str">
        <f t="shared" si="123"/>
        <v>RailMainMode HBEB_HBEB_Student_16-74_PC GenTime</v>
      </c>
      <c r="C1112" t="str">
        <f t="shared" si="124"/>
        <v>RailMainMode HBEB_HBEB_Student_16-74_PC GenTime</v>
      </c>
      <c r="D1112" t="s">
        <v>17</v>
      </c>
      <c r="E1112" t="s">
        <v>18</v>
      </c>
      <c r="F1112">
        <v>0</v>
      </c>
      <c r="H1112" t="s">
        <v>19</v>
      </c>
      <c r="J1112" t="str">
        <f t="shared" si="125"/>
        <v>RailMainMode GenTime</v>
      </c>
      <c r="K1112" t="str" cm="1">
        <f t="array" ref="K1112">_xlfn.IFS(L1112="Bus P+R Bus Leg", "Bus", L1112="Bus P+R Car Leg", "Car",L1112="Rail P+R Rail Leg", "Rail", L1112="Rail P+R Car Leg", "Car",L1112="Logsum","",TRUE(),L1112)</f>
        <v>RailMainMode</v>
      </c>
      <c r="L1112" t="s">
        <v>156</v>
      </c>
      <c r="N1112" t="s">
        <v>52</v>
      </c>
      <c r="O1112" t="s">
        <v>76</v>
      </c>
      <c r="P1112" t="str">
        <f t="shared" si="126"/>
        <v>HBEB</v>
      </c>
    </row>
    <row r="1113" spans="1:16" x14ac:dyDescent="0.35">
      <c r="A1113">
        <f t="shared" si="127"/>
        <v>4425</v>
      </c>
      <c r="B1113" t="str">
        <f t="shared" si="123"/>
        <v>RailMainMode HBED_HBED_Child_PE_5-11_FC GenTime</v>
      </c>
      <c r="C1113" t="str">
        <f t="shared" si="124"/>
        <v>RailMainMode HBED_HBED_Child_PE_5-11_FC GenTime</v>
      </c>
      <c r="D1113" t="s">
        <v>17</v>
      </c>
      <c r="E1113" t="s">
        <v>18</v>
      </c>
      <c r="F1113">
        <v>0</v>
      </c>
      <c r="H1113" t="s">
        <v>19</v>
      </c>
      <c r="J1113" t="str">
        <f t="shared" si="125"/>
        <v>RailMainMode GenTime</v>
      </c>
      <c r="K1113" t="str" cm="1">
        <f t="array" ref="K1113">_xlfn.IFS(L1113="Bus P+R Bus Leg", "Bus", L1113="Bus P+R Car Leg", "Car",L1113="Rail P+R Rail Leg", "Rail", L1113="Rail P+R Car Leg", "Car",L1113="Logsum","",TRUE(),L1113)</f>
        <v>RailMainMode</v>
      </c>
      <c r="L1113" t="s">
        <v>156</v>
      </c>
      <c r="N1113" t="s">
        <v>52</v>
      </c>
      <c r="O1113" t="s">
        <v>106</v>
      </c>
      <c r="P1113" t="str">
        <f t="shared" si="126"/>
        <v>HBED</v>
      </c>
    </row>
    <row r="1114" spans="1:16" x14ac:dyDescent="0.35">
      <c r="A1114">
        <f t="shared" si="127"/>
        <v>4426</v>
      </c>
      <c r="B1114" t="str">
        <f t="shared" si="123"/>
        <v>RailMainMode HBED_HBED_Child_PE_5-11_NC GenTime</v>
      </c>
      <c r="C1114" t="str">
        <f t="shared" si="124"/>
        <v>RailMainMode HBED_HBED_Child_PE_5-11_NC GenTime</v>
      </c>
      <c r="D1114" t="s">
        <v>17</v>
      </c>
      <c r="E1114" t="s">
        <v>18</v>
      </c>
      <c r="F1114">
        <v>0</v>
      </c>
      <c r="H1114" t="s">
        <v>19</v>
      </c>
      <c r="J1114" t="str">
        <f t="shared" si="125"/>
        <v>RailMainMode GenTime</v>
      </c>
      <c r="K1114" t="str" cm="1">
        <f t="array" ref="K1114">_xlfn.IFS(L1114="Bus P+R Bus Leg", "Bus", L1114="Bus P+R Car Leg", "Car",L1114="Rail P+R Rail Leg", "Rail", L1114="Rail P+R Car Leg", "Car",L1114="Logsum","",TRUE(),L1114)</f>
        <v>RailMainMode</v>
      </c>
      <c r="L1114" t="s">
        <v>156</v>
      </c>
      <c r="N1114" t="s">
        <v>52</v>
      </c>
      <c r="O1114" t="s">
        <v>107</v>
      </c>
      <c r="P1114" t="str">
        <f t="shared" si="126"/>
        <v>HBED</v>
      </c>
    </row>
    <row r="1115" spans="1:16" x14ac:dyDescent="0.35">
      <c r="A1115">
        <f t="shared" si="127"/>
        <v>4427</v>
      </c>
      <c r="B1115" t="str">
        <f t="shared" si="123"/>
        <v>RailMainMode HBED_HBED_Child_PE_5-11_PC GenTime</v>
      </c>
      <c r="C1115" t="str">
        <f t="shared" si="124"/>
        <v>RailMainMode HBED_HBED_Child_PE_5-11_PC GenTime</v>
      </c>
      <c r="D1115" t="s">
        <v>17</v>
      </c>
      <c r="E1115" t="s">
        <v>18</v>
      </c>
      <c r="F1115">
        <v>0</v>
      </c>
      <c r="H1115" t="s">
        <v>19</v>
      </c>
      <c r="J1115" t="str">
        <f t="shared" si="125"/>
        <v>RailMainMode GenTime</v>
      </c>
      <c r="K1115" t="str" cm="1">
        <f t="array" ref="K1115">_xlfn.IFS(L1115="Bus P+R Bus Leg", "Bus", L1115="Bus P+R Car Leg", "Car",L1115="Rail P+R Rail Leg", "Rail", L1115="Rail P+R Car Leg", "Car",L1115="Logsum","",TRUE(),L1115)</f>
        <v>RailMainMode</v>
      </c>
      <c r="L1115" t="s">
        <v>156</v>
      </c>
      <c r="N1115" t="s">
        <v>52</v>
      </c>
      <c r="O1115" t="s">
        <v>108</v>
      </c>
      <c r="P1115" t="str">
        <f t="shared" si="126"/>
        <v>HBED</v>
      </c>
    </row>
    <row r="1116" spans="1:16" x14ac:dyDescent="0.35">
      <c r="A1116">
        <f t="shared" si="127"/>
        <v>4428</v>
      </c>
      <c r="B1116" t="str">
        <f t="shared" si="123"/>
        <v>RailMainMode HBED_HBED_Child_SE_12-16_FC GenTime</v>
      </c>
      <c r="C1116" t="str">
        <f t="shared" si="124"/>
        <v>RailMainMode HBED_HBED_Child_SE_12-16_FC GenTime</v>
      </c>
      <c r="D1116" t="s">
        <v>17</v>
      </c>
      <c r="E1116" t="s">
        <v>18</v>
      </c>
      <c r="F1116">
        <v>0</v>
      </c>
      <c r="H1116" t="s">
        <v>19</v>
      </c>
      <c r="J1116" t="str">
        <f t="shared" si="125"/>
        <v>RailMainMode GenTime</v>
      </c>
      <c r="K1116" t="str" cm="1">
        <f t="array" ref="K1116">_xlfn.IFS(L1116="Bus P+R Bus Leg", "Bus", L1116="Bus P+R Car Leg", "Car",L1116="Rail P+R Rail Leg", "Rail", L1116="Rail P+R Car Leg", "Car",L1116="Logsum","",TRUE(),L1116)</f>
        <v>RailMainMode</v>
      </c>
      <c r="L1116" t="s">
        <v>156</v>
      </c>
      <c r="N1116" t="s">
        <v>52</v>
      </c>
      <c r="O1116" t="s">
        <v>109</v>
      </c>
      <c r="P1116" t="str">
        <f t="shared" si="126"/>
        <v>HBED</v>
      </c>
    </row>
    <row r="1117" spans="1:16" x14ac:dyDescent="0.35">
      <c r="A1117">
        <f t="shared" si="127"/>
        <v>4429</v>
      </c>
      <c r="B1117" t="str">
        <f t="shared" si="123"/>
        <v>RailMainMode HBED_HBED_Child_SE_12-16_NC GenTime</v>
      </c>
      <c r="C1117" t="str">
        <f t="shared" si="124"/>
        <v>RailMainMode HBED_HBED_Child_SE_12-16_NC GenTime</v>
      </c>
      <c r="D1117" t="s">
        <v>17</v>
      </c>
      <c r="E1117" t="s">
        <v>18</v>
      </c>
      <c r="F1117">
        <v>0</v>
      </c>
      <c r="H1117" t="s">
        <v>19</v>
      </c>
      <c r="J1117" t="str">
        <f t="shared" si="125"/>
        <v>RailMainMode GenTime</v>
      </c>
      <c r="K1117" t="str" cm="1">
        <f t="array" ref="K1117">_xlfn.IFS(L1117="Bus P+R Bus Leg", "Bus", L1117="Bus P+R Car Leg", "Car",L1117="Rail P+R Rail Leg", "Rail", L1117="Rail P+R Car Leg", "Car",L1117="Logsum","",TRUE(),L1117)</f>
        <v>RailMainMode</v>
      </c>
      <c r="L1117" t="s">
        <v>156</v>
      </c>
      <c r="N1117" t="s">
        <v>52</v>
      </c>
      <c r="O1117" t="s">
        <v>110</v>
      </c>
      <c r="P1117" t="str">
        <f t="shared" si="126"/>
        <v>HBED</v>
      </c>
    </row>
    <row r="1118" spans="1:16" x14ac:dyDescent="0.35">
      <c r="A1118">
        <f t="shared" si="127"/>
        <v>4430</v>
      </c>
      <c r="B1118" t="str">
        <f t="shared" si="123"/>
        <v>RailMainMode HBED_HBED_Child_SE_12-16_PC GenTime</v>
      </c>
      <c r="C1118" t="str">
        <f t="shared" si="124"/>
        <v>RailMainMode HBED_HBED_Child_SE_12-16_PC GenTime</v>
      </c>
      <c r="D1118" t="s">
        <v>17</v>
      </c>
      <c r="E1118" t="s">
        <v>18</v>
      </c>
      <c r="F1118">
        <v>0</v>
      </c>
      <c r="H1118" t="s">
        <v>19</v>
      </c>
      <c r="J1118" t="str">
        <f t="shared" si="125"/>
        <v>RailMainMode GenTime</v>
      </c>
      <c r="K1118" t="str" cm="1">
        <f t="array" ref="K1118">_xlfn.IFS(L1118="Bus P+R Bus Leg", "Bus", L1118="Bus P+R Car Leg", "Car",L1118="Rail P+R Rail Leg", "Rail", L1118="Rail P+R Car Leg", "Car",L1118="Logsum","",TRUE(),L1118)</f>
        <v>RailMainMode</v>
      </c>
      <c r="L1118" t="s">
        <v>156</v>
      </c>
      <c r="N1118" t="s">
        <v>52</v>
      </c>
      <c r="O1118" t="s">
        <v>111</v>
      </c>
      <c r="P1118" t="str">
        <f t="shared" si="126"/>
        <v>HBED</v>
      </c>
    </row>
    <row r="1119" spans="1:16" x14ac:dyDescent="0.35">
      <c r="A1119">
        <f t="shared" si="127"/>
        <v>4431</v>
      </c>
      <c r="B1119" t="str">
        <f t="shared" si="123"/>
        <v>RailMainMode HBED_HBED_Child_TE_17-18_FC GenTime</v>
      </c>
      <c r="C1119" t="str">
        <f t="shared" si="124"/>
        <v>RailMainMode HBED_HBED_Child_TE_17-18_FC GenTime</v>
      </c>
      <c r="D1119" t="s">
        <v>17</v>
      </c>
      <c r="E1119" t="s">
        <v>18</v>
      </c>
      <c r="F1119">
        <v>0</v>
      </c>
      <c r="H1119" t="s">
        <v>19</v>
      </c>
      <c r="J1119" t="str">
        <f t="shared" si="125"/>
        <v>RailMainMode GenTime</v>
      </c>
      <c r="K1119" t="str" cm="1">
        <f t="array" ref="K1119">_xlfn.IFS(L1119="Bus P+R Bus Leg", "Bus", L1119="Bus P+R Car Leg", "Car",L1119="Rail P+R Rail Leg", "Rail", L1119="Rail P+R Car Leg", "Car",L1119="Logsum","",TRUE(),L1119)</f>
        <v>RailMainMode</v>
      </c>
      <c r="L1119" t="s">
        <v>156</v>
      </c>
      <c r="N1119" t="s">
        <v>52</v>
      </c>
      <c r="O1119" t="s">
        <v>112</v>
      </c>
      <c r="P1119" t="str">
        <f t="shared" si="126"/>
        <v>HBED</v>
      </c>
    </row>
    <row r="1120" spans="1:16" x14ac:dyDescent="0.35">
      <c r="A1120">
        <f t="shared" si="127"/>
        <v>4432</v>
      </c>
      <c r="B1120" t="str">
        <f t="shared" si="123"/>
        <v>RailMainMode HBED_HBED_Child_TE_17-18_NC GenTime</v>
      </c>
      <c r="C1120" t="str">
        <f t="shared" si="124"/>
        <v>RailMainMode HBED_HBED_Child_TE_17-18_NC GenTime</v>
      </c>
      <c r="D1120" t="s">
        <v>17</v>
      </c>
      <c r="E1120" t="s">
        <v>18</v>
      </c>
      <c r="F1120">
        <v>0</v>
      </c>
      <c r="H1120" t="s">
        <v>19</v>
      </c>
      <c r="J1120" t="str">
        <f t="shared" si="125"/>
        <v>RailMainMode GenTime</v>
      </c>
      <c r="K1120" t="str" cm="1">
        <f t="array" ref="K1120">_xlfn.IFS(L1120="Bus P+R Bus Leg", "Bus", L1120="Bus P+R Car Leg", "Car",L1120="Rail P+R Rail Leg", "Rail", L1120="Rail P+R Car Leg", "Car",L1120="Logsum","",TRUE(),L1120)</f>
        <v>RailMainMode</v>
      </c>
      <c r="L1120" t="s">
        <v>156</v>
      </c>
      <c r="N1120" t="s">
        <v>52</v>
      </c>
      <c r="O1120" t="s">
        <v>113</v>
      </c>
      <c r="P1120" t="str">
        <f t="shared" si="126"/>
        <v>HBED</v>
      </c>
    </row>
    <row r="1121" spans="1:16" x14ac:dyDescent="0.35">
      <c r="A1121">
        <f t="shared" si="127"/>
        <v>4433</v>
      </c>
      <c r="B1121" t="str">
        <f t="shared" si="123"/>
        <v>RailMainMode HBED_HBED_Child_TE_17-18_PC GenTime</v>
      </c>
      <c r="C1121" t="str">
        <f t="shared" si="124"/>
        <v>RailMainMode HBED_HBED_Child_TE_17-18_PC GenTime</v>
      </c>
      <c r="D1121" t="s">
        <v>17</v>
      </c>
      <c r="E1121" t="s">
        <v>18</v>
      </c>
      <c r="F1121">
        <v>0</v>
      </c>
      <c r="H1121" t="s">
        <v>19</v>
      </c>
      <c r="J1121" t="str">
        <f t="shared" si="125"/>
        <v>RailMainMode GenTime</v>
      </c>
      <c r="K1121" t="str" cm="1">
        <f t="array" ref="K1121">_xlfn.IFS(L1121="Bus P+R Bus Leg", "Bus", L1121="Bus P+R Car Leg", "Car",L1121="Rail P+R Rail Leg", "Rail", L1121="Rail P+R Car Leg", "Car",L1121="Logsum","",TRUE(),L1121)</f>
        <v>RailMainMode</v>
      </c>
      <c r="L1121" t="s">
        <v>156</v>
      </c>
      <c r="N1121" t="s">
        <v>52</v>
      </c>
      <c r="O1121" t="s">
        <v>114</v>
      </c>
      <c r="P1121" t="str">
        <f t="shared" si="126"/>
        <v>HBED</v>
      </c>
    </row>
    <row r="1122" spans="1:16" x14ac:dyDescent="0.35">
      <c r="A1122">
        <f t="shared" si="127"/>
        <v>4434</v>
      </c>
      <c r="B1122" t="str">
        <f t="shared" si="123"/>
        <v>RailMainMode HBO_HBO_75_FC GenTime</v>
      </c>
      <c r="C1122" t="str">
        <f t="shared" si="124"/>
        <v>RailMainMode HBO_HBO_75_FC GenTime</v>
      </c>
      <c r="D1122" t="s">
        <v>17</v>
      </c>
      <c r="E1122" t="s">
        <v>18</v>
      </c>
      <c r="F1122">
        <v>0</v>
      </c>
      <c r="H1122" t="s">
        <v>19</v>
      </c>
      <c r="J1122" t="str">
        <f t="shared" si="125"/>
        <v>RailMainMode GenTime</v>
      </c>
      <c r="K1122" t="str" cm="1">
        <f t="array" ref="K1122">_xlfn.IFS(L1122="Bus P+R Bus Leg", "Bus", L1122="Bus P+R Car Leg", "Car",L1122="Rail P+R Rail Leg", "Rail", L1122="Rail P+R Car Leg", "Car",L1122="Logsum","",TRUE(),L1122)</f>
        <v>RailMainMode</v>
      </c>
      <c r="L1122" t="s">
        <v>156</v>
      </c>
      <c r="N1122" t="s">
        <v>52</v>
      </c>
      <c r="O1122" t="s">
        <v>115</v>
      </c>
      <c r="P1122" t="str">
        <f t="shared" si="126"/>
        <v>HBO</v>
      </c>
    </row>
    <row r="1123" spans="1:16" x14ac:dyDescent="0.35">
      <c r="A1123">
        <f t="shared" si="127"/>
        <v>4435</v>
      </c>
      <c r="B1123" t="str">
        <f t="shared" si="123"/>
        <v>RailMainMode HBO_HBO_75_NC GenTime</v>
      </c>
      <c r="C1123" t="str">
        <f t="shared" si="124"/>
        <v>RailMainMode HBO_HBO_75_NC GenTime</v>
      </c>
      <c r="D1123" t="s">
        <v>17</v>
      </c>
      <c r="E1123" t="s">
        <v>18</v>
      </c>
      <c r="F1123">
        <v>0</v>
      </c>
      <c r="H1123" t="s">
        <v>19</v>
      </c>
      <c r="J1123" t="str">
        <f t="shared" si="125"/>
        <v>RailMainMode GenTime</v>
      </c>
      <c r="K1123" t="str" cm="1">
        <f t="array" ref="K1123">_xlfn.IFS(L1123="Bus P+R Bus Leg", "Bus", L1123="Bus P+R Car Leg", "Car",L1123="Rail P+R Rail Leg", "Rail", L1123="Rail P+R Car Leg", "Car",L1123="Logsum","",TRUE(),L1123)</f>
        <v>RailMainMode</v>
      </c>
      <c r="L1123" t="s">
        <v>156</v>
      </c>
      <c r="N1123" t="s">
        <v>52</v>
      </c>
      <c r="O1123" t="s">
        <v>116</v>
      </c>
      <c r="P1123" t="str">
        <f t="shared" si="126"/>
        <v>HBO</v>
      </c>
    </row>
    <row r="1124" spans="1:16" x14ac:dyDescent="0.35">
      <c r="A1124">
        <f t="shared" si="127"/>
        <v>4436</v>
      </c>
      <c r="B1124" t="str">
        <f t="shared" si="123"/>
        <v>RailMainMode HBO_HBO_75_PC GenTime</v>
      </c>
      <c r="C1124" t="str">
        <f t="shared" si="124"/>
        <v>RailMainMode HBO_HBO_75_PC GenTime</v>
      </c>
      <c r="D1124" t="s">
        <v>17</v>
      </c>
      <c r="E1124" t="s">
        <v>18</v>
      </c>
      <c r="F1124">
        <v>0</v>
      </c>
      <c r="H1124" t="s">
        <v>19</v>
      </c>
      <c r="J1124" t="str">
        <f t="shared" si="125"/>
        <v>RailMainMode GenTime</v>
      </c>
      <c r="K1124" t="str" cm="1">
        <f t="array" ref="K1124">_xlfn.IFS(L1124="Bus P+R Bus Leg", "Bus", L1124="Bus P+R Car Leg", "Car",L1124="Rail P+R Rail Leg", "Rail", L1124="Rail P+R Car Leg", "Car",L1124="Logsum","",TRUE(),L1124)</f>
        <v>RailMainMode</v>
      </c>
      <c r="L1124" t="s">
        <v>156</v>
      </c>
      <c r="N1124" t="s">
        <v>52</v>
      </c>
      <c r="O1124" t="s">
        <v>117</v>
      </c>
      <c r="P1124" t="str">
        <f t="shared" si="126"/>
        <v>HBO</v>
      </c>
    </row>
    <row r="1125" spans="1:16" x14ac:dyDescent="0.35">
      <c r="A1125">
        <f t="shared" si="127"/>
        <v>4437</v>
      </c>
      <c r="B1125" t="str">
        <f t="shared" si="123"/>
        <v>RailMainMode HBO_HBO_Child_0-15_FC GenTime</v>
      </c>
      <c r="C1125" t="str">
        <f t="shared" si="124"/>
        <v>RailMainMode HBO_HBO_Child_0-15_FC GenTime</v>
      </c>
      <c r="D1125" t="s">
        <v>17</v>
      </c>
      <c r="E1125" t="s">
        <v>18</v>
      </c>
      <c r="F1125">
        <v>0</v>
      </c>
      <c r="H1125" t="s">
        <v>19</v>
      </c>
      <c r="J1125" t="str">
        <f t="shared" si="125"/>
        <v>RailMainMode GenTime</v>
      </c>
      <c r="K1125" t="str" cm="1">
        <f t="array" ref="K1125">_xlfn.IFS(L1125="Bus P+R Bus Leg", "Bus", L1125="Bus P+R Car Leg", "Car",L1125="Rail P+R Rail Leg", "Rail", L1125="Rail P+R Car Leg", "Car",L1125="Logsum","",TRUE(),L1125)</f>
        <v>RailMainMode</v>
      </c>
      <c r="L1125" t="s">
        <v>156</v>
      </c>
      <c r="N1125" t="s">
        <v>52</v>
      </c>
      <c r="O1125" t="s">
        <v>118</v>
      </c>
      <c r="P1125" t="str">
        <f t="shared" si="126"/>
        <v>HBO</v>
      </c>
    </row>
    <row r="1126" spans="1:16" x14ac:dyDescent="0.35">
      <c r="A1126">
        <f t="shared" si="127"/>
        <v>4438</v>
      </c>
      <c r="B1126" t="str">
        <f t="shared" si="123"/>
        <v>RailMainMode HBO_HBO_Child_0-15_NC GenTime</v>
      </c>
      <c r="C1126" t="str">
        <f t="shared" si="124"/>
        <v>RailMainMode HBO_HBO_Child_0-15_NC GenTime</v>
      </c>
      <c r="D1126" t="s">
        <v>17</v>
      </c>
      <c r="E1126" t="s">
        <v>18</v>
      </c>
      <c r="F1126">
        <v>0</v>
      </c>
      <c r="H1126" t="s">
        <v>19</v>
      </c>
      <c r="J1126" t="str">
        <f t="shared" si="125"/>
        <v>RailMainMode GenTime</v>
      </c>
      <c r="K1126" t="str" cm="1">
        <f t="array" ref="K1126">_xlfn.IFS(L1126="Bus P+R Bus Leg", "Bus", L1126="Bus P+R Car Leg", "Car",L1126="Rail P+R Rail Leg", "Rail", L1126="Rail P+R Car Leg", "Car",L1126="Logsum","",TRUE(),L1126)</f>
        <v>RailMainMode</v>
      </c>
      <c r="L1126" t="s">
        <v>156</v>
      </c>
      <c r="N1126" t="s">
        <v>52</v>
      </c>
      <c r="O1126" t="s">
        <v>119</v>
      </c>
      <c r="P1126" t="str">
        <f t="shared" si="126"/>
        <v>HBO</v>
      </c>
    </row>
    <row r="1127" spans="1:16" x14ac:dyDescent="0.35">
      <c r="A1127">
        <f t="shared" si="127"/>
        <v>4439</v>
      </c>
      <c r="B1127" t="str">
        <f t="shared" si="123"/>
        <v>RailMainMode HBO_HBO_Child_0-15_PC GenTime</v>
      </c>
      <c r="C1127" t="str">
        <f t="shared" si="124"/>
        <v>RailMainMode HBO_HBO_Child_0-15_PC GenTime</v>
      </c>
      <c r="D1127" t="s">
        <v>17</v>
      </c>
      <c r="E1127" t="s">
        <v>18</v>
      </c>
      <c r="F1127">
        <v>0</v>
      </c>
      <c r="H1127" t="s">
        <v>19</v>
      </c>
      <c r="J1127" t="str">
        <f t="shared" si="125"/>
        <v>RailMainMode GenTime</v>
      </c>
      <c r="K1127" t="str" cm="1">
        <f t="array" ref="K1127">_xlfn.IFS(L1127="Bus P+R Bus Leg", "Bus", L1127="Bus P+R Car Leg", "Car",L1127="Rail P+R Rail Leg", "Rail", L1127="Rail P+R Car Leg", "Car",L1127="Logsum","",TRUE(),L1127)</f>
        <v>RailMainMode</v>
      </c>
      <c r="L1127" t="s">
        <v>156</v>
      </c>
      <c r="N1127" t="s">
        <v>52</v>
      </c>
      <c r="O1127" t="s">
        <v>120</v>
      </c>
      <c r="P1127" t="str">
        <f t="shared" si="126"/>
        <v>HBO</v>
      </c>
    </row>
    <row r="1128" spans="1:16" x14ac:dyDescent="0.35">
      <c r="A1128">
        <f t="shared" si="127"/>
        <v>4440</v>
      </c>
      <c r="B1128" t="str">
        <f t="shared" si="123"/>
        <v>RailMainMode HBO_HBO_FT_16-74_FC GenTime</v>
      </c>
      <c r="C1128" t="str">
        <f t="shared" si="124"/>
        <v>RailMainMode HBO_HBO_FT_16-74_FC GenTime</v>
      </c>
      <c r="D1128" t="s">
        <v>17</v>
      </c>
      <c r="E1128" t="s">
        <v>18</v>
      </c>
      <c r="F1128">
        <v>0</v>
      </c>
      <c r="H1128" t="s">
        <v>19</v>
      </c>
      <c r="J1128" t="str">
        <f t="shared" si="125"/>
        <v>RailMainMode GenTime</v>
      </c>
      <c r="K1128" t="str" cm="1">
        <f t="array" ref="K1128">_xlfn.IFS(L1128="Bus P+R Bus Leg", "Bus", L1128="Bus P+R Car Leg", "Car",L1128="Rail P+R Rail Leg", "Rail", L1128="Rail P+R Car Leg", "Car",L1128="Logsum","",TRUE(),L1128)</f>
        <v>RailMainMode</v>
      </c>
      <c r="L1128" t="s">
        <v>156</v>
      </c>
      <c r="N1128" t="s">
        <v>52</v>
      </c>
      <c r="O1128" t="s">
        <v>121</v>
      </c>
      <c r="P1128" t="str">
        <f t="shared" si="126"/>
        <v>HBO</v>
      </c>
    </row>
    <row r="1129" spans="1:16" x14ac:dyDescent="0.35">
      <c r="A1129">
        <f t="shared" si="127"/>
        <v>4441</v>
      </c>
      <c r="B1129" t="str">
        <f t="shared" si="123"/>
        <v>RailMainMode HBO_HBO_FT_16-74_NC GenTime</v>
      </c>
      <c r="C1129" t="str">
        <f t="shared" si="124"/>
        <v>RailMainMode HBO_HBO_FT_16-74_NC GenTime</v>
      </c>
      <c r="D1129" t="s">
        <v>17</v>
      </c>
      <c r="E1129" t="s">
        <v>18</v>
      </c>
      <c r="F1129">
        <v>0</v>
      </c>
      <c r="H1129" t="s">
        <v>19</v>
      </c>
      <c r="J1129" t="str">
        <f t="shared" si="125"/>
        <v>RailMainMode GenTime</v>
      </c>
      <c r="K1129" t="str" cm="1">
        <f t="array" ref="K1129">_xlfn.IFS(L1129="Bus P+R Bus Leg", "Bus", L1129="Bus P+R Car Leg", "Car",L1129="Rail P+R Rail Leg", "Rail", L1129="Rail P+R Car Leg", "Car",L1129="Logsum","",TRUE(),L1129)</f>
        <v>RailMainMode</v>
      </c>
      <c r="L1129" t="s">
        <v>156</v>
      </c>
      <c r="N1129" t="s">
        <v>52</v>
      </c>
      <c r="O1129" t="s">
        <v>122</v>
      </c>
      <c r="P1129" t="str">
        <f t="shared" si="126"/>
        <v>HBO</v>
      </c>
    </row>
    <row r="1130" spans="1:16" x14ac:dyDescent="0.35">
      <c r="A1130">
        <f t="shared" si="127"/>
        <v>4442</v>
      </c>
      <c r="B1130" t="str">
        <f t="shared" si="123"/>
        <v>RailMainMode HBO_HBO_FT_16-74_PC GenTime</v>
      </c>
      <c r="C1130" t="str">
        <f t="shared" si="124"/>
        <v>RailMainMode HBO_HBO_FT_16-74_PC GenTime</v>
      </c>
      <c r="D1130" t="s">
        <v>17</v>
      </c>
      <c r="E1130" t="s">
        <v>18</v>
      </c>
      <c r="F1130">
        <v>0</v>
      </c>
      <c r="H1130" t="s">
        <v>19</v>
      </c>
      <c r="J1130" t="str">
        <f t="shared" si="125"/>
        <v>RailMainMode GenTime</v>
      </c>
      <c r="K1130" t="str" cm="1">
        <f t="array" ref="K1130">_xlfn.IFS(L1130="Bus P+R Bus Leg", "Bus", L1130="Bus P+R Car Leg", "Car",L1130="Rail P+R Rail Leg", "Rail", L1130="Rail P+R Car Leg", "Car",L1130="Logsum","",TRUE(),L1130)</f>
        <v>RailMainMode</v>
      </c>
      <c r="L1130" t="s">
        <v>156</v>
      </c>
      <c r="N1130" t="s">
        <v>52</v>
      </c>
      <c r="O1130" t="s">
        <v>123</v>
      </c>
      <c r="P1130" t="str">
        <f t="shared" si="126"/>
        <v>HBO</v>
      </c>
    </row>
    <row r="1131" spans="1:16" x14ac:dyDescent="0.35">
      <c r="A1131">
        <f t="shared" si="127"/>
        <v>4443</v>
      </c>
      <c r="B1131" t="str">
        <f t="shared" si="123"/>
        <v>RailMainMode HBO_HBO_Other_16-74_FC GenTime</v>
      </c>
      <c r="C1131" t="str">
        <f t="shared" si="124"/>
        <v>RailMainMode HBO_HBO_Other_16-74_FC GenTime</v>
      </c>
      <c r="D1131" t="s">
        <v>17</v>
      </c>
      <c r="E1131" t="s">
        <v>18</v>
      </c>
      <c r="F1131">
        <v>0</v>
      </c>
      <c r="H1131" t="s">
        <v>19</v>
      </c>
      <c r="J1131" t="str">
        <f t="shared" si="125"/>
        <v>RailMainMode GenTime</v>
      </c>
      <c r="K1131" t="str" cm="1">
        <f t="array" ref="K1131">_xlfn.IFS(L1131="Bus P+R Bus Leg", "Bus", L1131="Bus P+R Car Leg", "Car",L1131="Rail P+R Rail Leg", "Rail", L1131="Rail P+R Car Leg", "Car",L1131="Logsum","",TRUE(),L1131)</f>
        <v>RailMainMode</v>
      </c>
      <c r="L1131" t="s">
        <v>156</v>
      </c>
      <c r="N1131" t="s">
        <v>52</v>
      </c>
      <c r="O1131" t="s">
        <v>124</v>
      </c>
      <c r="P1131" t="str">
        <f t="shared" si="126"/>
        <v>HBO</v>
      </c>
    </row>
    <row r="1132" spans="1:16" x14ac:dyDescent="0.35">
      <c r="A1132">
        <f t="shared" si="127"/>
        <v>4444</v>
      </c>
      <c r="B1132" t="str">
        <f t="shared" si="123"/>
        <v>RailMainMode HBO_HBO_Other_16-74_NC GenTime</v>
      </c>
      <c r="C1132" t="str">
        <f t="shared" si="124"/>
        <v>RailMainMode HBO_HBO_Other_16-74_NC GenTime</v>
      </c>
      <c r="D1132" t="s">
        <v>17</v>
      </c>
      <c r="E1132" t="s">
        <v>18</v>
      </c>
      <c r="F1132">
        <v>0</v>
      </c>
      <c r="H1132" t="s">
        <v>19</v>
      </c>
      <c r="J1132" t="str">
        <f t="shared" si="125"/>
        <v>RailMainMode GenTime</v>
      </c>
      <c r="K1132" t="str" cm="1">
        <f t="array" ref="K1132">_xlfn.IFS(L1132="Bus P+R Bus Leg", "Bus", L1132="Bus P+R Car Leg", "Car",L1132="Rail P+R Rail Leg", "Rail", L1132="Rail P+R Car Leg", "Car",L1132="Logsum","",TRUE(),L1132)</f>
        <v>RailMainMode</v>
      </c>
      <c r="L1132" t="s">
        <v>156</v>
      </c>
      <c r="N1132" t="s">
        <v>52</v>
      </c>
      <c r="O1132" t="s">
        <v>125</v>
      </c>
      <c r="P1132" t="str">
        <f t="shared" si="126"/>
        <v>HBO</v>
      </c>
    </row>
    <row r="1133" spans="1:16" x14ac:dyDescent="0.35">
      <c r="A1133">
        <f t="shared" si="127"/>
        <v>4445</v>
      </c>
      <c r="B1133" t="str">
        <f t="shared" si="123"/>
        <v>RailMainMode HBO_HBO_Other_16-74_PC GenTime</v>
      </c>
      <c r="C1133" t="str">
        <f t="shared" si="124"/>
        <v>RailMainMode HBO_HBO_Other_16-74_PC GenTime</v>
      </c>
      <c r="D1133" t="s">
        <v>17</v>
      </c>
      <c r="E1133" t="s">
        <v>18</v>
      </c>
      <c r="F1133">
        <v>0</v>
      </c>
      <c r="H1133" t="s">
        <v>19</v>
      </c>
      <c r="J1133" t="str">
        <f t="shared" si="125"/>
        <v>RailMainMode GenTime</v>
      </c>
      <c r="K1133" t="str" cm="1">
        <f t="array" ref="K1133">_xlfn.IFS(L1133="Bus P+R Bus Leg", "Bus", L1133="Bus P+R Car Leg", "Car",L1133="Rail P+R Rail Leg", "Rail", L1133="Rail P+R Car Leg", "Car",L1133="Logsum","",TRUE(),L1133)</f>
        <v>RailMainMode</v>
      </c>
      <c r="L1133" t="s">
        <v>156</v>
      </c>
      <c r="N1133" t="s">
        <v>52</v>
      </c>
      <c r="O1133" t="s">
        <v>126</v>
      </c>
      <c r="P1133" t="str">
        <f t="shared" si="126"/>
        <v>HBO</v>
      </c>
    </row>
    <row r="1134" spans="1:16" x14ac:dyDescent="0.35">
      <c r="A1134">
        <f t="shared" si="127"/>
        <v>4446</v>
      </c>
      <c r="B1134" t="str">
        <f t="shared" si="123"/>
        <v>RailMainMode HBO_HBO_PT_16-74_FC GenTime</v>
      </c>
      <c r="C1134" t="str">
        <f t="shared" si="124"/>
        <v>RailMainMode HBO_HBO_PT_16-74_FC GenTime</v>
      </c>
      <c r="D1134" t="s">
        <v>17</v>
      </c>
      <c r="E1134" t="s">
        <v>18</v>
      </c>
      <c r="F1134">
        <v>0</v>
      </c>
      <c r="H1134" t="s">
        <v>19</v>
      </c>
      <c r="J1134" t="str">
        <f t="shared" si="125"/>
        <v>RailMainMode GenTime</v>
      </c>
      <c r="K1134" t="str" cm="1">
        <f t="array" ref="K1134">_xlfn.IFS(L1134="Bus P+R Bus Leg", "Bus", L1134="Bus P+R Car Leg", "Car",L1134="Rail P+R Rail Leg", "Rail", L1134="Rail P+R Car Leg", "Car",L1134="Logsum","",TRUE(),L1134)</f>
        <v>RailMainMode</v>
      </c>
      <c r="L1134" t="s">
        <v>156</v>
      </c>
      <c r="N1134" t="s">
        <v>52</v>
      </c>
      <c r="O1134" t="s">
        <v>127</v>
      </c>
      <c r="P1134" t="str">
        <f t="shared" si="126"/>
        <v>HBO</v>
      </c>
    </row>
    <row r="1135" spans="1:16" x14ac:dyDescent="0.35">
      <c r="A1135">
        <f t="shared" si="127"/>
        <v>4447</v>
      </c>
      <c r="B1135" t="str">
        <f t="shared" si="123"/>
        <v>RailMainMode HBO_HBO_PT_16-74_NC GenTime</v>
      </c>
      <c r="C1135" t="str">
        <f t="shared" si="124"/>
        <v>RailMainMode HBO_HBO_PT_16-74_NC GenTime</v>
      </c>
      <c r="D1135" t="s">
        <v>17</v>
      </c>
      <c r="E1135" t="s">
        <v>18</v>
      </c>
      <c r="F1135">
        <v>0</v>
      </c>
      <c r="H1135" t="s">
        <v>19</v>
      </c>
      <c r="J1135" t="str">
        <f t="shared" si="125"/>
        <v>RailMainMode GenTime</v>
      </c>
      <c r="K1135" t="str" cm="1">
        <f t="array" ref="K1135">_xlfn.IFS(L1135="Bus P+R Bus Leg", "Bus", L1135="Bus P+R Car Leg", "Car",L1135="Rail P+R Rail Leg", "Rail", L1135="Rail P+R Car Leg", "Car",L1135="Logsum","",TRUE(),L1135)</f>
        <v>RailMainMode</v>
      </c>
      <c r="L1135" t="s">
        <v>156</v>
      </c>
      <c r="N1135" t="s">
        <v>52</v>
      </c>
      <c r="O1135" t="s">
        <v>128</v>
      </c>
      <c r="P1135" t="str">
        <f t="shared" si="126"/>
        <v>HBO</v>
      </c>
    </row>
    <row r="1136" spans="1:16" x14ac:dyDescent="0.35">
      <c r="A1136">
        <f t="shared" si="127"/>
        <v>4448</v>
      </c>
      <c r="B1136" t="str">
        <f t="shared" si="123"/>
        <v>RailMainMode HBO_HBO_PT_16-74_PC GenTime</v>
      </c>
      <c r="C1136" t="str">
        <f t="shared" si="124"/>
        <v>RailMainMode HBO_HBO_PT_16-74_PC GenTime</v>
      </c>
      <c r="D1136" t="s">
        <v>17</v>
      </c>
      <c r="E1136" t="s">
        <v>18</v>
      </c>
      <c r="F1136">
        <v>0</v>
      </c>
      <c r="H1136" t="s">
        <v>19</v>
      </c>
      <c r="J1136" t="str">
        <f t="shared" si="125"/>
        <v>RailMainMode GenTime</v>
      </c>
      <c r="K1136" t="str" cm="1">
        <f t="array" ref="K1136">_xlfn.IFS(L1136="Bus P+R Bus Leg", "Bus", L1136="Bus P+R Car Leg", "Car",L1136="Rail P+R Rail Leg", "Rail", L1136="Rail P+R Car Leg", "Car",L1136="Logsum","",TRUE(),L1136)</f>
        <v>RailMainMode</v>
      </c>
      <c r="L1136" t="s">
        <v>156</v>
      </c>
      <c r="N1136" t="s">
        <v>52</v>
      </c>
      <c r="O1136" t="s">
        <v>129</v>
      </c>
      <c r="P1136" t="str">
        <f t="shared" si="126"/>
        <v>HBO</v>
      </c>
    </row>
    <row r="1137" spans="1:16" x14ac:dyDescent="0.35">
      <c r="A1137">
        <f t="shared" si="127"/>
        <v>4449</v>
      </c>
      <c r="B1137" t="str">
        <f t="shared" si="123"/>
        <v>RailMainMode HBO_HBO_Student_16-74_FC GenTime</v>
      </c>
      <c r="C1137" t="str">
        <f t="shared" si="124"/>
        <v>RailMainMode HBO_HBO_Student_16-74_FC GenTime</v>
      </c>
      <c r="D1137" t="s">
        <v>17</v>
      </c>
      <c r="E1137" t="s">
        <v>18</v>
      </c>
      <c r="F1137">
        <v>0</v>
      </c>
      <c r="H1137" t="s">
        <v>19</v>
      </c>
      <c r="J1137" t="str">
        <f t="shared" si="125"/>
        <v>RailMainMode GenTime</v>
      </c>
      <c r="K1137" t="str" cm="1">
        <f t="array" ref="K1137">_xlfn.IFS(L1137="Bus P+R Bus Leg", "Bus", L1137="Bus P+R Car Leg", "Car",L1137="Rail P+R Rail Leg", "Rail", L1137="Rail P+R Car Leg", "Car",L1137="Logsum","",TRUE(),L1137)</f>
        <v>RailMainMode</v>
      </c>
      <c r="L1137" t="s">
        <v>156</v>
      </c>
      <c r="N1137" t="s">
        <v>52</v>
      </c>
      <c r="O1137" t="s">
        <v>130</v>
      </c>
      <c r="P1137" t="str">
        <f t="shared" si="126"/>
        <v>HBO</v>
      </c>
    </row>
    <row r="1138" spans="1:16" x14ac:dyDescent="0.35">
      <c r="A1138">
        <f t="shared" si="127"/>
        <v>4450</v>
      </c>
      <c r="B1138" t="str">
        <f t="shared" si="123"/>
        <v>RailMainMode HBO_HBO_Student_16-74_NC GenTime</v>
      </c>
      <c r="C1138" t="str">
        <f t="shared" si="124"/>
        <v>RailMainMode HBO_HBO_Student_16-74_NC GenTime</v>
      </c>
      <c r="D1138" t="s">
        <v>17</v>
      </c>
      <c r="E1138" t="s">
        <v>18</v>
      </c>
      <c r="F1138">
        <v>0</v>
      </c>
      <c r="H1138" t="s">
        <v>19</v>
      </c>
      <c r="J1138" t="str">
        <f t="shared" si="125"/>
        <v>RailMainMode GenTime</v>
      </c>
      <c r="K1138" t="str" cm="1">
        <f t="array" ref="K1138">_xlfn.IFS(L1138="Bus P+R Bus Leg", "Bus", L1138="Bus P+R Car Leg", "Car",L1138="Rail P+R Rail Leg", "Rail", L1138="Rail P+R Car Leg", "Car",L1138="Logsum","",TRUE(),L1138)</f>
        <v>RailMainMode</v>
      </c>
      <c r="L1138" t="s">
        <v>156</v>
      </c>
      <c r="N1138" t="s">
        <v>52</v>
      </c>
      <c r="O1138" t="s">
        <v>131</v>
      </c>
      <c r="P1138" t="str">
        <f t="shared" si="126"/>
        <v>HBO</v>
      </c>
    </row>
    <row r="1139" spans="1:16" x14ac:dyDescent="0.35">
      <c r="A1139">
        <f t="shared" si="127"/>
        <v>4451</v>
      </c>
      <c r="B1139" t="str">
        <f t="shared" si="123"/>
        <v>RailMainMode HBO_HBO_Student_16-74_PC GenTime</v>
      </c>
      <c r="C1139" t="str">
        <f t="shared" si="124"/>
        <v>RailMainMode HBO_HBO_Student_16-74_PC GenTime</v>
      </c>
      <c r="D1139" t="s">
        <v>17</v>
      </c>
      <c r="E1139" t="s">
        <v>18</v>
      </c>
      <c r="F1139">
        <v>0</v>
      </c>
      <c r="H1139" t="s">
        <v>19</v>
      </c>
      <c r="J1139" t="str">
        <f t="shared" si="125"/>
        <v>RailMainMode GenTime</v>
      </c>
      <c r="K1139" t="str" cm="1">
        <f t="array" ref="K1139">_xlfn.IFS(L1139="Bus P+R Bus Leg", "Bus", L1139="Bus P+R Car Leg", "Car",L1139="Rail P+R Rail Leg", "Rail", L1139="Rail P+R Car Leg", "Car",L1139="Logsum","",TRUE(),L1139)</f>
        <v>RailMainMode</v>
      </c>
      <c r="L1139" t="s">
        <v>156</v>
      </c>
      <c r="N1139" t="s">
        <v>52</v>
      </c>
      <c r="O1139" t="s">
        <v>132</v>
      </c>
      <c r="P1139" t="str">
        <f t="shared" si="126"/>
        <v>HBO</v>
      </c>
    </row>
    <row r="1140" spans="1:16" x14ac:dyDescent="0.35">
      <c r="A1140">
        <f t="shared" si="127"/>
        <v>4452</v>
      </c>
      <c r="B1140" t="str">
        <f t="shared" si="123"/>
        <v>RailMainMode HBSHOP_HBSHOP_75_FC GenTime</v>
      </c>
      <c r="C1140" t="str">
        <f t="shared" si="124"/>
        <v>RailMainMode HBSHOP_HBSHOP_75_FC GenTime</v>
      </c>
      <c r="D1140" t="s">
        <v>17</v>
      </c>
      <c r="E1140" t="s">
        <v>18</v>
      </c>
      <c r="F1140">
        <v>0</v>
      </c>
      <c r="H1140" t="s">
        <v>19</v>
      </c>
      <c r="J1140" t="str">
        <f t="shared" si="125"/>
        <v>RailMainMode GenTime</v>
      </c>
      <c r="K1140" t="str" cm="1">
        <f t="array" ref="K1140">_xlfn.IFS(L1140="Bus P+R Bus Leg", "Bus", L1140="Bus P+R Car Leg", "Car",L1140="Rail P+R Rail Leg", "Rail", L1140="Rail P+R Car Leg", "Car",L1140="Logsum","",TRUE(),L1140)</f>
        <v>RailMainMode</v>
      </c>
      <c r="L1140" t="s">
        <v>156</v>
      </c>
      <c r="N1140" t="s">
        <v>52</v>
      </c>
      <c r="O1140" t="s">
        <v>480</v>
      </c>
      <c r="P1140" t="str">
        <f t="shared" si="126"/>
        <v>HBSHOP</v>
      </c>
    </row>
    <row r="1141" spans="1:16" x14ac:dyDescent="0.35">
      <c r="A1141">
        <f t="shared" si="127"/>
        <v>4453</v>
      </c>
      <c r="B1141" t="str">
        <f t="shared" ref="B1141:B1204" si="128">_xlfn.TEXTJOIN(" ",TRUE,L1141,O1141,N1141)</f>
        <v>RailMainMode HBSHOP_HBSHOP_75_NC GenTime</v>
      </c>
      <c r="C1141" t="str">
        <f t="shared" ref="C1141:C1204" si="129">_xlfn.TEXTJOIN(" ",TRUE,L1141,O1141,N1141)</f>
        <v>RailMainMode HBSHOP_HBSHOP_75_NC GenTime</v>
      </c>
      <c r="D1141" t="s">
        <v>17</v>
      </c>
      <c r="E1141" t="s">
        <v>18</v>
      </c>
      <c r="F1141">
        <v>0</v>
      </c>
      <c r="H1141" t="s">
        <v>19</v>
      </c>
      <c r="J1141" t="str">
        <f t="shared" si="125"/>
        <v>RailMainMode GenTime</v>
      </c>
      <c r="K1141" t="str" cm="1">
        <f t="array" ref="K1141">_xlfn.IFS(L1141="Bus P+R Bus Leg", "Bus", L1141="Bus P+R Car Leg", "Car",L1141="Rail P+R Rail Leg", "Rail", L1141="Rail P+R Car Leg", "Car",L1141="Logsum","",TRUE(),L1141)</f>
        <v>RailMainMode</v>
      </c>
      <c r="L1141" t="s">
        <v>156</v>
      </c>
      <c r="N1141" t="s">
        <v>52</v>
      </c>
      <c r="O1141" t="s">
        <v>481</v>
      </c>
      <c r="P1141" t="str">
        <f t="shared" si="126"/>
        <v>HBSHOP</v>
      </c>
    </row>
    <row r="1142" spans="1:16" x14ac:dyDescent="0.35">
      <c r="A1142">
        <f t="shared" si="127"/>
        <v>4454</v>
      </c>
      <c r="B1142" t="str">
        <f t="shared" si="128"/>
        <v>RailMainMode HBSHOP_HBSHOP_75_PC GenTime</v>
      </c>
      <c r="C1142" t="str">
        <f t="shared" si="129"/>
        <v>RailMainMode HBSHOP_HBSHOP_75_PC GenTime</v>
      </c>
      <c r="D1142" t="s">
        <v>17</v>
      </c>
      <c r="E1142" t="s">
        <v>18</v>
      </c>
      <c r="F1142">
        <v>0</v>
      </c>
      <c r="H1142" t="s">
        <v>19</v>
      </c>
      <c r="J1142" t="str">
        <f t="shared" ref="J1142:J1205" si="130">_xlfn.CONCAT(L1142," ",N1142)</f>
        <v>RailMainMode GenTime</v>
      </c>
      <c r="K1142" t="str" cm="1">
        <f t="array" ref="K1142">_xlfn.IFS(L1142="Bus P+R Bus Leg", "Bus", L1142="Bus P+R Car Leg", "Car",L1142="Rail P+R Rail Leg", "Rail", L1142="Rail P+R Car Leg", "Car",L1142="Logsum","",TRUE(),L1142)</f>
        <v>RailMainMode</v>
      </c>
      <c r="L1142" t="s">
        <v>156</v>
      </c>
      <c r="N1142" t="s">
        <v>52</v>
      </c>
      <c r="O1142" t="s">
        <v>482</v>
      </c>
      <c r="P1142" t="str">
        <f t="shared" si="126"/>
        <v>HBSHOP</v>
      </c>
    </row>
    <row r="1143" spans="1:16" x14ac:dyDescent="0.35">
      <c r="A1143">
        <f t="shared" si="127"/>
        <v>4455</v>
      </c>
      <c r="B1143" t="str">
        <f t="shared" si="128"/>
        <v>RailMainMode HBSHOP_HBSHOP_Child_0-15_FC GenTime</v>
      </c>
      <c r="C1143" t="str">
        <f t="shared" si="129"/>
        <v>RailMainMode HBSHOP_HBSHOP_Child_0-15_FC GenTime</v>
      </c>
      <c r="D1143" t="s">
        <v>17</v>
      </c>
      <c r="E1143" t="s">
        <v>18</v>
      </c>
      <c r="F1143">
        <v>0</v>
      </c>
      <c r="H1143" t="s">
        <v>19</v>
      </c>
      <c r="J1143" t="str">
        <f t="shared" si="130"/>
        <v>RailMainMode GenTime</v>
      </c>
      <c r="K1143" t="str" cm="1">
        <f t="array" ref="K1143">_xlfn.IFS(L1143="Bus P+R Bus Leg", "Bus", L1143="Bus P+R Car Leg", "Car",L1143="Rail P+R Rail Leg", "Rail", L1143="Rail P+R Car Leg", "Car",L1143="Logsum","",TRUE(),L1143)</f>
        <v>RailMainMode</v>
      </c>
      <c r="L1143" t="s">
        <v>156</v>
      </c>
      <c r="N1143" t="s">
        <v>52</v>
      </c>
      <c r="O1143" t="s">
        <v>483</v>
      </c>
      <c r="P1143" t="str">
        <f t="shared" si="126"/>
        <v>HBSHOP</v>
      </c>
    </row>
    <row r="1144" spans="1:16" x14ac:dyDescent="0.35">
      <c r="A1144">
        <f t="shared" si="127"/>
        <v>4456</v>
      </c>
      <c r="B1144" t="str">
        <f t="shared" si="128"/>
        <v>RailMainMode HBSHOP_HBSHOP_Child_0-15_NC GenTime</v>
      </c>
      <c r="C1144" t="str">
        <f t="shared" si="129"/>
        <v>RailMainMode HBSHOP_HBSHOP_Child_0-15_NC GenTime</v>
      </c>
      <c r="D1144" t="s">
        <v>17</v>
      </c>
      <c r="E1144" t="s">
        <v>18</v>
      </c>
      <c r="F1144">
        <v>0</v>
      </c>
      <c r="H1144" t="s">
        <v>19</v>
      </c>
      <c r="J1144" t="str">
        <f t="shared" si="130"/>
        <v>RailMainMode GenTime</v>
      </c>
      <c r="K1144" t="str" cm="1">
        <f t="array" ref="K1144">_xlfn.IFS(L1144="Bus P+R Bus Leg", "Bus", L1144="Bus P+R Car Leg", "Car",L1144="Rail P+R Rail Leg", "Rail", L1144="Rail P+R Car Leg", "Car",L1144="Logsum","",TRUE(),L1144)</f>
        <v>RailMainMode</v>
      </c>
      <c r="L1144" t="s">
        <v>156</v>
      </c>
      <c r="N1144" t="s">
        <v>52</v>
      </c>
      <c r="O1144" t="s">
        <v>484</v>
      </c>
      <c r="P1144" t="str">
        <f t="shared" si="126"/>
        <v>HBSHOP</v>
      </c>
    </row>
    <row r="1145" spans="1:16" x14ac:dyDescent="0.35">
      <c r="A1145">
        <f t="shared" si="127"/>
        <v>4457</v>
      </c>
      <c r="B1145" t="str">
        <f t="shared" si="128"/>
        <v>RailMainMode HBSHOP_HBSHOP_Child_0-15_PC GenTime</v>
      </c>
      <c r="C1145" t="str">
        <f t="shared" si="129"/>
        <v>RailMainMode HBSHOP_HBSHOP_Child_0-15_PC GenTime</v>
      </c>
      <c r="D1145" t="s">
        <v>17</v>
      </c>
      <c r="E1145" t="s">
        <v>18</v>
      </c>
      <c r="F1145">
        <v>0</v>
      </c>
      <c r="H1145" t="s">
        <v>19</v>
      </c>
      <c r="J1145" t="str">
        <f t="shared" si="130"/>
        <v>RailMainMode GenTime</v>
      </c>
      <c r="K1145" t="str" cm="1">
        <f t="array" ref="K1145">_xlfn.IFS(L1145="Bus P+R Bus Leg", "Bus", L1145="Bus P+R Car Leg", "Car",L1145="Rail P+R Rail Leg", "Rail", L1145="Rail P+R Car Leg", "Car",L1145="Logsum","",TRUE(),L1145)</f>
        <v>RailMainMode</v>
      </c>
      <c r="L1145" t="s">
        <v>156</v>
      </c>
      <c r="N1145" t="s">
        <v>52</v>
      </c>
      <c r="O1145" t="s">
        <v>485</v>
      </c>
      <c r="P1145" t="str">
        <f t="shared" si="126"/>
        <v>HBSHOP</v>
      </c>
    </row>
    <row r="1146" spans="1:16" x14ac:dyDescent="0.35">
      <c r="A1146">
        <f t="shared" si="127"/>
        <v>4458</v>
      </c>
      <c r="B1146" t="str">
        <f t="shared" si="128"/>
        <v>RailMainMode HBSHOP_HBSHOP_FT_16-74_FC GenTime</v>
      </c>
      <c r="C1146" t="str">
        <f t="shared" si="129"/>
        <v>RailMainMode HBSHOP_HBSHOP_FT_16-74_FC GenTime</v>
      </c>
      <c r="D1146" t="s">
        <v>17</v>
      </c>
      <c r="E1146" t="s">
        <v>18</v>
      </c>
      <c r="F1146">
        <v>0</v>
      </c>
      <c r="H1146" t="s">
        <v>19</v>
      </c>
      <c r="J1146" t="str">
        <f t="shared" si="130"/>
        <v>RailMainMode GenTime</v>
      </c>
      <c r="K1146" t="str" cm="1">
        <f t="array" ref="K1146">_xlfn.IFS(L1146="Bus P+R Bus Leg", "Bus", L1146="Bus P+R Car Leg", "Car",L1146="Rail P+R Rail Leg", "Rail", L1146="Rail P+R Car Leg", "Car",L1146="Logsum","",TRUE(),L1146)</f>
        <v>RailMainMode</v>
      </c>
      <c r="L1146" t="s">
        <v>156</v>
      </c>
      <c r="N1146" t="s">
        <v>52</v>
      </c>
      <c r="O1146" t="s">
        <v>486</v>
      </c>
      <c r="P1146" t="str">
        <f t="shared" si="126"/>
        <v>HBSHOP</v>
      </c>
    </row>
    <row r="1147" spans="1:16" x14ac:dyDescent="0.35">
      <c r="A1147">
        <f t="shared" si="127"/>
        <v>4459</v>
      </c>
      <c r="B1147" t="str">
        <f t="shared" si="128"/>
        <v>RailMainMode HBSHOP_HBSHOP_FT_16-74_NC GenTime</v>
      </c>
      <c r="C1147" t="str">
        <f t="shared" si="129"/>
        <v>RailMainMode HBSHOP_HBSHOP_FT_16-74_NC GenTime</v>
      </c>
      <c r="D1147" t="s">
        <v>17</v>
      </c>
      <c r="E1147" t="s">
        <v>18</v>
      </c>
      <c r="F1147">
        <v>0</v>
      </c>
      <c r="H1147" t="s">
        <v>19</v>
      </c>
      <c r="J1147" t="str">
        <f t="shared" si="130"/>
        <v>RailMainMode GenTime</v>
      </c>
      <c r="K1147" t="str" cm="1">
        <f t="array" ref="K1147">_xlfn.IFS(L1147="Bus P+R Bus Leg", "Bus", L1147="Bus P+R Car Leg", "Car",L1147="Rail P+R Rail Leg", "Rail", L1147="Rail P+R Car Leg", "Car",L1147="Logsum","",TRUE(),L1147)</f>
        <v>RailMainMode</v>
      </c>
      <c r="L1147" t="s">
        <v>156</v>
      </c>
      <c r="N1147" t="s">
        <v>52</v>
      </c>
      <c r="O1147" t="s">
        <v>487</v>
      </c>
      <c r="P1147" t="str">
        <f t="shared" si="126"/>
        <v>HBSHOP</v>
      </c>
    </row>
    <row r="1148" spans="1:16" x14ac:dyDescent="0.35">
      <c r="A1148">
        <f t="shared" si="127"/>
        <v>4460</v>
      </c>
      <c r="B1148" t="str">
        <f t="shared" si="128"/>
        <v>RailMainMode HBSHOP_HBSHOP_FT_16-74_PC GenTime</v>
      </c>
      <c r="C1148" t="str">
        <f t="shared" si="129"/>
        <v>RailMainMode HBSHOP_HBSHOP_FT_16-74_PC GenTime</v>
      </c>
      <c r="D1148" t="s">
        <v>17</v>
      </c>
      <c r="E1148" t="s">
        <v>18</v>
      </c>
      <c r="F1148">
        <v>0</v>
      </c>
      <c r="H1148" t="s">
        <v>19</v>
      </c>
      <c r="J1148" t="str">
        <f t="shared" si="130"/>
        <v>RailMainMode GenTime</v>
      </c>
      <c r="K1148" t="str" cm="1">
        <f t="array" ref="K1148">_xlfn.IFS(L1148="Bus P+R Bus Leg", "Bus", L1148="Bus P+R Car Leg", "Car",L1148="Rail P+R Rail Leg", "Rail", L1148="Rail P+R Car Leg", "Car",L1148="Logsum","",TRUE(),L1148)</f>
        <v>RailMainMode</v>
      </c>
      <c r="L1148" t="s">
        <v>156</v>
      </c>
      <c r="N1148" t="s">
        <v>52</v>
      </c>
      <c r="O1148" t="s">
        <v>488</v>
      </c>
      <c r="P1148" t="str">
        <f t="shared" si="126"/>
        <v>HBSHOP</v>
      </c>
    </row>
    <row r="1149" spans="1:16" x14ac:dyDescent="0.35">
      <c r="A1149">
        <f t="shared" si="127"/>
        <v>4461</v>
      </c>
      <c r="B1149" t="str">
        <f t="shared" si="128"/>
        <v>RailMainMode HBSHOP_HBSHOP_Other_16-74_FC GenTime</v>
      </c>
      <c r="C1149" t="str">
        <f t="shared" si="129"/>
        <v>RailMainMode HBSHOP_HBSHOP_Other_16-74_FC GenTime</v>
      </c>
      <c r="D1149" t="s">
        <v>17</v>
      </c>
      <c r="E1149" t="s">
        <v>18</v>
      </c>
      <c r="F1149">
        <v>0</v>
      </c>
      <c r="H1149" t="s">
        <v>19</v>
      </c>
      <c r="J1149" t="str">
        <f t="shared" si="130"/>
        <v>RailMainMode GenTime</v>
      </c>
      <c r="K1149" t="str" cm="1">
        <f t="array" ref="K1149">_xlfn.IFS(L1149="Bus P+R Bus Leg", "Bus", L1149="Bus P+R Car Leg", "Car",L1149="Rail P+R Rail Leg", "Rail", L1149="Rail P+R Car Leg", "Car",L1149="Logsum","",TRUE(),L1149)</f>
        <v>RailMainMode</v>
      </c>
      <c r="L1149" t="s">
        <v>156</v>
      </c>
      <c r="N1149" t="s">
        <v>52</v>
      </c>
      <c r="O1149" t="s">
        <v>489</v>
      </c>
      <c r="P1149" t="str">
        <f t="shared" si="126"/>
        <v>HBSHOP</v>
      </c>
    </row>
    <row r="1150" spans="1:16" x14ac:dyDescent="0.35">
      <c r="A1150">
        <f t="shared" si="127"/>
        <v>4462</v>
      </c>
      <c r="B1150" t="str">
        <f t="shared" si="128"/>
        <v>RailMainMode HBSHOP_HBSHOP_Other_16-74_NC GenTime</v>
      </c>
      <c r="C1150" t="str">
        <f t="shared" si="129"/>
        <v>RailMainMode HBSHOP_HBSHOP_Other_16-74_NC GenTime</v>
      </c>
      <c r="D1150" t="s">
        <v>17</v>
      </c>
      <c r="E1150" t="s">
        <v>18</v>
      </c>
      <c r="F1150">
        <v>0</v>
      </c>
      <c r="H1150" t="s">
        <v>19</v>
      </c>
      <c r="J1150" t="str">
        <f t="shared" si="130"/>
        <v>RailMainMode GenTime</v>
      </c>
      <c r="K1150" t="str" cm="1">
        <f t="array" ref="K1150">_xlfn.IFS(L1150="Bus P+R Bus Leg", "Bus", L1150="Bus P+R Car Leg", "Car",L1150="Rail P+R Rail Leg", "Rail", L1150="Rail P+R Car Leg", "Car",L1150="Logsum","",TRUE(),L1150)</f>
        <v>RailMainMode</v>
      </c>
      <c r="L1150" t="s">
        <v>156</v>
      </c>
      <c r="N1150" t="s">
        <v>52</v>
      </c>
      <c r="O1150" t="s">
        <v>490</v>
      </c>
      <c r="P1150" t="str">
        <f t="shared" si="126"/>
        <v>HBSHOP</v>
      </c>
    </row>
    <row r="1151" spans="1:16" x14ac:dyDescent="0.35">
      <c r="A1151">
        <f t="shared" si="127"/>
        <v>4463</v>
      </c>
      <c r="B1151" t="str">
        <f t="shared" si="128"/>
        <v>RailMainMode HBSHOP_HBSHOP_Other_16-74_PC GenTime</v>
      </c>
      <c r="C1151" t="str">
        <f t="shared" si="129"/>
        <v>RailMainMode HBSHOP_HBSHOP_Other_16-74_PC GenTime</v>
      </c>
      <c r="D1151" t="s">
        <v>17</v>
      </c>
      <c r="E1151" t="s">
        <v>18</v>
      </c>
      <c r="F1151">
        <v>0</v>
      </c>
      <c r="H1151" t="s">
        <v>19</v>
      </c>
      <c r="J1151" t="str">
        <f t="shared" si="130"/>
        <v>RailMainMode GenTime</v>
      </c>
      <c r="K1151" t="str" cm="1">
        <f t="array" ref="K1151">_xlfn.IFS(L1151="Bus P+R Bus Leg", "Bus", L1151="Bus P+R Car Leg", "Car",L1151="Rail P+R Rail Leg", "Rail", L1151="Rail P+R Car Leg", "Car",L1151="Logsum","",TRUE(),L1151)</f>
        <v>RailMainMode</v>
      </c>
      <c r="L1151" t="s">
        <v>156</v>
      </c>
      <c r="N1151" t="s">
        <v>52</v>
      </c>
      <c r="O1151" t="s">
        <v>491</v>
      </c>
      <c r="P1151" t="str">
        <f t="shared" si="126"/>
        <v>HBSHOP</v>
      </c>
    </row>
    <row r="1152" spans="1:16" x14ac:dyDescent="0.35">
      <c r="A1152">
        <f t="shared" si="127"/>
        <v>4464</v>
      </c>
      <c r="B1152" t="str">
        <f t="shared" si="128"/>
        <v>RailMainMode HBSHOP_HBSHOP_PT_16-74_FC GenTime</v>
      </c>
      <c r="C1152" t="str">
        <f t="shared" si="129"/>
        <v>RailMainMode HBSHOP_HBSHOP_PT_16-74_FC GenTime</v>
      </c>
      <c r="D1152" t="s">
        <v>17</v>
      </c>
      <c r="E1152" t="s">
        <v>18</v>
      </c>
      <c r="F1152">
        <v>0</v>
      </c>
      <c r="H1152" t="s">
        <v>19</v>
      </c>
      <c r="J1152" t="str">
        <f t="shared" si="130"/>
        <v>RailMainMode GenTime</v>
      </c>
      <c r="K1152" t="str" cm="1">
        <f t="array" ref="K1152">_xlfn.IFS(L1152="Bus P+R Bus Leg", "Bus", L1152="Bus P+R Car Leg", "Car",L1152="Rail P+R Rail Leg", "Rail", L1152="Rail P+R Car Leg", "Car",L1152="Logsum","",TRUE(),L1152)</f>
        <v>RailMainMode</v>
      </c>
      <c r="L1152" t="s">
        <v>156</v>
      </c>
      <c r="N1152" t="s">
        <v>52</v>
      </c>
      <c r="O1152" t="s">
        <v>492</v>
      </c>
      <c r="P1152" t="str">
        <f t="shared" si="126"/>
        <v>HBSHOP</v>
      </c>
    </row>
    <row r="1153" spans="1:16" x14ac:dyDescent="0.35">
      <c r="A1153">
        <f t="shared" si="127"/>
        <v>4465</v>
      </c>
      <c r="B1153" t="str">
        <f t="shared" si="128"/>
        <v>RailMainMode HBSHOP_HBSHOP_PT_16-74_NC GenTime</v>
      </c>
      <c r="C1153" t="str">
        <f t="shared" si="129"/>
        <v>RailMainMode HBSHOP_HBSHOP_PT_16-74_NC GenTime</v>
      </c>
      <c r="D1153" t="s">
        <v>17</v>
      </c>
      <c r="E1153" t="s">
        <v>18</v>
      </c>
      <c r="F1153">
        <v>0</v>
      </c>
      <c r="H1153" t="s">
        <v>19</v>
      </c>
      <c r="J1153" t="str">
        <f t="shared" si="130"/>
        <v>RailMainMode GenTime</v>
      </c>
      <c r="K1153" t="str" cm="1">
        <f t="array" ref="K1153">_xlfn.IFS(L1153="Bus P+R Bus Leg", "Bus", L1153="Bus P+R Car Leg", "Car",L1153="Rail P+R Rail Leg", "Rail", L1153="Rail P+R Car Leg", "Car",L1153="Logsum","",TRUE(),L1153)</f>
        <v>RailMainMode</v>
      </c>
      <c r="L1153" t="s">
        <v>156</v>
      </c>
      <c r="N1153" t="s">
        <v>52</v>
      </c>
      <c r="O1153" t="s">
        <v>493</v>
      </c>
      <c r="P1153" t="str">
        <f t="shared" si="126"/>
        <v>HBSHOP</v>
      </c>
    </row>
    <row r="1154" spans="1:16" x14ac:dyDescent="0.35">
      <c r="A1154">
        <f t="shared" si="127"/>
        <v>4466</v>
      </c>
      <c r="B1154" t="str">
        <f t="shared" si="128"/>
        <v>RailMainMode HBSHOP_HBSHOP_PT_16-74_PC GenTime</v>
      </c>
      <c r="C1154" t="str">
        <f t="shared" si="129"/>
        <v>RailMainMode HBSHOP_HBSHOP_PT_16-74_PC GenTime</v>
      </c>
      <c r="D1154" t="s">
        <v>17</v>
      </c>
      <c r="E1154" t="s">
        <v>18</v>
      </c>
      <c r="F1154">
        <v>0</v>
      </c>
      <c r="H1154" t="s">
        <v>19</v>
      </c>
      <c r="J1154" t="str">
        <f t="shared" si="130"/>
        <v>RailMainMode GenTime</v>
      </c>
      <c r="K1154" t="str" cm="1">
        <f t="array" ref="K1154">_xlfn.IFS(L1154="Bus P+R Bus Leg", "Bus", L1154="Bus P+R Car Leg", "Car",L1154="Rail P+R Rail Leg", "Rail", L1154="Rail P+R Car Leg", "Car",L1154="Logsum","",TRUE(),L1154)</f>
        <v>RailMainMode</v>
      </c>
      <c r="L1154" t="s">
        <v>156</v>
      </c>
      <c r="N1154" t="s">
        <v>52</v>
      </c>
      <c r="O1154" t="s">
        <v>494</v>
      </c>
      <c r="P1154" t="str">
        <f t="shared" si="126"/>
        <v>HBSHOP</v>
      </c>
    </row>
    <row r="1155" spans="1:16" x14ac:dyDescent="0.35">
      <c r="A1155">
        <f t="shared" si="127"/>
        <v>4467</v>
      </c>
      <c r="B1155" t="str">
        <f t="shared" si="128"/>
        <v>RailMainMode HBSHOP_HBSHOP_Student_16-74_FC GenTime</v>
      </c>
      <c r="C1155" t="str">
        <f t="shared" si="129"/>
        <v>RailMainMode HBSHOP_HBSHOP_Student_16-74_FC GenTime</v>
      </c>
      <c r="D1155" t="s">
        <v>17</v>
      </c>
      <c r="E1155" t="s">
        <v>18</v>
      </c>
      <c r="F1155">
        <v>0</v>
      </c>
      <c r="H1155" t="s">
        <v>19</v>
      </c>
      <c r="J1155" t="str">
        <f t="shared" si="130"/>
        <v>RailMainMode GenTime</v>
      </c>
      <c r="K1155" t="str" cm="1">
        <f t="array" ref="K1155">_xlfn.IFS(L1155="Bus P+R Bus Leg", "Bus", L1155="Bus P+R Car Leg", "Car",L1155="Rail P+R Rail Leg", "Rail", L1155="Rail P+R Car Leg", "Car",L1155="Logsum","",TRUE(),L1155)</f>
        <v>RailMainMode</v>
      </c>
      <c r="L1155" t="s">
        <v>156</v>
      </c>
      <c r="N1155" t="s">
        <v>52</v>
      </c>
      <c r="O1155" t="s">
        <v>495</v>
      </c>
      <c r="P1155" t="str">
        <f t="shared" ref="P1155:P1187" si="131">LEFT(O1155,FIND("_",O1155)-1)</f>
        <v>HBSHOP</v>
      </c>
    </row>
    <row r="1156" spans="1:16" x14ac:dyDescent="0.35">
      <c r="A1156">
        <f t="shared" si="127"/>
        <v>4468</v>
      </c>
      <c r="B1156" t="str">
        <f t="shared" si="128"/>
        <v>RailMainMode HBSHOP_HBSHOP_Student_16-74_NC GenTime</v>
      </c>
      <c r="C1156" t="str">
        <f t="shared" si="129"/>
        <v>RailMainMode HBSHOP_HBSHOP_Student_16-74_NC GenTime</v>
      </c>
      <c r="D1156" t="s">
        <v>17</v>
      </c>
      <c r="E1156" t="s">
        <v>18</v>
      </c>
      <c r="F1156">
        <v>0</v>
      </c>
      <c r="H1156" t="s">
        <v>19</v>
      </c>
      <c r="J1156" t="str">
        <f t="shared" si="130"/>
        <v>RailMainMode GenTime</v>
      </c>
      <c r="K1156" t="str" cm="1">
        <f t="array" ref="K1156">_xlfn.IFS(L1156="Bus P+R Bus Leg", "Bus", L1156="Bus P+R Car Leg", "Car",L1156="Rail P+R Rail Leg", "Rail", L1156="Rail P+R Car Leg", "Car",L1156="Logsum","",TRUE(),L1156)</f>
        <v>RailMainMode</v>
      </c>
      <c r="L1156" t="s">
        <v>156</v>
      </c>
      <c r="N1156" t="s">
        <v>52</v>
      </c>
      <c r="O1156" t="s">
        <v>496</v>
      </c>
      <c r="P1156" t="str">
        <f t="shared" si="131"/>
        <v>HBSHOP</v>
      </c>
    </row>
    <row r="1157" spans="1:16" x14ac:dyDescent="0.35">
      <c r="A1157">
        <f t="shared" si="127"/>
        <v>4469</v>
      </c>
      <c r="B1157" t="str">
        <f t="shared" si="128"/>
        <v>RailMainMode HBSHOP_HBSHOP_Student_16-74_PC GenTime</v>
      </c>
      <c r="C1157" t="str">
        <f t="shared" si="129"/>
        <v>RailMainMode HBSHOP_HBSHOP_Student_16-74_PC GenTime</v>
      </c>
      <c r="D1157" t="s">
        <v>17</v>
      </c>
      <c r="E1157" t="s">
        <v>18</v>
      </c>
      <c r="F1157">
        <v>0</v>
      </c>
      <c r="H1157" t="s">
        <v>19</v>
      </c>
      <c r="J1157" t="str">
        <f t="shared" si="130"/>
        <v>RailMainMode GenTime</v>
      </c>
      <c r="K1157" t="str" cm="1">
        <f t="array" ref="K1157">_xlfn.IFS(L1157="Bus P+R Bus Leg", "Bus", L1157="Bus P+R Car Leg", "Car",L1157="Rail P+R Rail Leg", "Rail", L1157="Rail P+R Car Leg", "Car",L1157="Logsum","",TRUE(),L1157)</f>
        <v>RailMainMode</v>
      </c>
      <c r="L1157" t="s">
        <v>156</v>
      </c>
      <c r="N1157" t="s">
        <v>52</v>
      </c>
      <c r="O1157" t="s">
        <v>497</v>
      </c>
      <c r="P1157" t="str">
        <f t="shared" si="131"/>
        <v>HBSHOP</v>
      </c>
    </row>
    <row r="1158" spans="1:16" x14ac:dyDescent="0.35">
      <c r="A1158">
        <f t="shared" si="127"/>
        <v>4470</v>
      </c>
      <c r="B1158" t="str">
        <f t="shared" si="128"/>
        <v>RailMainMode NHBEB_NHBEB_FT_16-74_FC GenTime</v>
      </c>
      <c r="C1158" t="str">
        <f t="shared" si="129"/>
        <v>RailMainMode NHBEB_NHBEB_FT_16-74_FC GenTime</v>
      </c>
      <c r="D1158" t="s">
        <v>17</v>
      </c>
      <c r="E1158" t="s">
        <v>18</v>
      </c>
      <c r="F1158">
        <v>0</v>
      </c>
      <c r="H1158" t="s">
        <v>19</v>
      </c>
      <c r="J1158" t="str">
        <f t="shared" si="130"/>
        <v>RailMainMode GenTime</v>
      </c>
      <c r="K1158" t="str" cm="1">
        <f t="array" ref="K1158">_xlfn.IFS(L1158="Bus P+R Bus Leg", "Bus", L1158="Bus P+R Car Leg", "Car",L1158="Rail P+R Rail Leg", "Rail", L1158="Rail P+R Car Leg", "Car",L1158="Logsum","",TRUE(),L1158)</f>
        <v>RailMainMode</v>
      </c>
      <c r="L1158" t="s">
        <v>156</v>
      </c>
      <c r="N1158" t="s">
        <v>52</v>
      </c>
      <c r="O1158" t="s">
        <v>77</v>
      </c>
      <c r="P1158" t="str">
        <f t="shared" si="131"/>
        <v>NHBEB</v>
      </c>
    </row>
    <row r="1159" spans="1:16" x14ac:dyDescent="0.35">
      <c r="A1159">
        <f t="shared" si="127"/>
        <v>4471</v>
      </c>
      <c r="B1159" t="str">
        <f t="shared" si="128"/>
        <v>RailMainMode NHBEB_NHBEB_FT_16-74_NC GenTime</v>
      </c>
      <c r="C1159" t="str">
        <f t="shared" si="129"/>
        <v>RailMainMode NHBEB_NHBEB_FT_16-74_NC GenTime</v>
      </c>
      <c r="D1159" t="s">
        <v>17</v>
      </c>
      <c r="E1159" t="s">
        <v>18</v>
      </c>
      <c r="F1159">
        <v>0</v>
      </c>
      <c r="H1159" t="s">
        <v>19</v>
      </c>
      <c r="J1159" t="str">
        <f t="shared" si="130"/>
        <v>RailMainMode GenTime</v>
      </c>
      <c r="K1159" t="str" cm="1">
        <f t="array" ref="K1159">_xlfn.IFS(L1159="Bus P+R Bus Leg", "Bus", L1159="Bus P+R Car Leg", "Car",L1159="Rail P+R Rail Leg", "Rail", L1159="Rail P+R Car Leg", "Car",L1159="Logsum","",TRUE(),L1159)</f>
        <v>RailMainMode</v>
      </c>
      <c r="L1159" t="s">
        <v>156</v>
      </c>
      <c r="N1159" t="s">
        <v>52</v>
      </c>
      <c r="O1159" t="s">
        <v>78</v>
      </c>
      <c r="P1159" t="str">
        <f t="shared" si="131"/>
        <v>NHBEB</v>
      </c>
    </row>
    <row r="1160" spans="1:16" x14ac:dyDescent="0.35">
      <c r="A1160">
        <f t="shared" si="127"/>
        <v>4472</v>
      </c>
      <c r="B1160" t="str">
        <f t="shared" si="128"/>
        <v>RailMainMode NHBEB_NHBEB_FT_16-74_PC GenTime</v>
      </c>
      <c r="C1160" t="str">
        <f t="shared" si="129"/>
        <v>RailMainMode NHBEB_NHBEB_FT_16-74_PC GenTime</v>
      </c>
      <c r="D1160" t="s">
        <v>17</v>
      </c>
      <c r="E1160" t="s">
        <v>18</v>
      </c>
      <c r="F1160">
        <v>0</v>
      </c>
      <c r="H1160" t="s">
        <v>19</v>
      </c>
      <c r="J1160" t="str">
        <f t="shared" si="130"/>
        <v>RailMainMode GenTime</v>
      </c>
      <c r="K1160" t="str" cm="1">
        <f t="array" ref="K1160">_xlfn.IFS(L1160="Bus P+R Bus Leg", "Bus", L1160="Bus P+R Car Leg", "Car",L1160="Rail P+R Rail Leg", "Rail", L1160="Rail P+R Car Leg", "Car",L1160="Logsum","",TRUE(),L1160)</f>
        <v>RailMainMode</v>
      </c>
      <c r="L1160" t="s">
        <v>156</v>
      </c>
      <c r="N1160" t="s">
        <v>52</v>
      </c>
      <c r="O1160" t="s">
        <v>79</v>
      </c>
      <c r="P1160" t="str">
        <f t="shared" si="131"/>
        <v>NHBEB</v>
      </c>
    </row>
    <row r="1161" spans="1:16" x14ac:dyDescent="0.35">
      <c r="A1161">
        <f t="shared" si="127"/>
        <v>4473</v>
      </c>
      <c r="B1161" t="str">
        <f t="shared" si="128"/>
        <v>RailMainMode NHBEB_NHBEB_Other_16-74_FC GenTime</v>
      </c>
      <c r="C1161" t="str">
        <f t="shared" si="129"/>
        <v>RailMainMode NHBEB_NHBEB_Other_16-74_FC GenTime</v>
      </c>
      <c r="D1161" t="s">
        <v>17</v>
      </c>
      <c r="E1161" t="s">
        <v>18</v>
      </c>
      <c r="F1161">
        <v>0</v>
      </c>
      <c r="H1161" t="s">
        <v>19</v>
      </c>
      <c r="J1161" t="str">
        <f t="shared" si="130"/>
        <v>RailMainMode GenTime</v>
      </c>
      <c r="K1161" t="str" cm="1">
        <f t="array" ref="K1161">_xlfn.IFS(L1161="Bus P+R Bus Leg", "Bus", L1161="Bus P+R Car Leg", "Car",L1161="Rail P+R Rail Leg", "Rail", L1161="Rail P+R Car Leg", "Car",L1161="Logsum","",TRUE(),L1161)</f>
        <v>RailMainMode</v>
      </c>
      <c r="L1161" t="s">
        <v>156</v>
      </c>
      <c r="N1161" t="s">
        <v>52</v>
      </c>
      <c r="O1161" t="s">
        <v>80</v>
      </c>
      <c r="P1161" t="str">
        <f t="shared" si="131"/>
        <v>NHBEB</v>
      </c>
    </row>
    <row r="1162" spans="1:16" x14ac:dyDescent="0.35">
      <c r="A1162">
        <f t="shared" si="127"/>
        <v>4474</v>
      </c>
      <c r="B1162" t="str">
        <f t="shared" si="128"/>
        <v>RailMainMode NHBEB_NHBEB_Other_16-74_NC GenTime</v>
      </c>
      <c r="C1162" t="str">
        <f t="shared" si="129"/>
        <v>RailMainMode NHBEB_NHBEB_Other_16-74_NC GenTime</v>
      </c>
      <c r="D1162" t="s">
        <v>17</v>
      </c>
      <c r="E1162" t="s">
        <v>18</v>
      </c>
      <c r="F1162">
        <v>0</v>
      </c>
      <c r="H1162" t="s">
        <v>19</v>
      </c>
      <c r="J1162" t="str">
        <f t="shared" si="130"/>
        <v>RailMainMode GenTime</v>
      </c>
      <c r="K1162" t="str" cm="1">
        <f t="array" ref="K1162">_xlfn.IFS(L1162="Bus P+R Bus Leg", "Bus", L1162="Bus P+R Car Leg", "Car",L1162="Rail P+R Rail Leg", "Rail", L1162="Rail P+R Car Leg", "Car",L1162="Logsum","",TRUE(),L1162)</f>
        <v>RailMainMode</v>
      </c>
      <c r="L1162" t="s">
        <v>156</v>
      </c>
      <c r="N1162" t="s">
        <v>52</v>
      </c>
      <c r="O1162" t="s">
        <v>81</v>
      </c>
      <c r="P1162" t="str">
        <f t="shared" si="131"/>
        <v>NHBEB</v>
      </c>
    </row>
    <row r="1163" spans="1:16" x14ac:dyDescent="0.35">
      <c r="A1163">
        <f t="shared" si="127"/>
        <v>4475</v>
      </c>
      <c r="B1163" t="str">
        <f t="shared" si="128"/>
        <v>RailMainMode NHBEB_NHBEB_Other_16-74_PC GenTime</v>
      </c>
      <c r="C1163" t="str">
        <f t="shared" si="129"/>
        <v>RailMainMode NHBEB_NHBEB_Other_16-74_PC GenTime</v>
      </c>
      <c r="D1163" t="s">
        <v>17</v>
      </c>
      <c r="E1163" t="s">
        <v>18</v>
      </c>
      <c r="F1163">
        <v>0</v>
      </c>
      <c r="H1163" t="s">
        <v>19</v>
      </c>
      <c r="J1163" t="str">
        <f t="shared" si="130"/>
        <v>RailMainMode GenTime</v>
      </c>
      <c r="K1163" t="str" cm="1">
        <f t="array" ref="K1163">_xlfn.IFS(L1163="Bus P+R Bus Leg", "Bus", L1163="Bus P+R Car Leg", "Car",L1163="Rail P+R Rail Leg", "Rail", L1163="Rail P+R Car Leg", "Car",L1163="Logsum","",TRUE(),L1163)</f>
        <v>RailMainMode</v>
      </c>
      <c r="L1163" t="s">
        <v>156</v>
      </c>
      <c r="N1163" t="s">
        <v>52</v>
      </c>
      <c r="O1163" t="s">
        <v>82</v>
      </c>
      <c r="P1163" t="str">
        <f t="shared" si="131"/>
        <v>NHBEB</v>
      </c>
    </row>
    <row r="1164" spans="1:16" x14ac:dyDescent="0.35">
      <c r="A1164">
        <f t="shared" si="127"/>
        <v>4476</v>
      </c>
      <c r="B1164" t="str">
        <f t="shared" si="128"/>
        <v>RailMainMode NHBEB_NHBEB_PT_16-74_FC GenTime</v>
      </c>
      <c r="C1164" t="str">
        <f t="shared" si="129"/>
        <v>RailMainMode NHBEB_NHBEB_PT_16-74_FC GenTime</v>
      </c>
      <c r="D1164" t="s">
        <v>17</v>
      </c>
      <c r="E1164" t="s">
        <v>18</v>
      </c>
      <c r="F1164">
        <v>0</v>
      </c>
      <c r="H1164" t="s">
        <v>19</v>
      </c>
      <c r="J1164" t="str">
        <f t="shared" si="130"/>
        <v>RailMainMode GenTime</v>
      </c>
      <c r="K1164" t="str" cm="1">
        <f t="array" ref="K1164">_xlfn.IFS(L1164="Bus P+R Bus Leg", "Bus", L1164="Bus P+R Car Leg", "Car",L1164="Rail P+R Rail Leg", "Rail", L1164="Rail P+R Car Leg", "Car",L1164="Logsum","",TRUE(),L1164)</f>
        <v>RailMainMode</v>
      </c>
      <c r="L1164" t="s">
        <v>156</v>
      </c>
      <c r="N1164" t="s">
        <v>52</v>
      </c>
      <c r="O1164" t="s">
        <v>83</v>
      </c>
      <c r="P1164" t="str">
        <f t="shared" si="131"/>
        <v>NHBEB</v>
      </c>
    </row>
    <row r="1165" spans="1:16" x14ac:dyDescent="0.35">
      <c r="A1165">
        <f t="shared" si="127"/>
        <v>4477</v>
      </c>
      <c r="B1165" t="str">
        <f t="shared" si="128"/>
        <v>RailMainMode NHBEB_NHBEB_PT_16-74_NC GenTime</v>
      </c>
      <c r="C1165" t="str">
        <f t="shared" si="129"/>
        <v>RailMainMode NHBEB_NHBEB_PT_16-74_NC GenTime</v>
      </c>
      <c r="D1165" t="s">
        <v>17</v>
      </c>
      <c r="E1165" t="s">
        <v>18</v>
      </c>
      <c r="F1165">
        <v>0</v>
      </c>
      <c r="H1165" t="s">
        <v>19</v>
      </c>
      <c r="J1165" t="str">
        <f t="shared" si="130"/>
        <v>RailMainMode GenTime</v>
      </c>
      <c r="K1165" t="str" cm="1">
        <f t="array" ref="K1165">_xlfn.IFS(L1165="Bus P+R Bus Leg", "Bus", L1165="Bus P+R Car Leg", "Car",L1165="Rail P+R Rail Leg", "Rail", L1165="Rail P+R Car Leg", "Car",L1165="Logsum","",TRUE(),L1165)</f>
        <v>RailMainMode</v>
      </c>
      <c r="L1165" t="s">
        <v>156</v>
      </c>
      <c r="N1165" t="s">
        <v>52</v>
      </c>
      <c r="O1165" t="s">
        <v>84</v>
      </c>
      <c r="P1165" t="str">
        <f t="shared" si="131"/>
        <v>NHBEB</v>
      </c>
    </row>
    <row r="1166" spans="1:16" x14ac:dyDescent="0.35">
      <c r="A1166">
        <f t="shared" si="127"/>
        <v>4478</v>
      </c>
      <c r="B1166" t="str">
        <f t="shared" si="128"/>
        <v>RailMainMode NHBEB_NHBEB_PT_16-74_PC GenTime</v>
      </c>
      <c r="C1166" t="str">
        <f t="shared" si="129"/>
        <v>RailMainMode NHBEB_NHBEB_PT_16-74_PC GenTime</v>
      </c>
      <c r="D1166" t="s">
        <v>17</v>
      </c>
      <c r="E1166" t="s">
        <v>18</v>
      </c>
      <c r="F1166">
        <v>0</v>
      </c>
      <c r="H1166" t="s">
        <v>19</v>
      </c>
      <c r="J1166" t="str">
        <f t="shared" si="130"/>
        <v>RailMainMode GenTime</v>
      </c>
      <c r="K1166" t="str" cm="1">
        <f t="array" ref="K1166">_xlfn.IFS(L1166="Bus P+R Bus Leg", "Bus", L1166="Bus P+R Car Leg", "Car",L1166="Rail P+R Rail Leg", "Rail", L1166="Rail P+R Car Leg", "Car",L1166="Logsum","",TRUE(),L1166)</f>
        <v>RailMainMode</v>
      </c>
      <c r="L1166" t="s">
        <v>156</v>
      </c>
      <c r="N1166" t="s">
        <v>52</v>
      </c>
      <c r="O1166" t="s">
        <v>85</v>
      </c>
      <c r="P1166" t="str">
        <f t="shared" si="131"/>
        <v>NHBEB</v>
      </c>
    </row>
    <row r="1167" spans="1:16" x14ac:dyDescent="0.35">
      <c r="A1167">
        <f t="shared" ref="A1167:A1230" si="132">IF(J1167=J1166,A1166+1,ROUNDUP(A1166,-2)+1)</f>
        <v>4479</v>
      </c>
      <c r="B1167" t="str">
        <f t="shared" si="128"/>
        <v>RailMainMode NHBEB_NHBEB_Student_16-74_FC GenTime</v>
      </c>
      <c r="C1167" t="str">
        <f t="shared" si="129"/>
        <v>RailMainMode NHBEB_NHBEB_Student_16-74_FC GenTime</v>
      </c>
      <c r="D1167" t="s">
        <v>17</v>
      </c>
      <c r="E1167" t="s">
        <v>18</v>
      </c>
      <c r="F1167">
        <v>0</v>
      </c>
      <c r="H1167" t="s">
        <v>19</v>
      </c>
      <c r="J1167" t="str">
        <f t="shared" si="130"/>
        <v>RailMainMode GenTime</v>
      </c>
      <c r="K1167" t="str" cm="1">
        <f t="array" ref="K1167">_xlfn.IFS(L1167="Bus P+R Bus Leg", "Bus", L1167="Bus P+R Car Leg", "Car",L1167="Rail P+R Rail Leg", "Rail", L1167="Rail P+R Car Leg", "Car",L1167="Logsum","",TRUE(),L1167)</f>
        <v>RailMainMode</v>
      </c>
      <c r="L1167" t="s">
        <v>156</v>
      </c>
      <c r="N1167" t="s">
        <v>52</v>
      </c>
      <c r="O1167" t="s">
        <v>86</v>
      </c>
      <c r="P1167" t="str">
        <f t="shared" si="131"/>
        <v>NHBEB</v>
      </c>
    </row>
    <row r="1168" spans="1:16" x14ac:dyDescent="0.35">
      <c r="A1168">
        <f t="shared" si="132"/>
        <v>4480</v>
      </c>
      <c r="B1168" t="str">
        <f t="shared" si="128"/>
        <v>RailMainMode NHBEB_NHBEB_Student_16-74_NC GenTime</v>
      </c>
      <c r="C1168" t="str">
        <f t="shared" si="129"/>
        <v>RailMainMode NHBEB_NHBEB_Student_16-74_NC GenTime</v>
      </c>
      <c r="D1168" t="s">
        <v>17</v>
      </c>
      <c r="E1168" t="s">
        <v>18</v>
      </c>
      <c r="F1168">
        <v>0</v>
      </c>
      <c r="H1168" t="s">
        <v>19</v>
      </c>
      <c r="J1168" t="str">
        <f t="shared" si="130"/>
        <v>RailMainMode GenTime</v>
      </c>
      <c r="K1168" t="str" cm="1">
        <f t="array" ref="K1168">_xlfn.IFS(L1168="Bus P+R Bus Leg", "Bus", L1168="Bus P+R Car Leg", "Car",L1168="Rail P+R Rail Leg", "Rail", L1168="Rail P+R Car Leg", "Car",L1168="Logsum","",TRUE(),L1168)</f>
        <v>RailMainMode</v>
      </c>
      <c r="L1168" t="s">
        <v>156</v>
      </c>
      <c r="N1168" t="s">
        <v>52</v>
      </c>
      <c r="O1168" t="s">
        <v>87</v>
      </c>
      <c r="P1168" t="str">
        <f t="shared" si="131"/>
        <v>NHBEB</v>
      </c>
    </row>
    <row r="1169" spans="1:16" x14ac:dyDescent="0.35">
      <c r="A1169">
        <f t="shared" si="132"/>
        <v>4481</v>
      </c>
      <c r="B1169" t="str">
        <f t="shared" si="128"/>
        <v>RailMainMode NHBEB_NHBEB_Student_16-74_PC GenTime</v>
      </c>
      <c r="C1169" t="str">
        <f t="shared" si="129"/>
        <v>RailMainMode NHBEB_NHBEB_Student_16-74_PC GenTime</v>
      </c>
      <c r="D1169" t="s">
        <v>17</v>
      </c>
      <c r="E1169" t="s">
        <v>18</v>
      </c>
      <c r="F1169">
        <v>0</v>
      </c>
      <c r="H1169" t="s">
        <v>19</v>
      </c>
      <c r="J1169" t="str">
        <f t="shared" si="130"/>
        <v>RailMainMode GenTime</v>
      </c>
      <c r="K1169" t="str" cm="1">
        <f t="array" ref="K1169">_xlfn.IFS(L1169="Bus P+R Bus Leg", "Bus", L1169="Bus P+R Car Leg", "Car",L1169="Rail P+R Rail Leg", "Rail", L1169="Rail P+R Car Leg", "Car",L1169="Logsum","",TRUE(),L1169)</f>
        <v>RailMainMode</v>
      </c>
      <c r="L1169" t="s">
        <v>156</v>
      </c>
      <c r="N1169" t="s">
        <v>52</v>
      </c>
      <c r="O1169" t="s">
        <v>88</v>
      </c>
      <c r="P1169" t="str">
        <f t="shared" si="131"/>
        <v>NHBEB</v>
      </c>
    </row>
    <row r="1170" spans="1:16" x14ac:dyDescent="0.35">
      <c r="A1170">
        <f t="shared" si="132"/>
        <v>4482</v>
      </c>
      <c r="B1170" t="str">
        <f t="shared" si="128"/>
        <v>RailMainMode NHBO_NHBO_75_FC GenTime</v>
      </c>
      <c r="C1170" t="str">
        <f t="shared" si="129"/>
        <v>RailMainMode NHBO_NHBO_75_FC GenTime</v>
      </c>
      <c r="D1170" t="s">
        <v>17</v>
      </c>
      <c r="E1170" t="s">
        <v>18</v>
      </c>
      <c r="F1170">
        <v>0</v>
      </c>
      <c r="H1170" t="s">
        <v>19</v>
      </c>
      <c r="J1170" t="str">
        <f t="shared" si="130"/>
        <v>RailMainMode GenTime</v>
      </c>
      <c r="K1170" t="str" cm="1">
        <f t="array" ref="K1170">_xlfn.IFS(L1170="Bus P+R Bus Leg", "Bus", L1170="Bus P+R Car Leg", "Car",L1170="Rail P+R Rail Leg", "Rail", L1170="Rail P+R Car Leg", "Car",L1170="Logsum","",TRUE(),L1170)</f>
        <v>RailMainMode</v>
      </c>
      <c r="L1170" t="s">
        <v>156</v>
      </c>
      <c r="N1170" t="s">
        <v>52</v>
      </c>
      <c r="O1170" t="s">
        <v>89</v>
      </c>
      <c r="P1170" t="str">
        <f t="shared" si="131"/>
        <v>NHBO</v>
      </c>
    </row>
    <row r="1171" spans="1:16" x14ac:dyDescent="0.35">
      <c r="A1171">
        <f t="shared" si="132"/>
        <v>4483</v>
      </c>
      <c r="B1171" t="str">
        <f t="shared" si="128"/>
        <v>RailMainMode NHBO_NHBO_75_NC GenTime</v>
      </c>
      <c r="C1171" t="str">
        <f t="shared" si="129"/>
        <v>RailMainMode NHBO_NHBO_75_NC GenTime</v>
      </c>
      <c r="D1171" t="s">
        <v>17</v>
      </c>
      <c r="E1171" t="s">
        <v>18</v>
      </c>
      <c r="F1171">
        <v>0</v>
      </c>
      <c r="H1171" t="s">
        <v>19</v>
      </c>
      <c r="J1171" t="str">
        <f t="shared" si="130"/>
        <v>RailMainMode GenTime</v>
      </c>
      <c r="K1171" t="str" cm="1">
        <f t="array" ref="K1171">_xlfn.IFS(L1171="Bus P+R Bus Leg", "Bus", L1171="Bus P+R Car Leg", "Car",L1171="Rail P+R Rail Leg", "Rail", L1171="Rail P+R Car Leg", "Car",L1171="Logsum","",TRUE(),L1171)</f>
        <v>RailMainMode</v>
      </c>
      <c r="L1171" t="s">
        <v>156</v>
      </c>
      <c r="N1171" t="s">
        <v>52</v>
      </c>
      <c r="O1171" t="s">
        <v>90</v>
      </c>
      <c r="P1171" t="str">
        <f t="shared" si="131"/>
        <v>NHBO</v>
      </c>
    </row>
    <row r="1172" spans="1:16" x14ac:dyDescent="0.35">
      <c r="A1172">
        <f t="shared" si="132"/>
        <v>4484</v>
      </c>
      <c r="B1172" t="str">
        <f t="shared" si="128"/>
        <v>RailMainMode NHBO_NHBO_75_PC GenTime</v>
      </c>
      <c r="C1172" t="str">
        <f t="shared" si="129"/>
        <v>RailMainMode NHBO_NHBO_75_PC GenTime</v>
      </c>
      <c r="D1172" t="s">
        <v>17</v>
      </c>
      <c r="E1172" t="s">
        <v>18</v>
      </c>
      <c r="F1172">
        <v>0</v>
      </c>
      <c r="H1172" t="s">
        <v>19</v>
      </c>
      <c r="J1172" t="str">
        <f t="shared" si="130"/>
        <v>RailMainMode GenTime</v>
      </c>
      <c r="K1172" t="str" cm="1">
        <f t="array" ref="K1172">_xlfn.IFS(L1172="Bus P+R Bus Leg", "Bus", L1172="Bus P+R Car Leg", "Car",L1172="Rail P+R Rail Leg", "Rail", L1172="Rail P+R Car Leg", "Car",L1172="Logsum","",TRUE(),L1172)</f>
        <v>RailMainMode</v>
      </c>
      <c r="L1172" t="s">
        <v>156</v>
      </c>
      <c r="N1172" t="s">
        <v>52</v>
      </c>
      <c r="O1172" t="s">
        <v>91</v>
      </c>
      <c r="P1172" t="str">
        <f t="shared" si="131"/>
        <v>NHBO</v>
      </c>
    </row>
    <row r="1173" spans="1:16" x14ac:dyDescent="0.35">
      <c r="A1173">
        <f t="shared" si="132"/>
        <v>4485</v>
      </c>
      <c r="B1173" t="str">
        <f t="shared" si="128"/>
        <v>RailMainMode NHBO_NHBO_Child_0-15_FC GenTime</v>
      </c>
      <c r="C1173" t="str">
        <f t="shared" si="129"/>
        <v>RailMainMode NHBO_NHBO_Child_0-15_FC GenTime</v>
      </c>
      <c r="D1173" t="s">
        <v>17</v>
      </c>
      <c r="E1173" t="s">
        <v>18</v>
      </c>
      <c r="F1173">
        <v>0</v>
      </c>
      <c r="H1173" t="s">
        <v>19</v>
      </c>
      <c r="J1173" t="str">
        <f t="shared" si="130"/>
        <v>RailMainMode GenTime</v>
      </c>
      <c r="K1173" t="str" cm="1">
        <f t="array" ref="K1173">_xlfn.IFS(L1173="Bus P+R Bus Leg", "Bus", L1173="Bus P+R Car Leg", "Car",L1173="Rail P+R Rail Leg", "Rail", L1173="Rail P+R Car Leg", "Car",L1173="Logsum","",TRUE(),L1173)</f>
        <v>RailMainMode</v>
      </c>
      <c r="L1173" t="s">
        <v>156</v>
      </c>
      <c r="N1173" t="s">
        <v>52</v>
      </c>
      <c r="O1173" t="s">
        <v>133</v>
      </c>
      <c r="P1173" t="str">
        <f t="shared" si="131"/>
        <v>NHBO</v>
      </c>
    </row>
    <row r="1174" spans="1:16" x14ac:dyDescent="0.35">
      <c r="A1174">
        <f t="shared" si="132"/>
        <v>4486</v>
      </c>
      <c r="B1174" t="str">
        <f t="shared" si="128"/>
        <v>RailMainMode NHBO_NHBO_Child_0-15_NC GenTime</v>
      </c>
      <c r="C1174" t="str">
        <f t="shared" si="129"/>
        <v>RailMainMode NHBO_NHBO_Child_0-15_NC GenTime</v>
      </c>
      <c r="D1174" t="s">
        <v>17</v>
      </c>
      <c r="E1174" t="s">
        <v>18</v>
      </c>
      <c r="F1174">
        <v>0</v>
      </c>
      <c r="H1174" t="s">
        <v>19</v>
      </c>
      <c r="J1174" t="str">
        <f t="shared" si="130"/>
        <v>RailMainMode GenTime</v>
      </c>
      <c r="K1174" t="str" cm="1">
        <f t="array" ref="K1174">_xlfn.IFS(L1174="Bus P+R Bus Leg", "Bus", L1174="Bus P+R Car Leg", "Car",L1174="Rail P+R Rail Leg", "Rail", L1174="Rail P+R Car Leg", "Car",L1174="Logsum","",TRUE(),L1174)</f>
        <v>RailMainMode</v>
      </c>
      <c r="L1174" t="s">
        <v>156</v>
      </c>
      <c r="N1174" t="s">
        <v>52</v>
      </c>
      <c r="O1174" t="s">
        <v>134</v>
      </c>
      <c r="P1174" t="str">
        <f t="shared" si="131"/>
        <v>NHBO</v>
      </c>
    </row>
    <row r="1175" spans="1:16" x14ac:dyDescent="0.35">
      <c r="A1175">
        <f t="shared" si="132"/>
        <v>4487</v>
      </c>
      <c r="B1175" t="str">
        <f t="shared" si="128"/>
        <v>RailMainMode NHBO_NHBO_Child_0-15_PC GenTime</v>
      </c>
      <c r="C1175" t="str">
        <f t="shared" si="129"/>
        <v>RailMainMode NHBO_NHBO_Child_0-15_PC GenTime</v>
      </c>
      <c r="D1175" t="s">
        <v>17</v>
      </c>
      <c r="E1175" t="s">
        <v>18</v>
      </c>
      <c r="F1175">
        <v>0</v>
      </c>
      <c r="H1175" t="s">
        <v>19</v>
      </c>
      <c r="J1175" t="str">
        <f t="shared" si="130"/>
        <v>RailMainMode GenTime</v>
      </c>
      <c r="K1175" t="str" cm="1">
        <f t="array" ref="K1175">_xlfn.IFS(L1175="Bus P+R Bus Leg", "Bus", L1175="Bus P+R Car Leg", "Car",L1175="Rail P+R Rail Leg", "Rail", L1175="Rail P+R Car Leg", "Car",L1175="Logsum","",TRUE(),L1175)</f>
        <v>RailMainMode</v>
      </c>
      <c r="L1175" t="s">
        <v>156</v>
      </c>
      <c r="N1175" t="s">
        <v>52</v>
      </c>
      <c r="O1175" t="s">
        <v>135</v>
      </c>
      <c r="P1175" t="str">
        <f t="shared" si="131"/>
        <v>NHBO</v>
      </c>
    </row>
    <row r="1176" spans="1:16" x14ac:dyDescent="0.35">
      <c r="A1176">
        <f t="shared" si="132"/>
        <v>4488</v>
      </c>
      <c r="B1176" t="str">
        <f t="shared" si="128"/>
        <v>RailMainMode NHBO_NHBO_FT_16-74_FC GenTime</v>
      </c>
      <c r="C1176" t="str">
        <f t="shared" si="129"/>
        <v>RailMainMode NHBO_NHBO_FT_16-74_FC GenTime</v>
      </c>
      <c r="D1176" t="s">
        <v>17</v>
      </c>
      <c r="E1176" t="s">
        <v>18</v>
      </c>
      <c r="F1176">
        <v>0</v>
      </c>
      <c r="H1176" t="s">
        <v>19</v>
      </c>
      <c r="J1176" t="str">
        <f t="shared" si="130"/>
        <v>RailMainMode GenTime</v>
      </c>
      <c r="K1176" t="str" cm="1">
        <f t="array" ref="K1176">_xlfn.IFS(L1176="Bus P+R Bus Leg", "Bus", L1176="Bus P+R Car Leg", "Car",L1176="Rail P+R Rail Leg", "Rail", L1176="Rail P+R Car Leg", "Car",L1176="Logsum","",TRUE(),L1176)</f>
        <v>RailMainMode</v>
      </c>
      <c r="L1176" t="s">
        <v>156</v>
      </c>
      <c r="N1176" t="s">
        <v>52</v>
      </c>
      <c r="O1176" t="s">
        <v>92</v>
      </c>
      <c r="P1176" t="str">
        <f t="shared" si="131"/>
        <v>NHBO</v>
      </c>
    </row>
    <row r="1177" spans="1:16" x14ac:dyDescent="0.35">
      <c r="A1177">
        <f t="shared" si="132"/>
        <v>4489</v>
      </c>
      <c r="B1177" t="str">
        <f t="shared" si="128"/>
        <v>RailMainMode NHBO_NHBO_FT_16-74_NC GenTime</v>
      </c>
      <c r="C1177" t="str">
        <f t="shared" si="129"/>
        <v>RailMainMode NHBO_NHBO_FT_16-74_NC GenTime</v>
      </c>
      <c r="D1177" t="s">
        <v>17</v>
      </c>
      <c r="E1177" t="s">
        <v>18</v>
      </c>
      <c r="F1177">
        <v>0</v>
      </c>
      <c r="H1177" t="s">
        <v>19</v>
      </c>
      <c r="J1177" t="str">
        <f t="shared" si="130"/>
        <v>RailMainMode GenTime</v>
      </c>
      <c r="K1177" t="str" cm="1">
        <f t="array" ref="K1177">_xlfn.IFS(L1177="Bus P+R Bus Leg", "Bus", L1177="Bus P+R Car Leg", "Car",L1177="Rail P+R Rail Leg", "Rail", L1177="Rail P+R Car Leg", "Car",L1177="Logsum","",TRUE(),L1177)</f>
        <v>RailMainMode</v>
      </c>
      <c r="L1177" t="s">
        <v>156</v>
      </c>
      <c r="N1177" t="s">
        <v>52</v>
      </c>
      <c r="O1177" t="s">
        <v>93</v>
      </c>
      <c r="P1177" t="str">
        <f t="shared" si="131"/>
        <v>NHBO</v>
      </c>
    </row>
    <row r="1178" spans="1:16" x14ac:dyDescent="0.35">
      <c r="A1178">
        <f t="shared" si="132"/>
        <v>4490</v>
      </c>
      <c r="B1178" t="str">
        <f t="shared" si="128"/>
        <v>RailMainMode NHBO_NHBO_FT_16-74_PC GenTime</v>
      </c>
      <c r="C1178" t="str">
        <f t="shared" si="129"/>
        <v>RailMainMode NHBO_NHBO_FT_16-74_PC GenTime</v>
      </c>
      <c r="D1178" t="s">
        <v>17</v>
      </c>
      <c r="E1178" t="s">
        <v>18</v>
      </c>
      <c r="F1178">
        <v>0</v>
      </c>
      <c r="H1178" t="s">
        <v>19</v>
      </c>
      <c r="J1178" t="str">
        <f t="shared" si="130"/>
        <v>RailMainMode GenTime</v>
      </c>
      <c r="K1178" t="str" cm="1">
        <f t="array" ref="K1178">_xlfn.IFS(L1178="Bus P+R Bus Leg", "Bus", L1178="Bus P+R Car Leg", "Car",L1178="Rail P+R Rail Leg", "Rail", L1178="Rail P+R Car Leg", "Car",L1178="Logsum","",TRUE(),L1178)</f>
        <v>RailMainMode</v>
      </c>
      <c r="L1178" t="s">
        <v>156</v>
      </c>
      <c r="N1178" t="s">
        <v>52</v>
      </c>
      <c r="O1178" t="s">
        <v>94</v>
      </c>
      <c r="P1178" t="str">
        <f t="shared" si="131"/>
        <v>NHBO</v>
      </c>
    </row>
    <row r="1179" spans="1:16" x14ac:dyDescent="0.35">
      <c r="A1179">
        <f t="shared" si="132"/>
        <v>4491</v>
      </c>
      <c r="B1179" t="str">
        <f t="shared" si="128"/>
        <v>RailMainMode NHBO_NHBO_Other_16-74_FC GenTime</v>
      </c>
      <c r="C1179" t="str">
        <f t="shared" si="129"/>
        <v>RailMainMode NHBO_NHBO_Other_16-74_FC GenTime</v>
      </c>
      <c r="D1179" t="s">
        <v>17</v>
      </c>
      <c r="E1179" t="s">
        <v>18</v>
      </c>
      <c r="F1179">
        <v>0</v>
      </c>
      <c r="H1179" t="s">
        <v>19</v>
      </c>
      <c r="J1179" t="str">
        <f t="shared" si="130"/>
        <v>RailMainMode GenTime</v>
      </c>
      <c r="K1179" t="str" cm="1">
        <f t="array" ref="K1179">_xlfn.IFS(L1179="Bus P+R Bus Leg", "Bus", L1179="Bus P+R Car Leg", "Car",L1179="Rail P+R Rail Leg", "Rail", L1179="Rail P+R Car Leg", "Car",L1179="Logsum","",TRUE(),L1179)</f>
        <v>RailMainMode</v>
      </c>
      <c r="L1179" t="s">
        <v>156</v>
      </c>
      <c r="N1179" t="s">
        <v>52</v>
      </c>
      <c r="O1179" t="s">
        <v>95</v>
      </c>
      <c r="P1179" t="str">
        <f t="shared" si="131"/>
        <v>NHBO</v>
      </c>
    </row>
    <row r="1180" spans="1:16" x14ac:dyDescent="0.35">
      <c r="A1180">
        <f t="shared" si="132"/>
        <v>4492</v>
      </c>
      <c r="B1180" t="str">
        <f t="shared" si="128"/>
        <v>RailMainMode NHBO_NHBO_Other_16-74_NC GenTime</v>
      </c>
      <c r="C1180" t="str">
        <f t="shared" si="129"/>
        <v>RailMainMode NHBO_NHBO_Other_16-74_NC GenTime</v>
      </c>
      <c r="D1180" t="s">
        <v>17</v>
      </c>
      <c r="E1180" t="s">
        <v>18</v>
      </c>
      <c r="F1180">
        <v>0</v>
      </c>
      <c r="H1180" t="s">
        <v>19</v>
      </c>
      <c r="J1180" t="str">
        <f t="shared" si="130"/>
        <v>RailMainMode GenTime</v>
      </c>
      <c r="K1180" t="str" cm="1">
        <f t="array" ref="K1180">_xlfn.IFS(L1180="Bus P+R Bus Leg", "Bus", L1180="Bus P+R Car Leg", "Car",L1180="Rail P+R Rail Leg", "Rail", L1180="Rail P+R Car Leg", "Car",L1180="Logsum","",TRUE(),L1180)</f>
        <v>RailMainMode</v>
      </c>
      <c r="L1180" t="s">
        <v>156</v>
      </c>
      <c r="N1180" t="s">
        <v>52</v>
      </c>
      <c r="O1180" t="s">
        <v>96</v>
      </c>
      <c r="P1180" t="str">
        <f t="shared" si="131"/>
        <v>NHBO</v>
      </c>
    </row>
    <row r="1181" spans="1:16" x14ac:dyDescent="0.35">
      <c r="A1181">
        <f t="shared" si="132"/>
        <v>4493</v>
      </c>
      <c r="B1181" t="str">
        <f t="shared" si="128"/>
        <v>RailMainMode NHBO_NHBO_Other_16-74_PC GenTime</v>
      </c>
      <c r="C1181" t="str">
        <f t="shared" si="129"/>
        <v>RailMainMode NHBO_NHBO_Other_16-74_PC GenTime</v>
      </c>
      <c r="D1181" t="s">
        <v>17</v>
      </c>
      <c r="E1181" t="s">
        <v>18</v>
      </c>
      <c r="F1181">
        <v>0</v>
      </c>
      <c r="H1181" t="s">
        <v>19</v>
      </c>
      <c r="J1181" t="str">
        <f t="shared" si="130"/>
        <v>RailMainMode GenTime</v>
      </c>
      <c r="K1181" t="str" cm="1">
        <f t="array" ref="K1181">_xlfn.IFS(L1181="Bus P+R Bus Leg", "Bus", L1181="Bus P+R Car Leg", "Car",L1181="Rail P+R Rail Leg", "Rail", L1181="Rail P+R Car Leg", "Car",L1181="Logsum","",TRUE(),L1181)</f>
        <v>RailMainMode</v>
      </c>
      <c r="L1181" t="s">
        <v>156</v>
      </c>
      <c r="N1181" t="s">
        <v>52</v>
      </c>
      <c r="O1181" t="s">
        <v>97</v>
      </c>
      <c r="P1181" t="str">
        <f t="shared" si="131"/>
        <v>NHBO</v>
      </c>
    </row>
    <row r="1182" spans="1:16" x14ac:dyDescent="0.35">
      <c r="A1182">
        <f t="shared" si="132"/>
        <v>4494</v>
      </c>
      <c r="B1182" t="str">
        <f t="shared" si="128"/>
        <v>RailMainMode NHBO_NHBO_PT_16-74_FC GenTime</v>
      </c>
      <c r="C1182" t="str">
        <f t="shared" si="129"/>
        <v>RailMainMode NHBO_NHBO_PT_16-74_FC GenTime</v>
      </c>
      <c r="D1182" t="s">
        <v>17</v>
      </c>
      <c r="E1182" t="s">
        <v>18</v>
      </c>
      <c r="F1182">
        <v>0</v>
      </c>
      <c r="H1182" t="s">
        <v>19</v>
      </c>
      <c r="J1182" t="str">
        <f t="shared" si="130"/>
        <v>RailMainMode GenTime</v>
      </c>
      <c r="K1182" t="str" cm="1">
        <f t="array" ref="K1182">_xlfn.IFS(L1182="Bus P+R Bus Leg", "Bus", L1182="Bus P+R Car Leg", "Car",L1182="Rail P+R Rail Leg", "Rail", L1182="Rail P+R Car Leg", "Car",L1182="Logsum","",TRUE(),L1182)</f>
        <v>RailMainMode</v>
      </c>
      <c r="L1182" t="s">
        <v>156</v>
      </c>
      <c r="N1182" t="s">
        <v>52</v>
      </c>
      <c r="O1182" t="s">
        <v>98</v>
      </c>
      <c r="P1182" t="str">
        <f t="shared" si="131"/>
        <v>NHBO</v>
      </c>
    </row>
    <row r="1183" spans="1:16" x14ac:dyDescent="0.35">
      <c r="A1183">
        <f t="shared" si="132"/>
        <v>4495</v>
      </c>
      <c r="B1183" t="str">
        <f t="shared" si="128"/>
        <v>RailMainMode NHBO_NHBO_PT_16-74_NC GenTime</v>
      </c>
      <c r="C1183" t="str">
        <f t="shared" si="129"/>
        <v>RailMainMode NHBO_NHBO_PT_16-74_NC GenTime</v>
      </c>
      <c r="D1183" t="s">
        <v>17</v>
      </c>
      <c r="E1183" t="s">
        <v>18</v>
      </c>
      <c r="F1183">
        <v>0</v>
      </c>
      <c r="H1183" t="s">
        <v>19</v>
      </c>
      <c r="J1183" t="str">
        <f t="shared" si="130"/>
        <v>RailMainMode GenTime</v>
      </c>
      <c r="K1183" t="str" cm="1">
        <f t="array" ref="K1183">_xlfn.IFS(L1183="Bus P+R Bus Leg", "Bus", L1183="Bus P+R Car Leg", "Car",L1183="Rail P+R Rail Leg", "Rail", L1183="Rail P+R Car Leg", "Car",L1183="Logsum","",TRUE(),L1183)</f>
        <v>RailMainMode</v>
      </c>
      <c r="L1183" t="s">
        <v>156</v>
      </c>
      <c r="N1183" t="s">
        <v>52</v>
      </c>
      <c r="O1183" t="s">
        <v>99</v>
      </c>
      <c r="P1183" t="str">
        <f t="shared" si="131"/>
        <v>NHBO</v>
      </c>
    </row>
    <row r="1184" spans="1:16" x14ac:dyDescent="0.35">
      <c r="A1184">
        <f t="shared" si="132"/>
        <v>4496</v>
      </c>
      <c r="B1184" t="str">
        <f t="shared" si="128"/>
        <v>RailMainMode NHBO_NHBO_PT_16-74_PC GenTime</v>
      </c>
      <c r="C1184" t="str">
        <f t="shared" si="129"/>
        <v>RailMainMode NHBO_NHBO_PT_16-74_PC GenTime</v>
      </c>
      <c r="D1184" t="s">
        <v>17</v>
      </c>
      <c r="E1184" t="s">
        <v>18</v>
      </c>
      <c r="F1184">
        <v>0</v>
      </c>
      <c r="H1184" t="s">
        <v>19</v>
      </c>
      <c r="J1184" t="str">
        <f t="shared" si="130"/>
        <v>RailMainMode GenTime</v>
      </c>
      <c r="K1184" t="str" cm="1">
        <f t="array" ref="K1184">_xlfn.IFS(L1184="Bus P+R Bus Leg", "Bus", L1184="Bus P+R Car Leg", "Car",L1184="Rail P+R Rail Leg", "Rail", L1184="Rail P+R Car Leg", "Car",L1184="Logsum","",TRUE(),L1184)</f>
        <v>RailMainMode</v>
      </c>
      <c r="L1184" t="s">
        <v>156</v>
      </c>
      <c r="N1184" t="s">
        <v>52</v>
      </c>
      <c r="O1184" t="s">
        <v>100</v>
      </c>
      <c r="P1184" t="str">
        <f t="shared" si="131"/>
        <v>NHBO</v>
      </c>
    </row>
    <row r="1185" spans="1:16" x14ac:dyDescent="0.35">
      <c r="A1185">
        <f t="shared" si="132"/>
        <v>4497</v>
      </c>
      <c r="B1185" t="str">
        <f t="shared" si="128"/>
        <v>RailMainMode NHBO_NHBO_Student_16-74_FC GenTime</v>
      </c>
      <c r="C1185" t="str">
        <f t="shared" si="129"/>
        <v>RailMainMode NHBO_NHBO_Student_16-74_FC GenTime</v>
      </c>
      <c r="D1185" t="s">
        <v>17</v>
      </c>
      <c r="E1185" t="s">
        <v>18</v>
      </c>
      <c r="F1185">
        <v>0</v>
      </c>
      <c r="H1185" t="s">
        <v>19</v>
      </c>
      <c r="J1185" t="str">
        <f t="shared" si="130"/>
        <v>RailMainMode GenTime</v>
      </c>
      <c r="K1185" t="str" cm="1">
        <f t="array" ref="K1185">_xlfn.IFS(L1185="Bus P+R Bus Leg", "Bus", L1185="Bus P+R Car Leg", "Car",L1185="Rail P+R Rail Leg", "Rail", L1185="Rail P+R Car Leg", "Car",L1185="Logsum","",TRUE(),L1185)</f>
        <v>RailMainMode</v>
      </c>
      <c r="L1185" t="s">
        <v>156</v>
      </c>
      <c r="N1185" t="s">
        <v>52</v>
      </c>
      <c r="O1185" t="s">
        <v>101</v>
      </c>
      <c r="P1185" t="str">
        <f t="shared" si="131"/>
        <v>NHBO</v>
      </c>
    </row>
    <row r="1186" spans="1:16" x14ac:dyDescent="0.35">
      <c r="A1186">
        <f t="shared" si="132"/>
        <v>4498</v>
      </c>
      <c r="B1186" t="str">
        <f t="shared" si="128"/>
        <v>RailMainMode NHBO_NHBO_Student_16-74_NC GenTime</v>
      </c>
      <c r="C1186" t="str">
        <f t="shared" si="129"/>
        <v>RailMainMode NHBO_NHBO_Student_16-74_NC GenTime</v>
      </c>
      <c r="D1186" t="s">
        <v>17</v>
      </c>
      <c r="E1186" t="s">
        <v>18</v>
      </c>
      <c r="F1186">
        <v>0</v>
      </c>
      <c r="H1186" t="s">
        <v>19</v>
      </c>
      <c r="J1186" t="str">
        <f t="shared" si="130"/>
        <v>RailMainMode GenTime</v>
      </c>
      <c r="K1186" t="str" cm="1">
        <f t="array" ref="K1186">_xlfn.IFS(L1186="Bus P+R Bus Leg", "Bus", L1186="Bus P+R Car Leg", "Car",L1186="Rail P+R Rail Leg", "Rail", L1186="Rail P+R Car Leg", "Car",L1186="Logsum","",TRUE(),L1186)</f>
        <v>RailMainMode</v>
      </c>
      <c r="L1186" t="s">
        <v>156</v>
      </c>
      <c r="N1186" t="s">
        <v>52</v>
      </c>
      <c r="O1186" t="s">
        <v>102</v>
      </c>
      <c r="P1186" t="str">
        <f t="shared" si="131"/>
        <v>NHBO</v>
      </c>
    </row>
    <row r="1187" spans="1:16" x14ac:dyDescent="0.35">
      <c r="A1187">
        <f t="shared" si="132"/>
        <v>4499</v>
      </c>
      <c r="B1187" t="str">
        <f t="shared" si="128"/>
        <v>RailMainMode NHBO_NHBO_Student_16-74_PC GenTime</v>
      </c>
      <c r="C1187" t="str">
        <f t="shared" si="129"/>
        <v>RailMainMode NHBO_NHBO_Student_16-74_PC GenTime</v>
      </c>
      <c r="D1187" t="s">
        <v>17</v>
      </c>
      <c r="E1187" t="s">
        <v>18</v>
      </c>
      <c r="F1187">
        <v>0</v>
      </c>
      <c r="H1187" t="s">
        <v>19</v>
      </c>
      <c r="J1187" t="str">
        <f t="shared" si="130"/>
        <v>RailMainMode GenTime</v>
      </c>
      <c r="K1187" t="str" cm="1">
        <f t="array" ref="K1187">_xlfn.IFS(L1187="Bus P+R Bus Leg", "Bus", L1187="Bus P+R Car Leg", "Car",L1187="Rail P+R Rail Leg", "Rail", L1187="Rail P+R Car Leg", "Car",L1187="Logsum","",TRUE(),L1187)</f>
        <v>RailMainMode</v>
      </c>
      <c r="L1187" t="s">
        <v>156</v>
      </c>
      <c r="N1187" t="s">
        <v>52</v>
      </c>
      <c r="O1187" t="s">
        <v>103</v>
      </c>
      <c r="P1187" t="str">
        <f t="shared" si="131"/>
        <v>NHBO</v>
      </c>
    </row>
    <row r="1188" spans="1:16" x14ac:dyDescent="0.35">
      <c r="A1188">
        <f t="shared" si="132"/>
        <v>4501</v>
      </c>
      <c r="B1188" t="str">
        <f t="shared" si="128"/>
        <v>Rail HBW_HBW_FT_16-74_FC GenTime</v>
      </c>
      <c r="C1188" t="str">
        <f t="shared" si="129"/>
        <v>Rail HBW_HBW_FT_16-74_FC GenTime</v>
      </c>
      <c r="D1188" t="s">
        <v>17</v>
      </c>
      <c r="E1188" t="s">
        <v>18</v>
      </c>
      <c r="F1188">
        <v>0</v>
      </c>
      <c r="H1188" t="s">
        <v>19</v>
      </c>
      <c r="J1188" t="str">
        <f t="shared" si="130"/>
        <v>Rail GenTime</v>
      </c>
      <c r="K1188" t="str" cm="1">
        <f t="array" ref="K1188">_xlfn.IFS(L1188="Bus P+R Bus Leg", "Bus", L1188="Bus P+R Car Leg", "Car",L1188="Rail P+R Rail Leg", "Rail", L1188="Rail P+R Car Leg", "Car",L1188="Logsum","",TRUE(),L1188)</f>
        <v>Rail</v>
      </c>
      <c r="L1188" t="s">
        <v>31</v>
      </c>
      <c r="N1188" t="s">
        <v>52</v>
      </c>
      <c r="O1188" t="s">
        <v>53</v>
      </c>
      <c r="P1188" t="str">
        <f>LEFT(O1188,FIND("_",O1188)-1)</f>
        <v>HBW</v>
      </c>
    </row>
    <row r="1189" spans="1:16" x14ac:dyDescent="0.35">
      <c r="A1189">
        <f t="shared" si="132"/>
        <v>4502</v>
      </c>
      <c r="B1189" t="str">
        <f t="shared" si="128"/>
        <v>Rail HBW_HBW_FT_16-74_NC GenTime</v>
      </c>
      <c r="C1189" t="str">
        <f t="shared" si="129"/>
        <v>Rail HBW_HBW_FT_16-74_NC GenTime</v>
      </c>
      <c r="D1189" t="s">
        <v>17</v>
      </c>
      <c r="E1189" t="s">
        <v>18</v>
      </c>
      <c r="F1189">
        <v>0</v>
      </c>
      <c r="H1189" t="s">
        <v>19</v>
      </c>
      <c r="J1189" t="str">
        <f t="shared" si="130"/>
        <v>Rail GenTime</v>
      </c>
      <c r="K1189" t="str" cm="1">
        <f t="array" ref="K1189">_xlfn.IFS(L1189="Bus P+R Bus Leg", "Bus", L1189="Bus P+R Car Leg", "Car",L1189="Rail P+R Rail Leg", "Rail", L1189="Rail P+R Car Leg", "Car",L1189="Logsum","",TRUE(),L1189)</f>
        <v>Rail</v>
      </c>
      <c r="L1189" t="s">
        <v>31</v>
      </c>
      <c r="N1189" t="s">
        <v>52</v>
      </c>
      <c r="O1189" t="s">
        <v>54</v>
      </c>
      <c r="P1189" t="str">
        <f>LEFT(O1189,FIND("_",O1189)-1)</f>
        <v>HBW</v>
      </c>
    </row>
    <row r="1190" spans="1:16" x14ac:dyDescent="0.35">
      <c r="A1190">
        <f t="shared" si="132"/>
        <v>4503</v>
      </c>
      <c r="B1190" t="str">
        <f t="shared" si="128"/>
        <v>Rail HBW_HBW_FT_16-74_PC GenTime</v>
      </c>
      <c r="C1190" t="str">
        <f t="shared" si="129"/>
        <v>Rail HBW_HBW_FT_16-74_PC GenTime</v>
      </c>
      <c r="D1190" t="s">
        <v>17</v>
      </c>
      <c r="E1190" t="s">
        <v>18</v>
      </c>
      <c r="F1190">
        <v>0</v>
      </c>
      <c r="H1190" t="s">
        <v>19</v>
      </c>
      <c r="J1190" t="str">
        <f t="shared" si="130"/>
        <v>Rail GenTime</v>
      </c>
      <c r="K1190" t="str" cm="1">
        <f t="array" ref="K1190">_xlfn.IFS(L1190="Bus P+R Bus Leg", "Bus", L1190="Bus P+R Car Leg", "Car",L1190="Rail P+R Rail Leg", "Rail", L1190="Rail P+R Car Leg", "Car",L1190="Logsum","",TRUE(),L1190)</f>
        <v>Rail</v>
      </c>
      <c r="L1190" t="s">
        <v>31</v>
      </c>
      <c r="N1190" t="s">
        <v>52</v>
      </c>
      <c r="O1190" t="s">
        <v>55</v>
      </c>
      <c r="P1190" t="str">
        <f t="shared" ref="P1190:P1253" si="133">LEFT(O1190,FIND("_",O1190)-1)</f>
        <v>HBW</v>
      </c>
    </row>
    <row r="1191" spans="1:16" x14ac:dyDescent="0.35">
      <c r="A1191">
        <f t="shared" si="132"/>
        <v>4504</v>
      </c>
      <c r="B1191" t="str">
        <f t="shared" si="128"/>
        <v>Rail HBW_HBW_Other_16-74_FC GenTime</v>
      </c>
      <c r="C1191" t="str">
        <f t="shared" si="129"/>
        <v>Rail HBW_HBW_Other_16-74_FC GenTime</v>
      </c>
      <c r="D1191" t="s">
        <v>17</v>
      </c>
      <c r="E1191" t="s">
        <v>18</v>
      </c>
      <c r="F1191">
        <v>0</v>
      </c>
      <c r="H1191" t="s">
        <v>19</v>
      </c>
      <c r="J1191" t="str">
        <f t="shared" si="130"/>
        <v>Rail GenTime</v>
      </c>
      <c r="K1191" t="str" cm="1">
        <f t="array" ref="K1191">_xlfn.IFS(L1191="Bus P+R Bus Leg", "Bus", L1191="Bus P+R Car Leg", "Car",L1191="Rail P+R Rail Leg", "Rail", L1191="Rail P+R Car Leg", "Car",L1191="Logsum","",TRUE(),L1191)</f>
        <v>Rail</v>
      </c>
      <c r="L1191" t="s">
        <v>31</v>
      </c>
      <c r="N1191" t="s">
        <v>52</v>
      </c>
      <c r="O1191" t="s">
        <v>56</v>
      </c>
      <c r="P1191" t="str">
        <f t="shared" si="133"/>
        <v>HBW</v>
      </c>
    </row>
    <row r="1192" spans="1:16" x14ac:dyDescent="0.35">
      <c r="A1192">
        <f t="shared" si="132"/>
        <v>4505</v>
      </c>
      <c r="B1192" t="str">
        <f t="shared" si="128"/>
        <v>Rail HBW_HBW_Other_16-74_NC GenTime</v>
      </c>
      <c r="C1192" t="str">
        <f t="shared" si="129"/>
        <v>Rail HBW_HBW_Other_16-74_NC GenTime</v>
      </c>
      <c r="D1192" t="s">
        <v>17</v>
      </c>
      <c r="E1192" t="s">
        <v>18</v>
      </c>
      <c r="F1192">
        <v>0</v>
      </c>
      <c r="H1192" t="s">
        <v>19</v>
      </c>
      <c r="J1192" t="str">
        <f t="shared" si="130"/>
        <v>Rail GenTime</v>
      </c>
      <c r="K1192" t="str" cm="1">
        <f t="array" ref="K1192">_xlfn.IFS(L1192="Bus P+R Bus Leg", "Bus", L1192="Bus P+R Car Leg", "Car",L1192="Rail P+R Rail Leg", "Rail", L1192="Rail P+R Car Leg", "Car",L1192="Logsum","",TRUE(),L1192)</f>
        <v>Rail</v>
      </c>
      <c r="L1192" t="s">
        <v>31</v>
      </c>
      <c r="N1192" t="s">
        <v>52</v>
      </c>
      <c r="O1192" t="s">
        <v>57</v>
      </c>
      <c r="P1192" t="str">
        <f t="shared" si="133"/>
        <v>HBW</v>
      </c>
    </row>
    <row r="1193" spans="1:16" x14ac:dyDescent="0.35">
      <c r="A1193">
        <f t="shared" si="132"/>
        <v>4506</v>
      </c>
      <c r="B1193" t="str">
        <f t="shared" si="128"/>
        <v>Rail HBW_HBW_Other_16-74_PC GenTime</v>
      </c>
      <c r="C1193" t="str">
        <f t="shared" si="129"/>
        <v>Rail HBW_HBW_Other_16-74_PC GenTime</v>
      </c>
      <c r="D1193" t="s">
        <v>17</v>
      </c>
      <c r="E1193" t="s">
        <v>18</v>
      </c>
      <c r="F1193">
        <v>0</v>
      </c>
      <c r="H1193" t="s">
        <v>19</v>
      </c>
      <c r="J1193" t="str">
        <f t="shared" si="130"/>
        <v>Rail GenTime</v>
      </c>
      <c r="K1193" t="str" cm="1">
        <f t="array" ref="K1193">_xlfn.IFS(L1193="Bus P+R Bus Leg", "Bus", L1193="Bus P+R Car Leg", "Car",L1193="Rail P+R Rail Leg", "Rail", L1193="Rail P+R Car Leg", "Car",L1193="Logsum","",TRUE(),L1193)</f>
        <v>Rail</v>
      </c>
      <c r="L1193" t="s">
        <v>31</v>
      </c>
      <c r="N1193" t="s">
        <v>52</v>
      </c>
      <c r="O1193" t="s">
        <v>58</v>
      </c>
      <c r="P1193" t="str">
        <f t="shared" si="133"/>
        <v>HBW</v>
      </c>
    </row>
    <row r="1194" spans="1:16" x14ac:dyDescent="0.35">
      <c r="A1194">
        <f t="shared" si="132"/>
        <v>4507</v>
      </c>
      <c r="B1194" t="str">
        <f t="shared" si="128"/>
        <v>Rail HBW_HBW_PT_16-74_FC GenTime</v>
      </c>
      <c r="C1194" t="str">
        <f t="shared" si="129"/>
        <v>Rail HBW_HBW_PT_16-74_FC GenTime</v>
      </c>
      <c r="D1194" t="s">
        <v>17</v>
      </c>
      <c r="E1194" t="s">
        <v>18</v>
      </c>
      <c r="F1194">
        <v>0</v>
      </c>
      <c r="H1194" t="s">
        <v>19</v>
      </c>
      <c r="J1194" t="str">
        <f t="shared" si="130"/>
        <v>Rail GenTime</v>
      </c>
      <c r="K1194" t="str" cm="1">
        <f t="array" ref="K1194">_xlfn.IFS(L1194="Bus P+R Bus Leg", "Bus", L1194="Bus P+R Car Leg", "Car",L1194="Rail P+R Rail Leg", "Rail", L1194="Rail P+R Car Leg", "Car",L1194="Logsum","",TRUE(),L1194)</f>
        <v>Rail</v>
      </c>
      <c r="L1194" t="s">
        <v>31</v>
      </c>
      <c r="N1194" t="s">
        <v>52</v>
      </c>
      <c r="O1194" t="s">
        <v>59</v>
      </c>
      <c r="P1194" t="str">
        <f t="shared" si="133"/>
        <v>HBW</v>
      </c>
    </row>
    <row r="1195" spans="1:16" x14ac:dyDescent="0.35">
      <c r="A1195">
        <f t="shared" si="132"/>
        <v>4508</v>
      </c>
      <c r="B1195" t="str">
        <f t="shared" si="128"/>
        <v>Rail HBW_HBW_PT_16-74_NC GenTime</v>
      </c>
      <c r="C1195" t="str">
        <f t="shared" si="129"/>
        <v>Rail HBW_HBW_PT_16-74_NC GenTime</v>
      </c>
      <c r="D1195" t="s">
        <v>17</v>
      </c>
      <c r="E1195" t="s">
        <v>18</v>
      </c>
      <c r="F1195">
        <v>0</v>
      </c>
      <c r="H1195" t="s">
        <v>19</v>
      </c>
      <c r="J1195" t="str">
        <f t="shared" si="130"/>
        <v>Rail GenTime</v>
      </c>
      <c r="K1195" t="str" cm="1">
        <f t="array" ref="K1195">_xlfn.IFS(L1195="Bus P+R Bus Leg", "Bus", L1195="Bus P+R Car Leg", "Car",L1195="Rail P+R Rail Leg", "Rail", L1195="Rail P+R Car Leg", "Car",L1195="Logsum","",TRUE(),L1195)</f>
        <v>Rail</v>
      </c>
      <c r="L1195" t="s">
        <v>31</v>
      </c>
      <c r="N1195" t="s">
        <v>52</v>
      </c>
      <c r="O1195" t="s">
        <v>60</v>
      </c>
      <c r="P1195" t="str">
        <f t="shared" si="133"/>
        <v>HBW</v>
      </c>
    </row>
    <row r="1196" spans="1:16" x14ac:dyDescent="0.35">
      <c r="A1196">
        <f t="shared" si="132"/>
        <v>4509</v>
      </c>
      <c r="B1196" t="str">
        <f t="shared" si="128"/>
        <v>Rail HBW_HBW_PT_16-74_PC GenTime</v>
      </c>
      <c r="C1196" t="str">
        <f t="shared" si="129"/>
        <v>Rail HBW_HBW_PT_16-74_PC GenTime</v>
      </c>
      <c r="D1196" t="s">
        <v>17</v>
      </c>
      <c r="E1196" t="s">
        <v>18</v>
      </c>
      <c r="F1196">
        <v>0</v>
      </c>
      <c r="H1196" t="s">
        <v>19</v>
      </c>
      <c r="J1196" t="str">
        <f t="shared" si="130"/>
        <v>Rail GenTime</v>
      </c>
      <c r="K1196" t="str" cm="1">
        <f t="array" ref="K1196">_xlfn.IFS(L1196="Bus P+R Bus Leg", "Bus", L1196="Bus P+R Car Leg", "Car",L1196="Rail P+R Rail Leg", "Rail", L1196="Rail P+R Car Leg", "Car",L1196="Logsum","",TRUE(),L1196)</f>
        <v>Rail</v>
      </c>
      <c r="L1196" t="s">
        <v>31</v>
      </c>
      <c r="N1196" t="s">
        <v>52</v>
      </c>
      <c r="O1196" t="s">
        <v>61</v>
      </c>
      <c r="P1196" t="str">
        <f t="shared" si="133"/>
        <v>HBW</v>
      </c>
    </row>
    <row r="1197" spans="1:16" x14ac:dyDescent="0.35">
      <c r="A1197">
        <f t="shared" si="132"/>
        <v>4510</v>
      </c>
      <c r="B1197" t="str">
        <f t="shared" si="128"/>
        <v>Rail HBW_HBW_Student_16-74_FC GenTime</v>
      </c>
      <c r="C1197" t="str">
        <f t="shared" si="129"/>
        <v>Rail HBW_HBW_Student_16-74_FC GenTime</v>
      </c>
      <c r="D1197" t="s">
        <v>17</v>
      </c>
      <c r="E1197" t="s">
        <v>18</v>
      </c>
      <c r="F1197">
        <v>0</v>
      </c>
      <c r="H1197" t="s">
        <v>19</v>
      </c>
      <c r="J1197" t="str">
        <f t="shared" si="130"/>
        <v>Rail GenTime</v>
      </c>
      <c r="K1197" t="str" cm="1">
        <f t="array" ref="K1197">_xlfn.IFS(L1197="Bus P+R Bus Leg", "Bus", L1197="Bus P+R Car Leg", "Car",L1197="Rail P+R Rail Leg", "Rail", L1197="Rail P+R Car Leg", "Car",L1197="Logsum","",TRUE(),L1197)</f>
        <v>Rail</v>
      </c>
      <c r="L1197" t="s">
        <v>31</v>
      </c>
      <c r="N1197" t="s">
        <v>52</v>
      </c>
      <c r="O1197" t="s">
        <v>62</v>
      </c>
      <c r="P1197" t="str">
        <f t="shared" si="133"/>
        <v>HBW</v>
      </c>
    </row>
    <row r="1198" spans="1:16" x14ac:dyDescent="0.35">
      <c r="A1198">
        <f t="shared" si="132"/>
        <v>4511</v>
      </c>
      <c r="B1198" t="str">
        <f t="shared" si="128"/>
        <v>Rail HBW_HBW_Student_16-74_NC GenTime</v>
      </c>
      <c r="C1198" t="str">
        <f t="shared" si="129"/>
        <v>Rail HBW_HBW_Student_16-74_NC GenTime</v>
      </c>
      <c r="D1198" t="s">
        <v>17</v>
      </c>
      <c r="E1198" t="s">
        <v>18</v>
      </c>
      <c r="F1198">
        <v>0</v>
      </c>
      <c r="H1198" t="s">
        <v>19</v>
      </c>
      <c r="J1198" t="str">
        <f t="shared" si="130"/>
        <v>Rail GenTime</v>
      </c>
      <c r="K1198" t="str" cm="1">
        <f t="array" ref="K1198">_xlfn.IFS(L1198="Bus P+R Bus Leg", "Bus", L1198="Bus P+R Car Leg", "Car",L1198="Rail P+R Rail Leg", "Rail", L1198="Rail P+R Car Leg", "Car",L1198="Logsum","",TRUE(),L1198)</f>
        <v>Rail</v>
      </c>
      <c r="L1198" t="s">
        <v>31</v>
      </c>
      <c r="N1198" t="s">
        <v>52</v>
      </c>
      <c r="O1198" t="s">
        <v>63</v>
      </c>
      <c r="P1198" t="str">
        <f t="shared" si="133"/>
        <v>HBW</v>
      </c>
    </row>
    <row r="1199" spans="1:16" x14ac:dyDescent="0.35">
      <c r="A1199">
        <f t="shared" si="132"/>
        <v>4512</v>
      </c>
      <c r="B1199" t="str">
        <f t="shared" si="128"/>
        <v>Rail HBW_HBW_Student_16-74_PC GenTime</v>
      </c>
      <c r="C1199" t="str">
        <f t="shared" si="129"/>
        <v>Rail HBW_HBW_Student_16-74_PC GenTime</v>
      </c>
      <c r="D1199" t="s">
        <v>17</v>
      </c>
      <c r="E1199" t="s">
        <v>18</v>
      </c>
      <c r="F1199">
        <v>0</v>
      </c>
      <c r="H1199" t="s">
        <v>19</v>
      </c>
      <c r="J1199" t="str">
        <f t="shared" si="130"/>
        <v>Rail GenTime</v>
      </c>
      <c r="K1199" t="str" cm="1">
        <f t="array" ref="K1199">_xlfn.IFS(L1199="Bus P+R Bus Leg", "Bus", L1199="Bus P+R Car Leg", "Car",L1199="Rail P+R Rail Leg", "Rail", L1199="Rail P+R Car Leg", "Car",L1199="Logsum","",TRUE(),L1199)</f>
        <v>Rail</v>
      </c>
      <c r="L1199" t="s">
        <v>31</v>
      </c>
      <c r="N1199" t="s">
        <v>52</v>
      </c>
      <c r="O1199" t="s">
        <v>64</v>
      </c>
      <c r="P1199" t="str">
        <f t="shared" si="133"/>
        <v>HBW</v>
      </c>
    </row>
    <row r="1200" spans="1:16" x14ac:dyDescent="0.35">
      <c r="A1200">
        <f t="shared" si="132"/>
        <v>4513</v>
      </c>
      <c r="B1200" t="str">
        <f t="shared" si="128"/>
        <v>Rail HBEB_HBEB_FT_16-74_FC GenTime</v>
      </c>
      <c r="C1200" t="str">
        <f t="shared" si="129"/>
        <v>Rail HBEB_HBEB_FT_16-74_FC GenTime</v>
      </c>
      <c r="D1200" t="s">
        <v>17</v>
      </c>
      <c r="E1200" t="s">
        <v>18</v>
      </c>
      <c r="F1200">
        <v>0</v>
      </c>
      <c r="H1200" t="s">
        <v>19</v>
      </c>
      <c r="J1200" t="str">
        <f t="shared" si="130"/>
        <v>Rail GenTime</v>
      </c>
      <c r="K1200" t="str" cm="1">
        <f t="array" ref="K1200">_xlfn.IFS(L1200="Bus P+R Bus Leg", "Bus", L1200="Bus P+R Car Leg", "Car",L1200="Rail P+R Rail Leg", "Rail", L1200="Rail P+R Car Leg", "Car",L1200="Logsum","",TRUE(),L1200)</f>
        <v>Rail</v>
      </c>
      <c r="L1200" t="s">
        <v>31</v>
      </c>
      <c r="N1200" t="s">
        <v>52</v>
      </c>
      <c r="O1200" t="s">
        <v>65</v>
      </c>
      <c r="P1200" t="str">
        <f t="shared" si="133"/>
        <v>HBEB</v>
      </c>
    </row>
    <row r="1201" spans="1:16" x14ac:dyDescent="0.35">
      <c r="A1201">
        <f t="shared" si="132"/>
        <v>4514</v>
      </c>
      <c r="B1201" t="str">
        <f t="shared" si="128"/>
        <v>Rail HBEB_HBEB_FT_16-74_NC GenTime</v>
      </c>
      <c r="C1201" t="str">
        <f t="shared" si="129"/>
        <v>Rail HBEB_HBEB_FT_16-74_NC GenTime</v>
      </c>
      <c r="D1201" t="s">
        <v>17</v>
      </c>
      <c r="E1201" t="s">
        <v>18</v>
      </c>
      <c r="F1201">
        <v>0</v>
      </c>
      <c r="H1201" t="s">
        <v>19</v>
      </c>
      <c r="J1201" t="str">
        <f t="shared" si="130"/>
        <v>Rail GenTime</v>
      </c>
      <c r="K1201" t="str" cm="1">
        <f t="array" ref="K1201">_xlfn.IFS(L1201="Bus P+R Bus Leg", "Bus", L1201="Bus P+R Car Leg", "Car",L1201="Rail P+R Rail Leg", "Rail", L1201="Rail P+R Car Leg", "Car",L1201="Logsum","",TRUE(),L1201)</f>
        <v>Rail</v>
      </c>
      <c r="L1201" t="s">
        <v>31</v>
      </c>
      <c r="N1201" t="s">
        <v>52</v>
      </c>
      <c r="O1201" t="s">
        <v>66</v>
      </c>
      <c r="P1201" t="str">
        <f t="shared" si="133"/>
        <v>HBEB</v>
      </c>
    </row>
    <row r="1202" spans="1:16" x14ac:dyDescent="0.35">
      <c r="A1202">
        <f t="shared" si="132"/>
        <v>4515</v>
      </c>
      <c r="B1202" t="str">
        <f t="shared" si="128"/>
        <v>Rail HBEB_HBEB_FT_16-74_PC GenTime</v>
      </c>
      <c r="C1202" t="str">
        <f t="shared" si="129"/>
        <v>Rail HBEB_HBEB_FT_16-74_PC GenTime</v>
      </c>
      <c r="D1202" t="s">
        <v>17</v>
      </c>
      <c r="E1202" t="s">
        <v>18</v>
      </c>
      <c r="F1202">
        <v>0</v>
      </c>
      <c r="H1202" t="s">
        <v>19</v>
      </c>
      <c r="J1202" t="str">
        <f t="shared" si="130"/>
        <v>Rail GenTime</v>
      </c>
      <c r="K1202" t="str" cm="1">
        <f t="array" ref="K1202">_xlfn.IFS(L1202="Bus P+R Bus Leg", "Bus", L1202="Bus P+R Car Leg", "Car",L1202="Rail P+R Rail Leg", "Rail", L1202="Rail P+R Car Leg", "Car",L1202="Logsum","",TRUE(),L1202)</f>
        <v>Rail</v>
      </c>
      <c r="L1202" t="s">
        <v>31</v>
      </c>
      <c r="N1202" t="s">
        <v>52</v>
      </c>
      <c r="O1202" t="s">
        <v>67</v>
      </c>
      <c r="P1202" t="str">
        <f t="shared" si="133"/>
        <v>HBEB</v>
      </c>
    </row>
    <row r="1203" spans="1:16" x14ac:dyDescent="0.35">
      <c r="A1203">
        <f t="shared" si="132"/>
        <v>4516</v>
      </c>
      <c r="B1203" t="str">
        <f t="shared" si="128"/>
        <v>Rail HBEB_HBEB_Other_16-74_FC GenTime</v>
      </c>
      <c r="C1203" t="str">
        <f t="shared" si="129"/>
        <v>Rail HBEB_HBEB_Other_16-74_FC GenTime</v>
      </c>
      <c r="D1203" t="s">
        <v>17</v>
      </c>
      <c r="E1203" t="s">
        <v>18</v>
      </c>
      <c r="F1203">
        <v>0</v>
      </c>
      <c r="H1203" t="s">
        <v>19</v>
      </c>
      <c r="J1203" t="str">
        <f t="shared" si="130"/>
        <v>Rail GenTime</v>
      </c>
      <c r="K1203" t="str" cm="1">
        <f t="array" ref="K1203">_xlfn.IFS(L1203="Bus P+R Bus Leg", "Bus", L1203="Bus P+R Car Leg", "Car",L1203="Rail P+R Rail Leg", "Rail", L1203="Rail P+R Car Leg", "Car",L1203="Logsum","",TRUE(),L1203)</f>
        <v>Rail</v>
      </c>
      <c r="L1203" t="s">
        <v>31</v>
      </c>
      <c r="N1203" t="s">
        <v>52</v>
      </c>
      <c r="O1203" t="s">
        <v>68</v>
      </c>
      <c r="P1203" t="str">
        <f t="shared" si="133"/>
        <v>HBEB</v>
      </c>
    </row>
    <row r="1204" spans="1:16" x14ac:dyDescent="0.35">
      <c r="A1204">
        <f t="shared" si="132"/>
        <v>4517</v>
      </c>
      <c r="B1204" t="str">
        <f t="shared" si="128"/>
        <v>Rail HBEB_HBEB_Other_16-74_NC GenTime</v>
      </c>
      <c r="C1204" t="str">
        <f t="shared" si="129"/>
        <v>Rail HBEB_HBEB_Other_16-74_NC GenTime</v>
      </c>
      <c r="D1204" t="s">
        <v>17</v>
      </c>
      <c r="E1204" t="s">
        <v>18</v>
      </c>
      <c r="F1204">
        <v>0</v>
      </c>
      <c r="H1204" t="s">
        <v>19</v>
      </c>
      <c r="J1204" t="str">
        <f t="shared" si="130"/>
        <v>Rail GenTime</v>
      </c>
      <c r="K1204" t="str" cm="1">
        <f t="array" ref="K1204">_xlfn.IFS(L1204="Bus P+R Bus Leg", "Bus", L1204="Bus P+R Car Leg", "Car",L1204="Rail P+R Rail Leg", "Rail", L1204="Rail P+R Car Leg", "Car",L1204="Logsum","",TRUE(),L1204)</f>
        <v>Rail</v>
      </c>
      <c r="L1204" t="s">
        <v>31</v>
      </c>
      <c r="N1204" t="s">
        <v>52</v>
      </c>
      <c r="O1204" t="s">
        <v>69</v>
      </c>
      <c r="P1204" t="str">
        <f t="shared" si="133"/>
        <v>HBEB</v>
      </c>
    </row>
    <row r="1205" spans="1:16" x14ac:dyDescent="0.35">
      <c r="A1205">
        <f t="shared" si="132"/>
        <v>4518</v>
      </c>
      <c r="B1205" t="str">
        <f t="shared" ref="B1205:B1268" si="134">_xlfn.TEXTJOIN(" ",TRUE,L1205,O1205,N1205)</f>
        <v>Rail HBEB_HBEB_Other_16-74_PC GenTime</v>
      </c>
      <c r="C1205" t="str">
        <f t="shared" ref="C1205:C1268" si="135">_xlfn.TEXTJOIN(" ",TRUE,L1205,O1205,N1205)</f>
        <v>Rail HBEB_HBEB_Other_16-74_PC GenTime</v>
      </c>
      <c r="D1205" t="s">
        <v>17</v>
      </c>
      <c r="E1205" t="s">
        <v>18</v>
      </c>
      <c r="F1205">
        <v>0</v>
      </c>
      <c r="H1205" t="s">
        <v>19</v>
      </c>
      <c r="J1205" t="str">
        <f t="shared" si="130"/>
        <v>Rail GenTime</v>
      </c>
      <c r="K1205" t="str" cm="1">
        <f t="array" ref="K1205">_xlfn.IFS(L1205="Bus P+R Bus Leg", "Bus", L1205="Bus P+R Car Leg", "Car",L1205="Rail P+R Rail Leg", "Rail", L1205="Rail P+R Car Leg", "Car",L1205="Logsum","",TRUE(),L1205)</f>
        <v>Rail</v>
      </c>
      <c r="L1205" t="s">
        <v>31</v>
      </c>
      <c r="N1205" t="s">
        <v>52</v>
      </c>
      <c r="O1205" t="s">
        <v>70</v>
      </c>
      <c r="P1205" t="str">
        <f t="shared" si="133"/>
        <v>HBEB</v>
      </c>
    </row>
    <row r="1206" spans="1:16" x14ac:dyDescent="0.35">
      <c r="A1206">
        <f t="shared" si="132"/>
        <v>4519</v>
      </c>
      <c r="B1206" t="str">
        <f t="shared" si="134"/>
        <v>Rail HBEB_HBEB_PT_16-74_FC GenTime</v>
      </c>
      <c r="C1206" t="str">
        <f t="shared" si="135"/>
        <v>Rail HBEB_HBEB_PT_16-74_FC GenTime</v>
      </c>
      <c r="D1206" t="s">
        <v>17</v>
      </c>
      <c r="E1206" t="s">
        <v>18</v>
      </c>
      <c r="F1206">
        <v>0</v>
      </c>
      <c r="H1206" t="s">
        <v>19</v>
      </c>
      <c r="J1206" t="str">
        <f t="shared" ref="J1206:J1269" si="136">_xlfn.CONCAT(L1206," ",N1206)</f>
        <v>Rail GenTime</v>
      </c>
      <c r="K1206" t="str" cm="1">
        <f t="array" ref="K1206">_xlfn.IFS(L1206="Bus P+R Bus Leg", "Bus", L1206="Bus P+R Car Leg", "Car",L1206="Rail P+R Rail Leg", "Rail", L1206="Rail P+R Car Leg", "Car",L1206="Logsum","",TRUE(),L1206)</f>
        <v>Rail</v>
      </c>
      <c r="L1206" t="s">
        <v>31</v>
      </c>
      <c r="N1206" t="s">
        <v>52</v>
      </c>
      <c r="O1206" t="s">
        <v>71</v>
      </c>
      <c r="P1206" t="str">
        <f t="shared" si="133"/>
        <v>HBEB</v>
      </c>
    </row>
    <row r="1207" spans="1:16" x14ac:dyDescent="0.35">
      <c r="A1207">
        <f t="shared" si="132"/>
        <v>4520</v>
      </c>
      <c r="B1207" t="str">
        <f t="shared" si="134"/>
        <v>Rail HBEB_HBEB_PT_16-74_NC GenTime</v>
      </c>
      <c r="C1207" t="str">
        <f t="shared" si="135"/>
        <v>Rail HBEB_HBEB_PT_16-74_NC GenTime</v>
      </c>
      <c r="D1207" t="s">
        <v>17</v>
      </c>
      <c r="E1207" t="s">
        <v>18</v>
      </c>
      <c r="F1207">
        <v>0</v>
      </c>
      <c r="H1207" t="s">
        <v>19</v>
      </c>
      <c r="J1207" t="str">
        <f t="shared" si="136"/>
        <v>Rail GenTime</v>
      </c>
      <c r="K1207" t="str" cm="1">
        <f t="array" ref="K1207">_xlfn.IFS(L1207="Bus P+R Bus Leg", "Bus", L1207="Bus P+R Car Leg", "Car",L1207="Rail P+R Rail Leg", "Rail", L1207="Rail P+R Car Leg", "Car",L1207="Logsum","",TRUE(),L1207)</f>
        <v>Rail</v>
      </c>
      <c r="L1207" t="s">
        <v>31</v>
      </c>
      <c r="N1207" t="s">
        <v>52</v>
      </c>
      <c r="O1207" t="s">
        <v>72</v>
      </c>
      <c r="P1207" t="str">
        <f t="shared" si="133"/>
        <v>HBEB</v>
      </c>
    </row>
    <row r="1208" spans="1:16" x14ac:dyDescent="0.35">
      <c r="A1208">
        <f t="shared" si="132"/>
        <v>4521</v>
      </c>
      <c r="B1208" t="str">
        <f t="shared" si="134"/>
        <v>Rail HBEB_HBEB_PT_16-74_PC GenTime</v>
      </c>
      <c r="C1208" t="str">
        <f t="shared" si="135"/>
        <v>Rail HBEB_HBEB_PT_16-74_PC GenTime</v>
      </c>
      <c r="D1208" t="s">
        <v>17</v>
      </c>
      <c r="E1208" t="s">
        <v>18</v>
      </c>
      <c r="F1208">
        <v>0</v>
      </c>
      <c r="H1208" t="s">
        <v>19</v>
      </c>
      <c r="J1208" t="str">
        <f t="shared" si="136"/>
        <v>Rail GenTime</v>
      </c>
      <c r="K1208" t="str" cm="1">
        <f t="array" ref="K1208">_xlfn.IFS(L1208="Bus P+R Bus Leg", "Bus", L1208="Bus P+R Car Leg", "Car",L1208="Rail P+R Rail Leg", "Rail", L1208="Rail P+R Car Leg", "Car",L1208="Logsum","",TRUE(),L1208)</f>
        <v>Rail</v>
      </c>
      <c r="L1208" t="s">
        <v>31</v>
      </c>
      <c r="N1208" t="s">
        <v>52</v>
      </c>
      <c r="O1208" t="s">
        <v>73</v>
      </c>
      <c r="P1208" t="str">
        <f t="shared" si="133"/>
        <v>HBEB</v>
      </c>
    </row>
    <row r="1209" spans="1:16" x14ac:dyDescent="0.35">
      <c r="A1209">
        <f t="shared" si="132"/>
        <v>4522</v>
      </c>
      <c r="B1209" t="str">
        <f t="shared" si="134"/>
        <v>Rail HBEB_HBEB_Student_16-74_FC GenTime</v>
      </c>
      <c r="C1209" t="str">
        <f t="shared" si="135"/>
        <v>Rail HBEB_HBEB_Student_16-74_FC GenTime</v>
      </c>
      <c r="D1209" t="s">
        <v>17</v>
      </c>
      <c r="E1209" t="s">
        <v>18</v>
      </c>
      <c r="F1209">
        <v>0</v>
      </c>
      <c r="H1209" t="s">
        <v>19</v>
      </c>
      <c r="J1209" t="str">
        <f t="shared" si="136"/>
        <v>Rail GenTime</v>
      </c>
      <c r="K1209" t="str" cm="1">
        <f t="array" ref="K1209">_xlfn.IFS(L1209="Bus P+R Bus Leg", "Bus", L1209="Bus P+R Car Leg", "Car",L1209="Rail P+R Rail Leg", "Rail", L1209="Rail P+R Car Leg", "Car",L1209="Logsum","",TRUE(),L1209)</f>
        <v>Rail</v>
      </c>
      <c r="L1209" t="s">
        <v>31</v>
      </c>
      <c r="N1209" t="s">
        <v>52</v>
      </c>
      <c r="O1209" t="s">
        <v>74</v>
      </c>
      <c r="P1209" t="str">
        <f t="shared" si="133"/>
        <v>HBEB</v>
      </c>
    </row>
    <row r="1210" spans="1:16" x14ac:dyDescent="0.35">
      <c r="A1210">
        <f t="shared" si="132"/>
        <v>4523</v>
      </c>
      <c r="B1210" t="str">
        <f t="shared" si="134"/>
        <v>Rail HBEB_HBEB_Student_16-74_NC GenTime</v>
      </c>
      <c r="C1210" t="str">
        <f t="shared" si="135"/>
        <v>Rail HBEB_HBEB_Student_16-74_NC GenTime</v>
      </c>
      <c r="D1210" t="s">
        <v>17</v>
      </c>
      <c r="E1210" t="s">
        <v>18</v>
      </c>
      <c r="F1210">
        <v>0</v>
      </c>
      <c r="H1210" t="s">
        <v>19</v>
      </c>
      <c r="J1210" t="str">
        <f t="shared" si="136"/>
        <v>Rail GenTime</v>
      </c>
      <c r="K1210" t="str" cm="1">
        <f t="array" ref="K1210">_xlfn.IFS(L1210="Bus P+R Bus Leg", "Bus", L1210="Bus P+R Car Leg", "Car",L1210="Rail P+R Rail Leg", "Rail", L1210="Rail P+R Car Leg", "Car",L1210="Logsum","",TRUE(),L1210)</f>
        <v>Rail</v>
      </c>
      <c r="L1210" t="s">
        <v>31</v>
      </c>
      <c r="N1210" t="s">
        <v>52</v>
      </c>
      <c r="O1210" t="s">
        <v>75</v>
      </c>
      <c r="P1210" t="str">
        <f t="shared" si="133"/>
        <v>HBEB</v>
      </c>
    </row>
    <row r="1211" spans="1:16" x14ac:dyDescent="0.35">
      <c r="A1211">
        <f t="shared" si="132"/>
        <v>4524</v>
      </c>
      <c r="B1211" t="str">
        <f t="shared" si="134"/>
        <v>Rail HBEB_HBEB_Student_16-74_PC GenTime</v>
      </c>
      <c r="C1211" t="str">
        <f t="shared" si="135"/>
        <v>Rail HBEB_HBEB_Student_16-74_PC GenTime</v>
      </c>
      <c r="D1211" t="s">
        <v>17</v>
      </c>
      <c r="E1211" t="s">
        <v>18</v>
      </c>
      <c r="F1211">
        <v>0</v>
      </c>
      <c r="H1211" t="s">
        <v>19</v>
      </c>
      <c r="J1211" t="str">
        <f t="shared" si="136"/>
        <v>Rail GenTime</v>
      </c>
      <c r="K1211" t="str" cm="1">
        <f t="array" ref="K1211">_xlfn.IFS(L1211="Bus P+R Bus Leg", "Bus", L1211="Bus P+R Car Leg", "Car",L1211="Rail P+R Rail Leg", "Rail", L1211="Rail P+R Car Leg", "Car",L1211="Logsum","",TRUE(),L1211)</f>
        <v>Rail</v>
      </c>
      <c r="L1211" t="s">
        <v>31</v>
      </c>
      <c r="N1211" t="s">
        <v>52</v>
      </c>
      <c r="O1211" t="s">
        <v>76</v>
      </c>
      <c r="P1211" t="str">
        <f t="shared" si="133"/>
        <v>HBEB</v>
      </c>
    </row>
    <row r="1212" spans="1:16" x14ac:dyDescent="0.35">
      <c r="A1212">
        <f t="shared" si="132"/>
        <v>4525</v>
      </c>
      <c r="B1212" t="str">
        <f t="shared" si="134"/>
        <v>Rail HBED_HBED_Child_PE_5-11_FC GenTime</v>
      </c>
      <c r="C1212" t="str">
        <f t="shared" si="135"/>
        <v>Rail HBED_HBED_Child_PE_5-11_FC GenTime</v>
      </c>
      <c r="D1212" t="s">
        <v>17</v>
      </c>
      <c r="E1212" t="s">
        <v>18</v>
      </c>
      <c r="F1212">
        <v>0</v>
      </c>
      <c r="H1212" t="s">
        <v>19</v>
      </c>
      <c r="J1212" t="str">
        <f t="shared" si="136"/>
        <v>Rail GenTime</v>
      </c>
      <c r="K1212" t="str" cm="1">
        <f t="array" ref="K1212">_xlfn.IFS(L1212="Bus P+R Bus Leg", "Bus", L1212="Bus P+R Car Leg", "Car",L1212="Rail P+R Rail Leg", "Rail", L1212="Rail P+R Car Leg", "Car",L1212="Logsum","",TRUE(),L1212)</f>
        <v>Rail</v>
      </c>
      <c r="L1212" t="s">
        <v>31</v>
      </c>
      <c r="N1212" t="s">
        <v>52</v>
      </c>
      <c r="O1212" t="s">
        <v>106</v>
      </c>
      <c r="P1212" t="str">
        <f t="shared" si="133"/>
        <v>HBED</v>
      </c>
    </row>
    <row r="1213" spans="1:16" x14ac:dyDescent="0.35">
      <c r="A1213">
        <f t="shared" si="132"/>
        <v>4526</v>
      </c>
      <c r="B1213" t="str">
        <f t="shared" si="134"/>
        <v>Rail HBED_HBED_Child_PE_5-11_NC GenTime</v>
      </c>
      <c r="C1213" t="str">
        <f t="shared" si="135"/>
        <v>Rail HBED_HBED_Child_PE_5-11_NC GenTime</v>
      </c>
      <c r="D1213" t="s">
        <v>17</v>
      </c>
      <c r="E1213" t="s">
        <v>18</v>
      </c>
      <c r="F1213">
        <v>0</v>
      </c>
      <c r="H1213" t="s">
        <v>19</v>
      </c>
      <c r="J1213" t="str">
        <f t="shared" si="136"/>
        <v>Rail GenTime</v>
      </c>
      <c r="K1213" t="str" cm="1">
        <f t="array" ref="K1213">_xlfn.IFS(L1213="Bus P+R Bus Leg", "Bus", L1213="Bus P+R Car Leg", "Car",L1213="Rail P+R Rail Leg", "Rail", L1213="Rail P+R Car Leg", "Car",L1213="Logsum","",TRUE(),L1213)</f>
        <v>Rail</v>
      </c>
      <c r="L1213" t="s">
        <v>31</v>
      </c>
      <c r="N1213" t="s">
        <v>52</v>
      </c>
      <c r="O1213" t="s">
        <v>107</v>
      </c>
      <c r="P1213" t="str">
        <f t="shared" si="133"/>
        <v>HBED</v>
      </c>
    </row>
    <row r="1214" spans="1:16" x14ac:dyDescent="0.35">
      <c r="A1214">
        <f t="shared" si="132"/>
        <v>4527</v>
      </c>
      <c r="B1214" t="str">
        <f t="shared" si="134"/>
        <v>Rail HBED_HBED_Child_PE_5-11_PC GenTime</v>
      </c>
      <c r="C1214" t="str">
        <f t="shared" si="135"/>
        <v>Rail HBED_HBED_Child_PE_5-11_PC GenTime</v>
      </c>
      <c r="D1214" t="s">
        <v>17</v>
      </c>
      <c r="E1214" t="s">
        <v>18</v>
      </c>
      <c r="F1214">
        <v>0</v>
      </c>
      <c r="H1214" t="s">
        <v>19</v>
      </c>
      <c r="J1214" t="str">
        <f t="shared" si="136"/>
        <v>Rail GenTime</v>
      </c>
      <c r="K1214" t="str" cm="1">
        <f t="array" ref="K1214">_xlfn.IFS(L1214="Bus P+R Bus Leg", "Bus", L1214="Bus P+R Car Leg", "Car",L1214="Rail P+R Rail Leg", "Rail", L1214="Rail P+R Car Leg", "Car",L1214="Logsum","",TRUE(),L1214)</f>
        <v>Rail</v>
      </c>
      <c r="L1214" t="s">
        <v>31</v>
      </c>
      <c r="N1214" t="s">
        <v>52</v>
      </c>
      <c r="O1214" t="s">
        <v>108</v>
      </c>
      <c r="P1214" t="str">
        <f t="shared" si="133"/>
        <v>HBED</v>
      </c>
    </row>
    <row r="1215" spans="1:16" x14ac:dyDescent="0.35">
      <c r="A1215">
        <f t="shared" si="132"/>
        <v>4528</v>
      </c>
      <c r="B1215" t="str">
        <f t="shared" si="134"/>
        <v>Rail HBED_HBED_Child_SE_12-16_FC GenTime</v>
      </c>
      <c r="C1215" t="str">
        <f t="shared" si="135"/>
        <v>Rail HBED_HBED_Child_SE_12-16_FC GenTime</v>
      </c>
      <c r="D1215" t="s">
        <v>17</v>
      </c>
      <c r="E1215" t="s">
        <v>18</v>
      </c>
      <c r="F1215">
        <v>0</v>
      </c>
      <c r="H1215" t="s">
        <v>19</v>
      </c>
      <c r="J1215" t="str">
        <f t="shared" si="136"/>
        <v>Rail GenTime</v>
      </c>
      <c r="K1215" t="str" cm="1">
        <f t="array" ref="K1215">_xlfn.IFS(L1215="Bus P+R Bus Leg", "Bus", L1215="Bus P+R Car Leg", "Car",L1215="Rail P+R Rail Leg", "Rail", L1215="Rail P+R Car Leg", "Car",L1215="Logsum","",TRUE(),L1215)</f>
        <v>Rail</v>
      </c>
      <c r="L1215" t="s">
        <v>31</v>
      </c>
      <c r="N1215" t="s">
        <v>52</v>
      </c>
      <c r="O1215" t="s">
        <v>109</v>
      </c>
      <c r="P1215" t="str">
        <f t="shared" si="133"/>
        <v>HBED</v>
      </c>
    </row>
    <row r="1216" spans="1:16" x14ac:dyDescent="0.35">
      <c r="A1216">
        <f t="shared" si="132"/>
        <v>4529</v>
      </c>
      <c r="B1216" t="str">
        <f t="shared" si="134"/>
        <v>Rail HBED_HBED_Child_SE_12-16_NC GenTime</v>
      </c>
      <c r="C1216" t="str">
        <f t="shared" si="135"/>
        <v>Rail HBED_HBED_Child_SE_12-16_NC GenTime</v>
      </c>
      <c r="D1216" t="s">
        <v>17</v>
      </c>
      <c r="E1216" t="s">
        <v>18</v>
      </c>
      <c r="F1216">
        <v>0</v>
      </c>
      <c r="H1216" t="s">
        <v>19</v>
      </c>
      <c r="J1216" t="str">
        <f t="shared" si="136"/>
        <v>Rail GenTime</v>
      </c>
      <c r="K1216" t="str" cm="1">
        <f t="array" ref="K1216">_xlfn.IFS(L1216="Bus P+R Bus Leg", "Bus", L1216="Bus P+R Car Leg", "Car",L1216="Rail P+R Rail Leg", "Rail", L1216="Rail P+R Car Leg", "Car",L1216="Logsum","",TRUE(),L1216)</f>
        <v>Rail</v>
      </c>
      <c r="L1216" t="s">
        <v>31</v>
      </c>
      <c r="N1216" t="s">
        <v>52</v>
      </c>
      <c r="O1216" t="s">
        <v>110</v>
      </c>
      <c r="P1216" t="str">
        <f t="shared" si="133"/>
        <v>HBED</v>
      </c>
    </row>
    <row r="1217" spans="1:16" x14ac:dyDescent="0.35">
      <c r="A1217">
        <f t="shared" si="132"/>
        <v>4530</v>
      </c>
      <c r="B1217" t="str">
        <f t="shared" si="134"/>
        <v>Rail HBED_HBED_Child_SE_12-16_PC GenTime</v>
      </c>
      <c r="C1217" t="str">
        <f t="shared" si="135"/>
        <v>Rail HBED_HBED_Child_SE_12-16_PC GenTime</v>
      </c>
      <c r="D1217" t="s">
        <v>17</v>
      </c>
      <c r="E1217" t="s">
        <v>18</v>
      </c>
      <c r="F1217">
        <v>0</v>
      </c>
      <c r="H1217" t="s">
        <v>19</v>
      </c>
      <c r="J1217" t="str">
        <f t="shared" si="136"/>
        <v>Rail GenTime</v>
      </c>
      <c r="K1217" t="str" cm="1">
        <f t="array" ref="K1217">_xlfn.IFS(L1217="Bus P+R Bus Leg", "Bus", L1217="Bus P+R Car Leg", "Car",L1217="Rail P+R Rail Leg", "Rail", L1217="Rail P+R Car Leg", "Car",L1217="Logsum","",TRUE(),L1217)</f>
        <v>Rail</v>
      </c>
      <c r="L1217" t="s">
        <v>31</v>
      </c>
      <c r="N1217" t="s">
        <v>52</v>
      </c>
      <c r="O1217" t="s">
        <v>111</v>
      </c>
      <c r="P1217" t="str">
        <f t="shared" si="133"/>
        <v>HBED</v>
      </c>
    </row>
    <row r="1218" spans="1:16" x14ac:dyDescent="0.35">
      <c r="A1218">
        <f t="shared" si="132"/>
        <v>4531</v>
      </c>
      <c r="B1218" t="str">
        <f t="shared" si="134"/>
        <v>Rail HBED_HBED_Child_TE_17-18_FC GenTime</v>
      </c>
      <c r="C1218" t="str">
        <f t="shared" si="135"/>
        <v>Rail HBED_HBED_Child_TE_17-18_FC GenTime</v>
      </c>
      <c r="D1218" t="s">
        <v>17</v>
      </c>
      <c r="E1218" t="s">
        <v>18</v>
      </c>
      <c r="F1218">
        <v>0</v>
      </c>
      <c r="H1218" t="s">
        <v>19</v>
      </c>
      <c r="J1218" t="str">
        <f t="shared" si="136"/>
        <v>Rail GenTime</v>
      </c>
      <c r="K1218" t="str" cm="1">
        <f t="array" ref="K1218">_xlfn.IFS(L1218="Bus P+R Bus Leg", "Bus", L1218="Bus P+R Car Leg", "Car",L1218="Rail P+R Rail Leg", "Rail", L1218="Rail P+R Car Leg", "Car",L1218="Logsum","",TRUE(),L1218)</f>
        <v>Rail</v>
      </c>
      <c r="L1218" t="s">
        <v>31</v>
      </c>
      <c r="N1218" t="s">
        <v>52</v>
      </c>
      <c r="O1218" t="s">
        <v>112</v>
      </c>
      <c r="P1218" t="str">
        <f t="shared" si="133"/>
        <v>HBED</v>
      </c>
    </row>
    <row r="1219" spans="1:16" x14ac:dyDescent="0.35">
      <c r="A1219">
        <f t="shared" si="132"/>
        <v>4532</v>
      </c>
      <c r="B1219" t="str">
        <f t="shared" si="134"/>
        <v>Rail HBED_HBED_Child_TE_17-18_NC GenTime</v>
      </c>
      <c r="C1219" t="str">
        <f t="shared" si="135"/>
        <v>Rail HBED_HBED_Child_TE_17-18_NC GenTime</v>
      </c>
      <c r="D1219" t="s">
        <v>17</v>
      </c>
      <c r="E1219" t="s">
        <v>18</v>
      </c>
      <c r="F1219">
        <v>0</v>
      </c>
      <c r="H1219" t="s">
        <v>19</v>
      </c>
      <c r="J1219" t="str">
        <f t="shared" si="136"/>
        <v>Rail GenTime</v>
      </c>
      <c r="K1219" t="str" cm="1">
        <f t="array" ref="K1219">_xlfn.IFS(L1219="Bus P+R Bus Leg", "Bus", L1219="Bus P+R Car Leg", "Car",L1219="Rail P+R Rail Leg", "Rail", L1219="Rail P+R Car Leg", "Car",L1219="Logsum","",TRUE(),L1219)</f>
        <v>Rail</v>
      </c>
      <c r="L1219" t="s">
        <v>31</v>
      </c>
      <c r="N1219" t="s">
        <v>52</v>
      </c>
      <c r="O1219" t="s">
        <v>113</v>
      </c>
      <c r="P1219" t="str">
        <f t="shared" si="133"/>
        <v>HBED</v>
      </c>
    </row>
    <row r="1220" spans="1:16" x14ac:dyDescent="0.35">
      <c r="A1220">
        <f t="shared" si="132"/>
        <v>4533</v>
      </c>
      <c r="B1220" t="str">
        <f t="shared" si="134"/>
        <v>Rail HBED_HBED_Child_TE_17-18_PC GenTime</v>
      </c>
      <c r="C1220" t="str">
        <f t="shared" si="135"/>
        <v>Rail HBED_HBED_Child_TE_17-18_PC GenTime</v>
      </c>
      <c r="D1220" t="s">
        <v>17</v>
      </c>
      <c r="E1220" t="s">
        <v>18</v>
      </c>
      <c r="F1220">
        <v>0</v>
      </c>
      <c r="H1220" t="s">
        <v>19</v>
      </c>
      <c r="J1220" t="str">
        <f t="shared" si="136"/>
        <v>Rail GenTime</v>
      </c>
      <c r="K1220" t="str" cm="1">
        <f t="array" ref="K1220">_xlfn.IFS(L1220="Bus P+R Bus Leg", "Bus", L1220="Bus P+R Car Leg", "Car",L1220="Rail P+R Rail Leg", "Rail", L1220="Rail P+R Car Leg", "Car",L1220="Logsum","",TRUE(),L1220)</f>
        <v>Rail</v>
      </c>
      <c r="L1220" t="s">
        <v>31</v>
      </c>
      <c r="N1220" t="s">
        <v>52</v>
      </c>
      <c r="O1220" t="s">
        <v>114</v>
      </c>
      <c r="P1220" t="str">
        <f t="shared" si="133"/>
        <v>HBED</v>
      </c>
    </row>
    <row r="1221" spans="1:16" x14ac:dyDescent="0.35">
      <c r="A1221">
        <f t="shared" si="132"/>
        <v>4534</v>
      </c>
      <c r="B1221" t="str">
        <f t="shared" si="134"/>
        <v>Rail HBO_HBO_75_FC GenTime</v>
      </c>
      <c r="C1221" t="str">
        <f t="shared" si="135"/>
        <v>Rail HBO_HBO_75_FC GenTime</v>
      </c>
      <c r="D1221" t="s">
        <v>17</v>
      </c>
      <c r="E1221" t="s">
        <v>18</v>
      </c>
      <c r="F1221">
        <v>0</v>
      </c>
      <c r="H1221" t="s">
        <v>19</v>
      </c>
      <c r="J1221" t="str">
        <f t="shared" si="136"/>
        <v>Rail GenTime</v>
      </c>
      <c r="K1221" t="str" cm="1">
        <f t="array" ref="K1221">_xlfn.IFS(L1221="Bus P+R Bus Leg", "Bus", L1221="Bus P+R Car Leg", "Car",L1221="Rail P+R Rail Leg", "Rail", L1221="Rail P+R Car Leg", "Car",L1221="Logsum","",TRUE(),L1221)</f>
        <v>Rail</v>
      </c>
      <c r="L1221" t="s">
        <v>31</v>
      </c>
      <c r="N1221" t="s">
        <v>52</v>
      </c>
      <c r="O1221" t="s">
        <v>115</v>
      </c>
      <c r="P1221" t="str">
        <f t="shared" si="133"/>
        <v>HBO</v>
      </c>
    </row>
    <row r="1222" spans="1:16" x14ac:dyDescent="0.35">
      <c r="A1222">
        <f t="shared" si="132"/>
        <v>4535</v>
      </c>
      <c r="B1222" t="str">
        <f t="shared" si="134"/>
        <v>Rail HBO_HBO_75_NC GenTime</v>
      </c>
      <c r="C1222" t="str">
        <f t="shared" si="135"/>
        <v>Rail HBO_HBO_75_NC GenTime</v>
      </c>
      <c r="D1222" t="s">
        <v>17</v>
      </c>
      <c r="E1222" t="s">
        <v>18</v>
      </c>
      <c r="F1222">
        <v>0</v>
      </c>
      <c r="H1222" t="s">
        <v>19</v>
      </c>
      <c r="J1222" t="str">
        <f t="shared" si="136"/>
        <v>Rail GenTime</v>
      </c>
      <c r="K1222" t="str" cm="1">
        <f t="array" ref="K1222">_xlfn.IFS(L1222="Bus P+R Bus Leg", "Bus", L1222="Bus P+R Car Leg", "Car",L1222="Rail P+R Rail Leg", "Rail", L1222="Rail P+R Car Leg", "Car",L1222="Logsum","",TRUE(),L1222)</f>
        <v>Rail</v>
      </c>
      <c r="L1222" t="s">
        <v>31</v>
      </c>
      <c r="N1222" t="s">
        <v>52</v>
      </c>
      <c r="O1222" t="s">
        <v>116</v>
      </c>
      <c r="P1222" t="str">
        <f t="shared" si="133"/>
        <v>HBO</v>
      </c>
    </row>
    <row r="1223" spans="1:16" x14ac:dyDescent="0.35">
      <c r="A1223">
        <f t="shared" si="132"/>
        <v>4536</v>
      </c>
      <c r="B1223" t="str">
        <f t="shared" si="134"/>
        <v>Rail HBO_HBO_75_PC GenTime</v>
      </c>
      <c r="C1223" t="str">
        <f t="shared" si="135"/>
        <v>Rail HBO_HBO_75_PC GenTime</v>
      </c>
      <c r="D1223" t="s">
        <v>17</v>
      </c>
      <c r="E1223" t="s">
        <v>18</v>
      </c>
      <c r="F1223">
        <v>0</v>
      </c>
      <c r="H1223" t="s">
        <v>19</v>
      </c>
      <c r="J1223" t="str">
        <f t="shared" si="136"/>
        <v>Rail GenTime</v>
      </c>
      <c r="K1223" t="str" cm="1">
        <f t="array" ref="K1223">_xlfn.IFS(L1223="Bus P+R Bus Leg", "Bus", L1223="Bus P+R Car Leg", "Car",L1223="Rail P+R Rail Leg", "Rail", L1223="Rail P+R Car Leg", "Car",L1223="Logsum","",TRUE(),L1223)</f>
        <v>Rail</v>
      </c>
      <c r="L1223" t="s">
        <v>31</v>
      </c>
      <c r="N1223" t="s">
        <v>52</v>
      </c>
      <c r="O1223" t="s">
        <v>117</v>
      </c>
      <c r="P1223" t="str">
        <f t="shared" si="133"/>
        <v>HBO</v>
      </c>
    </row>
    <row r="1224" spans="1:16" x14ac:dyDescent="0.35">
      <c r="A1224">
        <f t="shared" si="132"/>
        <v>4537</v>
      </c>
      <c r="B1224" t="str">
        <f t="shared" si="134"/>
        <v>Rail HBO_HBO_Child_0-15_FC GenTime</v>
      </c>
      <c r="C1224" t="str">
        <f t="shared" si="135"/>
        <v>Rail HBO_HBO_Child_0-15_FC GenTime</v>
      </c>
      <c r="D1224" t="s">
        <v>17</v>
      </c>
      <c r="E1224" t="s">
        <v>18</v>
      </c>
      <c r="F1224">
        <v>0</v>
      </c>
      <c r="H1224" t="s">
        <v>19</v>
      </c>
      <c r="J1224" t="str">
        <f t="shared" si="136"/>
        <v>Rail GenTime</v>
      </c>
      <c r="K1224" t="str" cm="1">
        <f t="array" ref="K1224">_xlfn.IFS(L1224="Bus P+R Bus Leg", "Bus", L1224="Bus P+R Car Leg", "Car",L1224="Rail P+R Rail Leg", "Rail", L1224="Rail P+R Car Leg", "Car",L1224="Logsum","",TRUE(),L1224)</f>
        <v>Rail</v>
      </c>
      <c r="L1224" t="s">
        <v>31</v>
      </c>
      <c r="N1224" t="s">
        <v>52</v>
      </c>
      <c r="O1224" t="s">
        <v>118</v>
      </c>
      <c r="P1224" t="str">
        <f t="shared" si="133"/>
        <v>HBO</v>
      </c>
    </row>
    <row r="1225" spans="1:16" x14ac:dyDescent="0.35">
      <c r="A1225">
        <f t="shared" si="132"/>
        <v>4538</v>
      </c>
      <c r="B1225" t="str">
        <f t="shared" si="134"/>
        <v>Rail HBO_HBO_Child_0-15_NC GenTime</v>
      </c>
      <c r="C1225" t="str">
        <f t="shared" si="135"/>
        <v>Rail HBO_HBO_Child_0-15_NC GenTime</v>
      </c>
      <c r="D1225" t="s">
        <v>17</v>
      </c>
      <c r="E1225" t="s">
        <v>18</v>
      </c>
      <c r="F1225">
        <v>0</v>
      </c>
      <c r="H1225" t="s">
        <v>19</v>
      </c>
      <c r="J1225" t="str">
        <f t="shared" si="136"/>
        <v>Rail GenTime</v>
      </c>
      <c r="K1225" t="str" cm="1">
        <f t="array" ref="K1225">_xlfn.IFS(L1225="Bus P+R Bus Leg", "Bus", L1225="Bus P+R Car Leg", "Car",L1225="Rail P+R Rail Leg", "Rail", L1225="Rail P+R Car Leg", "Car",L1225="Logsum","",TRUE(),L1225)</f>
        <v>Rail</v>
      </c>
      <c r="L1225" t="s">
        <v>31</v>
      </c>
      <c r="N1225" t="s">
        <v>52</v>
      </c>
      <c r="O1225" t="s">
        <v>119</v>
      </c>
      <c r="P1225" t="str">
        <f t="shared" si="133"/>
        <v>HBO</v>
      </c>
    </row>
    <row r="1226" spans="1:16" x14ac:dyDescent="0.35">
      <c r="A1226">
        <f t="shared" si="132"/>
        <v>4539</v>
      </c>
      <c r="B1226" t="str">
        <f t="shared" si="134"/>
        <v>Rail HBO_HBO_Child_0-15_PC GenTime</v>
      </c>
      <c r="C1226" t="str">
        <f t="shared" si="135"/>
        <v>Rail HBO_HBO_Child_0-15_PC GenTime</v>
      </c>
      <c r="D1226" t="s">
        <v>17</v>
      </c>
      <c r="E1226" t="s">
        <v>18</v>
      </c>
      <c r="F1226">
        <v>0</v>
      </c>
      <c r="H1226" t="s">
        <v>19</v>
      </c>
      <c r="J1226" t="str">
        <f t="shared" si="136"/>
        <v>Rail GenTime</v>
      </c>
      <c r="K1226" t="str" cm="1">
        <f t="array" ref="K1226">_xlfn.IFS(L1226="Bus P+R Bus Leg", "Bus", L1226="Bus P+R Car Leg", "Car",L1226="Rail P+R Rail Leg", "Rail", L1226="Rail P+R Car Leg", "Car",L1226="Logsum","",TRUE(),L1226)</f>
        <v>Rail</v>
      </c>
      <c r="L1226" t="s">
        <v>31</v>
      </c>
      <c r="N1226" t="s">
        <v>52</v>
      </c>
      <c r="O1226" t="s">
        <v>120</v>
      </c>
      <c r="P1226" t="str">
        <f t="shared" si="133"/>
        <v>HBO</v>
      </c>
    </row>
    <row r="1227" spans="1:16" x14ac:dyDescent="0.35">
      <c r="A1227">
        <f t="shared" si="132"/>
        <v>4540</v>
      </c>
      <c r="B1227" t="str">
        <f t="shared" si="134"/>
        <v>Rail HBO_HBO_FT_16-74_FC GenTime</v>
      </c>
      <c r="C1227" t="str">
        <f t="shared" si="135"/>
        <v>Rail HBO_HBO_FT_16-74_FC GenTime</v>
      </c>
      <c r="D1227" t="s">
        <v>17</v>
      </c>
      <c r="E1227" t="s">
        <v>18</v>
      </c>
      <c r="F1227">
        <v>0</v>
      </c>
      <c r="H1227" t="s">
        <v>19</v>
      </c>
      <c r="J1227" t="str">
        <f t="shared" si="136"/>
        <v>Rail GenTime</v>
      </c>
      <c r="K1227" t="str" cm="1">
        <f t="array" ref="K1227">_xlfn.IFS(L1227="Bus P+R Bus Leg", "Bus", L1227="Bus P+R Car Leg", "Car",L1227="Rail P+R Rail Leg", "Rail", L1227="Rail P+R Car Leg", "Car",L1227="Logsum","",TRUE(),L1227)</f>
        <v>Rail</v>
      </c>
      <c r="L1227" t="s">
        <v>31</v>
      </c>
      <c r="N1227" t="s">
        <v>52</v>
      </c>
      <c r="O1227" t="s">
        <v>121</v>
      </c>
      <c r="P1227" t="str">
        <f t="shared" si="133"/>
        <v>HBO</v>
      </c>
    </row>
    <row r="1228" spans="1:16" x14ac:dyDescent="0.35">
      <c r="A1228">
        <f t="shared" si="132"/>
        <v>4541</v>
      </c>
      <c r="B1228" t="str">
        <f t="shared" si="134"/>
        <v>Rail HBO_HBO_FT_16-74_NC GenTime</v>
      </c>
      <c r="C1228" t="str">
        <f t="shared" si="135"/>
        <v>Rail HBO_HBO_FT_16-74_NC GenTime</v>
      </c>
      <c r="D1228" t="s">
        <v>17</v>
      </c>
      <c r="E1228" t="s">
        <v>18</v>
      </c>
      <c r="F1228">
        <v>0</v>
      </c>
      <c r="H1228" t="s">
        <v>19</v>
      </c>
      <c r="J1228" t="str">
        <f t="shared" si="136"/>
        <v>Rail GenTime</v>
      </c>
      <c r="K1228" t="str" cm="1">
        <f t="array" ref="K1228">_xlfn.IFS(L1228="Bus P+R Bus Leg", "Bus", L1228="Bus P+R Car Leg", "Car",L1228="Rail P+R Rail Leg", "Rail", L1228="Rail P+R Car Leg", "Car",L1228="Logsum","",TRUE(),L1228)</f>
        <v>Rail</v>
      </c>
      <c r="L1228" t="s">
        <v>31</v>
      </c>
      <c r="N1228" t="s">
        <v>52</v>
      </c>
      <c r="O1228" t="s">
        <v>122</v>
      </c>
      <c r="P1228" t="str">
        <f t="shared" si="133"/>
        <v>HBO</v>
      </c>
    </row>
    <row r="1229" spans="1:16" x14ac:dyDescent="0.35">
      <c r="A1229">
        <f t="shared" si="132"/>
        <v>4542</v>
      </c>
      <c r="B1229" t="str">
        <f t="shared" si="134"/>
        <v>Rail HBO_HBO_FT_16-74_PC GenTime</v>
      </c>
      <c r="C1229" t="str">
        <f t="shared" si="135"/>
        <v>Rail HBO_HBO_FT_16-74_PC GenTime</v>
      </c>
      <c r="D1229" t="s">
        <v>17</v>
      </c>
      <c r="E1229" t="s">
        <v>18</v>
      </c>
      <c r="F1229">
        <v>0</v>
      </c>
      <c r="H1229" t="s">
        <v>19</v>
      </c>
      <c r="J1229" t="str">
        <f t="shared" si="136"/>
        <v>Rail GenTime</v>
      </c>
      <c r="K1229" t="str" cm="1">
        <f t="array" ref="K1229">_xlfn.IFS(L1229="Bus P+R Bus Leg", "Bus", L1229="Bus P+R Car Leg", "Car",L1229="Rail P+R Rail Leg", "Rail", L1229="Rail P+R Car Leg", "Car",L1229="Logsum","",TRUE(),L1229)</f>
        <v>Rail</v>
      </c>
      <c r="L1229" t="s">
        <v>31</v>
      </c>
      <c r="N1229" t="s">
        <v>52</v>
      </c>
      <c r="O1229" t="s">
        <v>123</v>
      </c>
      <c r="P1229" t="str">
        <f t="shared" si="133"/>
        <v>HBO</v>
      </c>
    </row>
    <row r="1230" spans="1:16" x14ac:dyDescent="0.35">
      <c r="A1230">
        <f t="shared" si="132"/>
        <v>4543</v>
      </c>
      <c r="B1230" t="str">
        <f t="shared" si="134"/>
        <v>Rail HBO_HBO_Other_16-74_FC GenTime</v>
      </c>
      <c r="C1230" t="str">
        <f t="shared" si="135"/>
        <v>Rail HBO_HBO_Other_16-74_FC GenTime</v>
      </c>
      <c r="D1230" t="s">
        <v>17</v>
      </c>
      <c r="E1230" t="s">
        <v>18</v>
      </c>
      <c r="F1230">
        <v>0</v>
      </c>
      <c r="H1230" t="s">
        <v>19</v>
      </c>
      <c r="J1230" t="str">
        <f t="shared" si="136"/>
        <v>Rail GenTime</v>
      </c>
      <c r="K1230" t="str" cm="1">
        <f t="array" ref="K1230">_xlfn.IFS(L1230="Bus P+R Bus Leg", "Bus", L1230="Bus P+R Car Leg", "Car",L1230="Rail P+R Rail Leg", "Rail", L1230="Rail P+R Car Leg", "Car",L1230="Logsum","",TRUE(),L1230)</f>
        <v>Rail</v>
      </c>
      <c r="L1230" t="s">
        <v>31</v>
      </c>
      <c r="N1230" t="s">
        <v>52</v>
      </c>
      <c r="O1230" t="s">
        <v>124</v>
      </c>
      <c r="P1230" t="str">
        <f t="shared" si="133"/>
        <v>HBO</v>
      </c>
    </row>
    <row r="1231" spans="1:16" x14ac:dyDescent="0.35">
      <c r="A1231">
        <f t="shared" ref="A1231:A1294" si="137">IF(J1231=J1230,A1230+1,ROUNDUP(A1230,-2)+1)</f>
        <v>4544</v>
      </c>
      <c r="B1231" t="str">
        <f t="shared" si="134"/>
        <v>Rail HBO_HBO_Other_16-74_NC GenTime</v>
      </c>
      <c r="C1231" t="str">
        <f t="shared" si="135"/>
        <v>Rail HBO_HBO_Other_16-74_NC GenTime</v>
      </c>
      <c r="D1231" t="s">
        <v>17</v>
      </c>
      <c r="E1231" t="s">
        <v>18</v>
      </c>
      <c r="F1231">
        <v>0</v>
      </c>
      <c r="H1231" t="s">
        <v>19</v>
      </c>
      <c r="J1231" t="str">
        <f t="shared" si="136"/>
        <v>Rail GenTime</v>
      </c>
      <c r="K1231" t="str" cm="1">
        <f t="array" ref="K1231">_xlfn.IFS(L1231="Bus P+R Bus Leg", "Bus", L1231="Bus P+R Car Leg", "Car",L1231="Rail P+R Rail Leg", "Rail", L1231="Rail P+R Car Leg", "Car",L1231="Logsum","",TRUE(),L1231)</f>
        <v>Rail</v>
      </c>
      <c r="L1231" t="s">
        <v>31</v>
      </c>
      <c r="N1231" t="s">
        <v>52</v>
      </c>
      <c r="O1231" t="s">
        <v>125</v>
      </c>
      <c r="P1231" t="str">
        <f t="shared" si="133"/>
        <v>HBO</v>
      </c>
    </row>
    <row r="1232" spans="1:16" x14ac:dyDescent="0.35">
      <c r="A1232">
        <f t="shared" si="137"/>
        <v>4545</v>
      </c>
      <c r="B1232" t="str">
        <f t="shared" si="134"/>
        <v>Rail HBO_HBO_Other_16-74_PC GenTime</v>
      </c>
      <c r="C1232" t="str">
        <f t="shared" si="135"/>
        <v>Rail HBO_HBO_Other_16-74_PC GenTime</v>
      </c>
      <c r="D1232" t="s">
        <v>17</v>
      </c>
      <c r="E1232" t="s">
        <v>18</v>
      </c>
      <c r="F1232">
        <v>0</v>
      </c>
      <c r="H1232" t="s">
        <v>19</v>
      </c>
      <c r="J1232" t="str">
        <f t="shared" si="136"/>
        <v>Rail GenTime</v>
      </c>
      <c r="K1232" t="str" cm="1">
        <f t="array" ref="K1232">_xlfn.IFS(L1232="Bus P+R Bus Leg", "Bus", L1232="Bus P+R Car Leg", "Car",L1232="Rail P+R Rail Leg", "Rail", L1232="Rail P+R Car Leg", "Car",L1232="Logsum","",TRUE(),L1232)</f>
        <v>Rail</v>
      </c>
      <c r="L1232" t="s">
        <v>31</v>
      </c>
      <c r="N1232" t="s">
        <v>52</v>
      </c>
      <c r="O1232" t="s">
        <v>126</v>
      </c>
      <c r="P1232" t="str">
        <f t="shared" si="133"/>
        <v>HBO</v>
      </c>
    </row>
    <row r="1233" spans="1:16" x14ac:dyDescent="0.35">
      <c r="A1233">
        <f t="shared" si="137"/>
        <v>4546</v>
      </c>
      <c r="B1233" t="str">
        <f t="shared" si="134"/>
        <v>Rail HBO_HBO_PT_16-74_FC GenTime</v>
      </c>
      <c r="C1233" t="str">
        <f t="shared" si="135"/>
        <v>Rail HBO_HBO_PT_16-74_FC GenTime</v>
      </c>
      <c r="D1233" t="s">
        <v>17</v>
      </c>
      <c r="E1233" t="s">
        <v>18</v>
      </c>
      <c r="F1233">
        <v>0</v>
      </c>
      <c r="H1233" t="s">
        <v>19</v>
      </c>
      <c r="J1233" t="str">
        <f t="shared" si="136"/>
        <v>Rail GenTime</v>
      </c>
      <c r="K1233" t="str" cm="1">
        <f t="array" ref="K1233">_xlfn.IFS(L1233="Bus P+R Bus Leg", "Bus", L1233="Bus P+R Car Leg", "Car",L1233="Rail P+R Rail Leg", "Rail", L1233="Rail P+R Car Leg", "Car",L1233="Logsum","",TRUE(),L1233)</f>
        <v>Rail</v>
      </c>
      <c r="L1233" t="s">
        <v>31</v>
      </c>
      <c r="N1233" t="s">
        <v>52</v>
      </c>
      <c r="O1233" t="s">
        <v>127</v>
      </c>
      <c r="P1233" t="str">
        <f t="shared" si="133"/>
        <v>HBO</v>
      </c>
    </row>
    <row r="1234" spans="1:16" x14ac:dyDescent="0.35">
      <c r="A1234">
        <f t="shared" si="137"/>
        <v>4547</v>
      </c>
      <c r="B1234" t="str">
        <f t="shared" si="134"/>
        <v>Rail HBO_HBO_PT_16-74_NC GenTime</v>
      </c>
      <c r="C1234" t="str">
        <f t="shared" si="135"/>
        <v>Rail HBO_HBO_PT_16-74_NC GenTime</v>
      </c>
      <c r="D1234" t="s">
        <v>17</v>
      </c>
      <c r="E1234" t="s">
        <v>18</v>
      </c>
      <c r="F1234">
        <v>0</v>
      </c>
      <c r="H1234" t="s">
        <v>19</v>
      </c>
      <c r="J1234" t="str">
        <f t="shared" si="136"/>
        <v>Rail GenTime</v>
      </c>
      <c r="K1234" t="str" cm="1">
        <f t="array" ref="K1234">_xlfn.IFS(L1234="Bus P+R Bus Leg", "Bus", L1234="Bus P+R Car Leg", "Car",L1234="Rail P+R Rail Leg", "Rail", L1234="Rail P+R Car Leg", "Car",L1234="Logsum","",TRUE(),L1234)</f>
        <v>Rail</v>
      </c>
      <c r="L1234" t="s">
        <v>31</v>
      </c>
      <c r="N1234" t="s">
        <v>52</v>
      </c>
      <c r="O1234" t="s">
        <v>128</v>
      </c>
      <c r="P1234" t="str">
        <f t="shared" si="133"/>
        <v>HBO</v>
      </c>
    </row>
    <row r="1235" spans="1:16" x14ac:dyDescent="0.35">
      <c r="A1235">
        <f t="shared" si="137"/>
        <v>4548</v>
      </c>
      <c r="B1235" t="str">
        <f t="shared" si="134"/>
        <v>Rail HBO_HBO_PT_16-74_PC GenTime</v>
      </c>
      <c r="C1235" t="str">
        <f t="shared" si="135"/>
        <v>Rail HBO_HBO_PT_16-74_PC GenTime</v>
      </c>
      <c r="D1235" t="s">
        <v>17</v>
      </c>
      <c r="E1235" t="s">
        <v>18</v>
      </c>
      <c r="F1235">
        <v>0</v>
      </c>
      <c r="H1235" t="s">
        <v>19</v>
      </c>
      <c r="J1235" t="str">
        <f t="shared" si="136"/>
        <v>Rail GenTime</v>
      </c>
      <c r="K1235" t="str" cm="1">
        <f t="array" ref="K1235">_xlfn.IFS(L1235="Bus P+R Bus Leg", "Bus", L1235="Bus P+R Car Leg", "Car",L1235="Rail P+R Rail Leg", "Rail", L1235="Rail P+R Car Leg", "Car",L1235="Logsum","",TRUE(),L1235)</f>
        <v>Rail</v>
      </c>
      <c r="L1235" t="s">
        <v>31</v>
      </c>
      <c r="N1235" t="s">
        <v>52</v>
      </c>
      <c r="O1235" t="s">
        <v>129</v>
      </c>
      <c r="P1235" t="str">
        <f t="shared" si="133"/>
        <v>HBO</v>
      </c>
    </row>
    <row r="1236" spans="1:16" x14ac:dyDescent="0.35">
      <c r="A1236">
        <f t="shared" si="137"/>
        <v>4549</v>
      </c>
      <c r="B1236" t="str">
        <f t="shared" si="134"/>
        <v>Rail HBO_HBO_Student_16-74_FC GenTime</v>
      </c>
      <c r="C1236" t="str">
        <f t="shared" si="135"/>
        <v>Rail HBO_HBO_Student_16-74_FC GenTime</v>
      </c>
      <c r="D1236" t="s">
        <v>17</v>
      </c>
      <c r="E1236" t="s">
        <v>18</v>
      </c>
      <c r="F1236">
        <v>0</v>
      </c>
      <c r="H1236" t="s">
        <v>19</v>
      </c>
      <c r="J1236" t="str">
        <f t="shared" si="136"/>
        <v>Rail GenTime</v>
      </c>
      <c r="K1236" t="str" cm="1">
        <f t="array" ref="K1236">_xlfn.IFS(L1236="Bus P+R Bus Leg", "Bus", L1236="Bus P+R Car Leg", "Car",L1236="Rail P+R Rail Leg", "Rail", L1236="Rail P+R Car Leg", "Car",L1236="Logsum","",TRUE(),L1236)</f>
        <v>Rail</v>
      </c>
      <c r="L1236" t="s">
        <v>31</v>
      </c>
      <c r="N1236" t="s">
        <v>52</v>
      </c>
      <c r="O1236" t="s">
        <v>130</v>
      </c>
      <c r="P1236" t="str">
        <f t="shared" si="133"/>
        <v>HBO</v>
      </c>
    </row>
    <row r="1237" spans="1:16" x14ac:dyDescent="0.35">
      <c r="A1237">
        <f t="shared" si="137"/>
        <v>4550</v>
      </c>
      <c r="B1237" t="str">
        <f t="shared" si="134"/>
        <v>Rail HBO_HBO_Student_16-74_NC GenTime</v>
      </c>
      <c r="C1237" t="str">
        <f t="shared" si="135"/>
        <v>Rail HBO_HBO_Student_16-74_NC GenTime</v>
      </c>
      <c r="D1237" t="s">
        <v>17</v>
      </c>
      <c r="E1237" t="s">
        <v>18</v>
      </c>
      <c r="F1237">
        <v>0</v>
      </c>
      <c r="H1237" t="s">
        <v>19</v>
      </c>
      <c r="J1237" t="str">
        <f t="shared" si="136"/>
        <v>Rail GenTime</v>
      </c>
      <c r="K1237" t="str" cm="1">
        <f t="array" ref="K1237">_xlfn.IFS(L1237="Bus P+R Bus Leg", "Bus", L1237="Bus P+R Car Leg", "Car",L1237="Rail P+R Rail Leg", "Rail", L1237="Rail P+R Car Leg", "Car",L1237="Logsum","",TRUE(),L1237)</f>
        <v>Rail</v>
      </c>
      <c r="L1237" t="s">
        <v>31</v>
      </c>
      <c r="N1237" t="s">
        <v>52</v>
      </c>
      <c r="O1237" t="s">
        <v>131</v>
      </c>
      <c r="P1237" t="str">
        <f t="shared" si="133"/>
        <v>HBO</v>
      </c>
    </row>
    <row r="1238" spans="1:16" x14ac:dyDescent="0.35">
      <c r="A1238">
        <f t="shared" si="137"/>
        <v>4551</v>
      </c>
      <c r="B1238" t="str">
        <f t="shared" si="134"/>
        <v>Rail HBO_HBO_Student_16-74_PC GenTime</v>
      </c>
      <c r="C1238" t="str">
        <f t="shared" si="135"/>
        <v>Rail HBO_HBO_Student_16-74_PC GenTime</v>
      </c>
      <c r="D1238" t="s">
        <v>17</v>
      </c>
      <c r="E1238" t="s">
        <v>18</v>
      </c>
      <c r="F1238">
        <v>0</v>
      </c>
      <c r="H1238" t="s">
        <v>19</v>
      </c>
      <c r="J1238" t="str">
        <f t="shared" si="136"/>
        <v>Rail GenTime</v>
      </c>
      <c r="K1238" t="str" cm="1">
        <f t="array" ref="K1238">_xlfn.IFS(L1238="Bus P+R Bus Leg", "Bus", L1238="Bus P+R Car Leg", "Car",L1238="Rail P+R Rail Leg", "Rail", L1238="Rail P+R Car Leg", "Car",L1238="Logsum","",TRUE(),L1238)</f>
        <v>Rail</v>
      </c>
      <c r="L1238" t="s">
        <v>31</v>
      </c>
      <c r="N1238" t="s">
        <v>52</v>
      </c>
      <c r="O1238" t="s">
        <v>132</v>
      </c>
      <c r="P1238" t="str">
        <f t="shared" si="133"/>
        <v>HBO</v>
      </c>
    </row>
    <row r="1239" spans="1:16" x14ac:dyDescent="0.35">
      <c r="A1239">
        <f t="shared" si="137"/>
        <v>4552</v>
      </c>
      <c r="B1239" t="str">
        <f t="shared" si="134"/>
        <v>Rail HBSHOP_HBSHOP_75_FC GenTime</v>
      </c>
      <c r="C1239" t="str">
        <f t="shared" si="135"/>
        <v>Rail HBSHOP_HBSHOP_75_FC GenTime</v>
      </c>
      <c r="D1239" t="s">
        <v>17</v>
      </c>
      <c r="E1239" t="s">
        <v>18</v>
      </c>
      <c r="F1239">
        <v>0</v>
      </c>
      <c r="H1239" t="s">
        <v>19</v>
      </c>
      <c r="J1239" t="str">
        <f t="shared" si="136"/>
        <v>Rail GenTime</v>
      </c>
      <c r="K1239" t="str" cm="1">
        <f t="array" ref="K1239">_xlfn.IFS(L1239="Bus P+R Bus Leg", "Bus", L1239="Bus P+R Car Leg", "Car",L1239="Rail P+R Rail Leg", "Rail", L1239="Rail P+R Car Leg", "Car",L1239="Logsum","",TRUE(),L1239)</f>
        <v>Rail</v>
      </c>
      <c r="L1239" t="s">
        <v>31</v>
      </c>
      <c r="N1239" t="s">
        <v>52</v>
      </c>
      <c r="O1239" t="s">
        <v>480</v>
      </c>
      <c r="P1239" t="str">
        <f t="shared" si="133"/>
        <v>HBSHOP</v>
      </c>
    </row>
    <row r="1240" spans="1:16" x14ac:dyDescent="0.35">
      <c r="A1240">
        <f t="shared" si="137"/>
        <v>4553</v>
      </c>
      <c r="B1240" t="str">
        <f t="shared" si="134"/>
        <v>Rail HBSHOP_HBSHOP_75_NC GenTime</v>
      </c>
      <c r="C1240" t="str">
        <f t="shared" si="135"/>
        <v>Rail HBSHOP_HBSHOP_75_NC GenTime</v>
      </c>
      <c r="D1240" t="s">
        <v>17</v>
      </c>
      <c r="E1240" t="s">
        <v>18</v>
      </c>
      <c r="F1240">
        <v>0</v>
      </c>
      <c r="H1240" t="s">
        <v>19</v>
      </c>
      <c r="J1240" t="str">
        <f t="shared" si="136"/>
        <v>Rail GenTime</v>
      </c>
      <c r="K1240" t="str" cm="1">
        <f t="array" ref="K1240">_xlfn.IFS(L1240="Bus P+R Bus Leg", "Bus", L1240="Bus P+R Car Leg", "Car",L1240="Rail P+R Rail Leg", "Rail", L1240="Rail P+R Car Leg", "Car",L1240="Logsum","",TRUE(),L1240)</f>
        <v>Rail</v>
      </c>
      <c r="L1240" t="s">
        <v>31</v>
      </c>
      <c r="N1240" t="s">
        <v>52</v>
      </c>
      <c r="O1240" t="s">
        <v>481</v>
      </c>
      <c r="P1240" t="str">
        <f t="shared" si="133"/>
        <v>HBSHOP</v>
      </c>
    </row>
    <row r="1241" spans="1:16" x14ac:dyDescent="0.35">
      <c r="A1241">
        <f t="shared" si="137"/>
        <v>4554</v>
      </c>
      <c r="B1241" t="str">
        <f t="shared" si="134"/>
        <v>Rail HBSHOP_HBSHOP_75_PC GenTime</v>
      </c>
      <c r="C1241" t="str">
        <f t="shared" si="135"/>
        <v>Rail HBSHOP_HBSHOP_75_PC GenTime</v>
      </c>
      <c r="D1241" t="s">
        <v>17</v>
      </c>
      <c r="E1241" t="s">
        <v>18</v>
      </c>
      <c r="F1241">
        <v>0</v>
      </c>
      <c r="H1241" t="s">
        <v>19</v>
      </c>
      <c r="J1241" t="str">
        <f t="shared" si="136"/>
        <v>Rail GenTime</v>
      </c>
      <c r="K1241" t="str" cm="1">
        <f t="array" ref="K1241">_xlfn.IFS(L1241="Bus P+R Bus Leg", "Bus", L1241="Bus P+R Car Leg", "Car",L1241="Rail P+R Rail Leg", "Rail", L1241="Rail P+R Car Leg", "Car",L1241="Logsum","",TRUE(),L1241)</f>
        <v>Rail</v>
      </c>
      <c r="L1241" t="s">
        <v>31</v>
      </c>
      <c r="N1241" t="s">
        <v>52</v>
      </c>
      <c r="O1241" t="s">
        <v>482</v>
      </c>
      <c r="P1241" t="str">
        <f t="shared" si="133"/>
        <v>HBSHOP</v>
      </c>
    </row>
    <row r="1242" spans="1:16" x14ac:dyDescent="0.35">
      <c r="A1242">
        <f t="shared" si="137"/>
        <v>4555</v>
      </c>
      <c r="B1242" t="str">
        <f t="shared" si="134"/>
        <v>Rail HBSHOP_HBSHOP_Child_0-15_FC GenTime</v>
      </c>
      <c r="C1242" t="str">
        <f t="shared" si="135"/>
        <v>Rail HBSHOP_HBSHOP_Child_0-15_FC GenTime</v>
      </c>
      <c r="D1242" t="s">
        <v>17</v>
      </c>
      <c r="E1242" t="s">
        <v>18</v>
      </c>
      <c r="F1242">
        <v>0</v>
      </c>
      <c r="H1242" t="s">
        <v>19</v>
      </c>
      <c r="J1242" t="str">
        <f t="shared" si="136"/>
        <v>Rail GenTime</v>
      </c>
      <c r="K1242" t="str" cm="1">
        <f t="array" ref="K1242">_xlfn.IFS(L1242="Bus P+R Bus Leg", "Bus", L1242="Bus P+R Car Leg", "Car",L1242="Rail P+R Rail Leg", "Rail", L1242="Rail P+R Car Leg", "Car",L1242="Logsum","",TRUE(),L1242)</f>
        <v>Rail</v>
      </c>
      <c r="L1242" t="s">
        <v>31</v>
      </c>
      <c r="N1242" t="s">
        <v>52</v>
      </c>
      <c r="O1242" t="s">
        <v>483</v>
      </c>
      <c r="P1242" t="str">
        <f t="shared" si="133"/>
        <v>HBSHOP</v>
      </c>
    </row>
    <row r="1243" spans="1:16" x14ac:dyDescent="0.35">
      <c r="A1243">
        <f t="shared" si="137"/>
        <v>4556</v>
      </c>
      <c r="B1243" t="str">
        <f t="shared" si="134"/>
        <v>Rail HBSHOP_HBSHOP_Child_0-15_NC GenTime</v>
      </c>
      <c r="C1243" t="str">
        <f t="shared" si="135"/>
        <v>Rail HBSHOP_HBSHOP_Child_0-15_NC GenTime</v>
      </c>
      <c r="D1243" t="s">
        <v>17</v>
      </c>
      <c r="E1243" t="s">
        <v>18</v>
      </c>
      <c r="F1243">
        <v>0</v>
      </c>
      <c r="H1243" t="s">
        <v>19</v>
      </c>
      <c r="J1243" t="str">
        <f t="shared" si="136"/>
        <v>Rail GenTime</v>
      </c>
      <c r="K1243" t="str" cm="1">
        <f t="array" ref="K1243">_xlfn.IFS(L1243="Bus P+R Bus Leg", "Bus", L1243="Bus P+R Car Leg", "Car",L1243="Rail P+R Rail Leg", "Rail", L1243="Rail P+R Car Leg", "Car",L1243="Logsum","",TRUE(),L1243)</f>
        <v>Rail</v>
      </c>
      <c r="L1243" t="s">
        <v>31</v>
      </c>
      <c r="N1243" t="s">
        <v>52</v>
      </c>
      <c r="O1243" t="s">
        <v>484</v>
      </c>
      <c r="P1243" t="str">
        <f t="shared" si="133"/>
        <v>HBSHOP</v>
      </c>
    </row>
    <row r="1244" spans="1:16" x14ac:dyDescent="0.35">
      <c r="A1244">
        <f t="shared" si="137"/>
        <v>4557</v>
      </c>
      <c r="B1244" t="str">
        <f t="shared" si="134"/>
        <v>Rail HBSHOP_HBSHOP_Child_0-15_PC GenTime</v>
      </c>
      <c r="C1244" t="str">
        <f t="shared" si="135"/>
        <v>Rail HBSHOP_HBSHOP_Child_0-15_PC GenTime</v>
      </c>
      <c r="D1244" t="s">
        <v>17</v>
      </c>
      <c r="E1244" t="s">
        <v>18</v>
      </c>
      <c r="F1244">
        <v>0</v>
      </c>
      <c r="H1244" t="s">
        <v>19</v>
      </c>
      <c r="J1244" t="str">
        <f t="shared" si="136"/>
        <v>Rail GenTime</v>
      </c>
      <c r="K1244" t="str" cm="1">
        <f t="array" ref="K1244">_xlfn.IFS(L1244="Bus P+R Bus Leg", "Bus", L1244="Bus P+R Car Leg", "Car",L1244="Rail P+R Rail Leg", "Rail", L1244="Rail P+R Car Leg", "Car",L1244="Logsum","",TRUE(),L1244)</f>
        <v>Rail</v>
      </c>
      <c r="L1244" t="s">
        <v>31</v>
      </c>
      <c r="N1244" t="s">
        <v>52</v>
      </c>
      <c r="O1244" t="s">
        <v>485</v>
      </c>
      <c r="P1244" t="str">
        <f t="shared" si="133"/>
        <v>HBSHOP</v>
      </c>
    </row>
    <row r="1245" spans="1:16" x14ac:dyDescent="0.35">
      <c r="A1245">
        <f t="shared" si="137"/>
        <v>4558</v>
      </c>
      <c r="B1245" t="str">
        <f t="shared" si="134"/>
        <v>Rail HBSHOP_HBSHOP_FT_16-74_FC GenTime</v>
      </c>
      <c r="C1245" t="str">
        <f t="shared" si="135"/>
        <v>Rail HBSHOP_HBSHOP_FT_16-74_FC GenTime</v>
      </c>
      <c r="D1245" t="s">
        <v>17</v>
      </c>
      <c r="E1245" t="s">
        <v>18</v>
      </c>
      <c r="F1245">
        <v>0</v>
      </c>
      <c r="H1245" t="s">
        <v>19</v>
      </c>
      <c r="J1245" t="str">
        <f t="shared" si="136"/>
        <v>Rail GenTime</v>
      </c>
      <c r="K1245" t="str" cm="1">
        <f t="array" ref="K1245">_xlfn.IFS(L1245="Bus P+R Bus Leg", "Bus", L1245="Bus P+R Car Leg", "Car",L1245="Rail P+R Rail Leg", "Rail", L1245="Rail P+R Car Leg", "Car",L1245="Logsum","",TRUE(),L1245)</f>
        <v>Rail</v>
      </c>
      <c r="L1245" t="s">
        <v>31</v>
      </c>
      <c r="N1245" t="s">
        <v>52</v>
      </c>
      <c r="O1245" t="s">
        <v>486</v>
      </c>
      <c r="P1245" t="str">
        <f t="shared" si="133"/>
        <v>HBSHOP</v>
      </c>
    </row>
    <row r="1246" spans="1:16" x14ac:dyDescent="0.35">
      <c r="A1246">
        <f t="shared" si="137"/>
        <v>4559</v>
      </c>
      <c r="B1246" t="str">
        <f t="shared" si="134"/>
        <v>Rail HBSHOP_HBSHOP_FT_16-74_NC GenTime</v>
      </c>
      <c r="C1246" t="str">
        <f t="shared" si="135"/>
        <v>Rail HBSHOP_HBSHOP_FT_16-74_NC GenTime</v>
      </c>
      <c r="D1246" t="s">
        <v>17</v>
      </c>
      <c r="E1246" t="s">
        <v>18</v>
      </c>
      <c r="F1246">
        <v>0</v>
      </c>
      <c r="H1246" t="s">
        <v>19</v>
      </c>
      <c r="J1246" t="str">
        <f t="shared" si="136"/>
        <v>Rail GenTime</v>
      </c>
      <c r="K1246" t="str" cm="1">
        <f t="array" ref="K1246">_xlfn.IFS(L1246="Bus P+R Bus Leg", "Bus", L1246="Bus P+R Car Leg", "Car",L1246="Rail P+R Rail Leg", "Rail", L1246="Rail P+R Car Leg", "Car",L1246="Logsum","",TRUE(),L1246)</f>
        <v>Rail</v>
      </c>
      <c r="L1246" t="s">
        <v>31</v>
      </c>
      <c r="N1246" t="s">
        <v>52</v>
      </c>
      <c r="O1246" t="s">
        <v>487</v>
      </c>
      <c r="P1246" t="str">
        <f t="shared" si="133"/>
        <v>HBSHOP</v>
      </c>
    </row>
    <row r="1247" spans="1:16" x14ac:dyDescent="0.35">
      <c r="A1247">
        <f t="shared" si="137"/>
        <v>4560</v>
      </c>
      <c r="B1247" t="str">
        <f t="shared" si="134"/>
        <v>Rail HBSHOP_HBSHOP_FT_16-74_PC GenTime</v>
      </c>
      <c r="C1247" t="str">
        <f t="shared" si="135"/>
        <v>Rail HBSHOP_HBSHOP_FT_16-74_PC GenTime</v>
      </c>
      <c r="D1247" t="s">
        <v>17</v>
      </c>
      <c r="E1247" t="s">
        <v>18</v>
      </c>
      <c r="F1247">
        <v>0</v>
      </c>
      <c r="H1247" t="s">
        <v>19</v>
      </c>
      <c r="J1247" t="str">
        <f t="shared" si="136"/>
        <v>Rail GenTime</v>
      </c>
      <c r="K1247" t="str" cm="1">
        <f t="array" ref="K1247">_xlfn.IFS(L1247="Bus P+R Bus Leg", "Bus", L1247="Bus P+R Car Leg", "Car",L1247="Rail P+R Rail Leg", "Rail", L1247="Rail P+R Car Leg", "Car",L1247="Logsum","",TRUE(),L1247)</f>
        <v>Rail</v>
      </c>
      <c r="L1247" t="s">
        <v>31</v>
      </c>
      <c r="N1247" t="s">
        <v>52</v>
      </c>
      <c r="O1247" t="s">
        <v>488</v>
      </c>
      <c r="P1247" t="str">
        <f t="shared" si="133"/>
        <v>HBSHOP</v>
      </c>
    </row>
    <row r="1248" spans="1:16" x14ac:dyDescent="0.35">
      <c r="A1248">
        <f t="shared" si="137"/>
        <v>4561</v>
      </c>
      <c r="B1248" t="str">
        <f t="shared" si="134"/>
        <v>Rail HBSHOP_HBSHOP_Other_16-74_FC GenTime</v>
      </c>
      <c r="C1248" t="str">
        <f t="shared" si="135"/>
        <v>Rail HBSHOP_HBSHOP_Other_16-74_FC GenTime</v>
      </c>
      <c r="D1248" t="s">
        <v>17</v>
      </c>
      <c r="E1248" t="s">
        <v>18</v>
      </c>
      <c r="F1248">
        <v>0</v>
      </c>
      <c r="H1248" t="s">
        <v>19</v>
      </c>
      <c r="J1248" t="str">
        <f t="shared" si="136"/>
        <v>Rail GenTime</v>
      </c>
      <c r="K1248" t="str" cm="1">
        <f t="array" ref="K1248">_xlfn.IFS(L1248="Bus P+R Bus Leg", "Bus", L1248="Bus P+R Car Leg", "Car",L1248="Rail P+R Rail Leg", "Rail", L1248="Rail P+R Car Leg", "Car",L1248="Logsum","",TRUE(),L1248)</f>
        <v>Rail</v>
      </c>
      <c r="L1248" t="s">
        <v>31</v>
      </c>
      <c r="N1248" t="s">
        <v>52</v>
      </c>
      <c r="O1248" t="s">
        <v>489</v>
      </c>
      <c r="P1248" t="str">
        <f t="shared" si="133"/>
        <v>HBSHOP</v>
      </c>
    </row>
    <row r="1249" spans="1:16" x14ac:dyDescent="0.35">
      <c r="A1249">
        <f t="shared" si="137"/>
        <v>4562</v>
      </c>
      <c r="B1249" t="str">
        <f t="shared" si="134"/>
        <v>Rail HBSHOP_HBSHOP_Other_16-74_NC GenTime</v>
      </c>
      <c r="C1249" t="str">
        <f t="shared" si="135"/>
        <v>Rail HBSHOP_HBSHOP_Other_16-74_NC GenTime</v>
      </c>
      <c r="D1249" t="s">
        <v>17</v>
      </c>
      <c r="E1249" t="s">
        <v>18</v>
      </c>
      <c r="F1249">
        <v>0</v>
      </c>
      <c r="H1249" t="s">
        <v>19</v>
      </c>
      <c r="J1249" t="str">
        <f t="shared" si="136"/>
        <v>Rail GenTime</v>
      </c>
      <c r="K1249" t="str" cm="1">
        <f t="array" ref="K1249">_xlfn.IFS(L1249="Bus P+R Bus Leg", "Bus", L1249="Bus P+R Car Leg", "Car",L1249="Rail P+R Rail Leg", "Rail", L1249="Rail P+R Car Leg", "Car",L1249="Logsum","",TRUE(),L1249)</f>
        <v>Rail</v>
      </c>
      <c r="L1249" t="s">
        <v>31</v>
      </c>
      <c r="N1249" t="s">
        <v>52</v>
      </c>
      <c r="O1249" t="s">
        <v>490</v>
      </c>
      <c r="P1249" t="str">
        <f t="shared" si="133"/>
        <v>HBSHOP</v>
      </c>
    </row>
    <row r="1250" spans="1:16" x14ac:dyDescent="0.35">
      <c r="A1250">
        <f t="shared" si="137"/>
        <v>4563</v>
      </c>
      <c r="B1250" t="str">
        <f t="shared" si="134"/>
        <v>Rail HBSHOP_HBSHOP_Other_16-74_PC GenTime</v>
      </c>
      <c r="C1250" t="str">
        <f t="shared" si="135"/>
        <v>Rail HBSHOP_HBSHOP_Other_16-74_PC GenTime</v>
      </c>
      <c r="D1250" t="s">
        <v>17</v>
      </c>
      <c r="E1250" t="s">
        <v>18</v>
      </c>
      <c r="F1250">
        <v>0</v>
      </c>
      <c r="H1250" t="s">
        <v>19</v>
      </c>
      <c r="J1250" t="str">
        <f t="shared" si="136"/>
        <v>Rail GenTime</v>
      </c>
      <c r="K1250" t="str" cm="1">
        <f t="array" ref="K1250">_xlfn.IFS(L1250="Bus P+R Bus Leg", "Bus", L1250="Bus P+R Car Leg", "Car",L1250="Rail P+R Rail Leg", "Rail", L1250="Rail P+R Car Leg", "Car",L1250="Logsum","",TRUE(),L1250)</f>
        <v>Rail</v>
      </c>
      <c r="L1250" t="s">
        <v>31</v>
      </c>
      <c r="N1250" t="s">
        <v>52</v>
      </c>
      <c r="O1250" t="s">
        <v>491</v>
      </c>
      <c r="P1250" t="str">
        <f t="shared" si="133"/>
        <v>HBSHOP</v>
      </c>
    </row>
    <row r="1251" spans="1:16" x14ac:dyDescent="0.35">
      <c r="A1251">
        <f t="shared" si="137"/>
        <v>4564</v>
      </c>
      <c r="B1251" t="str">
        <f t="shared" si="134"/>
        <v>Rail HBSHOP_HBSHOP_PT_16-74_FC GenTime</v>
      </c>
      <c r="C1251" t="str">
        <f t="shared" si="135"/>
        <v>Rail HBSHOP_HBSHOP_PT_16-74_FC GenTime</v>
      </c>
      <c r="D1251" t="s">
        <v>17</v>
      </c>
      <c r="E1251" t="s">
        <v>18</v>
      </c>
      <c r="F1251">
        <v>0</v>
      </c>
      <c r="H1251" t="s">
        <v>19</v>
      </c>
      <c r="J1251" t="str">
        <f t="shared" si="136"/>
        <v>Rail GenTime</v>
      </c>
      <c r="K1251" t="str" cm="1">
        <f t="array" ref="K1251">_xlfn.IFS(L1251="Bus P+R Bus Leg", "Bus", L1251="Bus P+R Car Leg", "Car",L1251="Rail P+R Rail Leg", "Rail", L1251="Rail P+R Car Leg", "Car",L1251="Logsum","",TRUE(),L1251)</f>
        <v>Rail</v>
      </c>
      <c r="L1251" t="s">
        <v>31</v>
      </c>
      <c r="N1251" t="s">
        <v>52</v>
      </c>
      <c r="O1251" t="s">
        <v>492</v>
      </c>
      <c r="P1251" t="str">
        <f t="shared" si="133"/>
        <v>HBSHOP</v>
      </c>
    </row>
    <row r="1252" spans="1:16" x14ac:dyDescent="0.35">
      <c r="A1252">
        <f t="shared" si="137"/>
        <v>4565</v>
      </c>
      <c r="B1252" t="str">
        <f t="shared" si="134"/>
        <v>Rail HBSHOP_HBSHOP_PT_16-74_NC GenTime</v>
      </c>
      <c r="C1252" t="str">
        <f t="shared" si="135"/>
        <v>Rail HBSHOP_HBSHOP_PT_16-74_NC GenTime</v>
      </c>
      <c r="D1252" t="s">
        <v>17</v>
      </c>
      <c r="E1252" t="s">
        <v>18</v>
      </c>
      <c r="F1252">
        <v>0</v>
      </c>
      <c r="H1252" t="s">
        <v>19</v>
      </c>
      <c r="J1252" t="str">
        <f t="shared" si="136"/>
        <v>Rail GenTime</v>
      </c>
      <c r="K1252" t="str" cm="1">
        <f t="array" ref="K1252">_xlfn.IFS(L1252="Bus P+R Bus Leg", "Bus", L1252="Bus P+R Car Leg", "Car",L1252="Rail P+R Rail Leg", "Rail", L1252="Rail P+R Car Leg", "Car",L1252="Logsum","",TRUE(),L1252)</f>
        <v>Rail</v>
      </c>
      <c r="L1252" t="s">
        <v>31</v>
      </c>
      <c r="N1252" t="s">
        <v>52</v>
      </c>
      <c r="O1252" t="s">
        <v>493</v>
      </c>
      <c r="P1252" t="str">
        <f t="shared" si="133"/>
        <v>HBSHOP</v>
      </c>
    </row>
    <row r="1253" spans="1:16" x14ac:dyDescent="0.35">
      <c r="A1253">
        <f t="shared" si="137"/>
        <v>4566</v>
      </c>
      <c r="B1253" t="str">
        <f t="shared" si="134"/>
        <v>Rail HBSHOP_HBSHOP_PT_16-74_PC GenTime</v>
      </c>
      <c r="C1253" t="str">
        <f t="shared" si="135"/>
        <v>Rail HBSHOP_HBSHOP_PT_16-74_PC GenTime</v>
      </c>
      <c r="D1253" t="s">
        <v>17</v>
      </c>
      <c r="E1253" t="s">
        <v>18</v>
      </c>
      <c r="F1253">
        <v>0</v>
      </c>
      <c r="H1253" t="s">
        <v>19</v>
      </c>
      <c r="J1253" t="str">
        <f t="shared" si="136"/>
        <v>Rail GenTime</v>
      </c>
      <c r="K1253" t="str" cm="1">
        <f t="array" ref="K1253">_xlfn.IFS(L1253="Bus P+R Bus Leg", "Bus", L1253="Bus P+R Car Leg", "Car",L1253="Rail P+R Rail Leg", "Rail", L1253="Rail P+R Car Leg", "Car",L1253="Logsum","",TRUE(),L1253)</f>
        <v>Rail</v>
      </c>
      <c r="L1253" t="s">
        <v>31</v>
      </c>
      <c r="N1253" t="s">
        <v>52</v>
      </c>
      <c r="O1253" t="s">
        <v>494</v>
      </c>
      <c r="P1253" t="str">
        <f t="shared" si="133"/>
        <v>HBSHOP</v>
      </c>
    </row>
    <row r="1254" spans="1:16" x14ac:dyDescent="0.35">
      <c r="A1254">
        <f t="shared" si="137"/>
        <v>4567</v>
      </c>
      <c r="B1254" t="str">
        <f t="shared" si="134"/>
        <v>Rail HBSHOP_HBSHOP_Student_16-74_FC GenTime</v>
      </c>
      <c r="C1254" t="str">
        <f t="shared" si="135"/>
        <v>Rail HBSHOP_HBSHOP_Student_16-74_FC GenTime</v>
      </c>
      <c r="D1254" t="s">
        <v>17</v>
      </c>
      <c r="E1254" t="s">
        <v>18</v>
      </c>
      <c r="F1254">
        <v>0</v>
      </c>
      <c r="H1254" t="s">
        <v>19</v>
      </c>
      <c r="J1254" t="str">
        <f t="shared" si="136"/>
        <v>Rail GenTime</v>
      </c>
      <c r="K1254" t="str" cm="1">
        <f t="array" ref="K1254">_xlfn.IFS(L1254="Bus P+R Bus Leg", "Bus", L1254="Bus P+R Car Leg", "Car",L1254="Rail P+R Rail Leg", "Rail", L1254="Rail P+R Car Leg", "Car",L1254="Logsum","",TRUE(),L1254)</f>
        <v>Rail</v>
      </c>
      <c r="L1254" t="s">
        <v>31</v>
      </c>
      <c r="N1254" t="s">
        <v>52</v>
      </c>
      <c r="O1254" t="s">
        <v>495</v>
      </c>
      <c r="P1254" t="str">
        <f t="shared" ref="P1254:P1286" si="138">LEFT(O1254,FIND("_",O1254)-1)</f>
        <v>HBSHOP</v>
      </c>
    </row>
    <row r="1255" spans="1:16" x14ac:dyDescent="0.35">
      <c r="A1255">
        <f t="shared" si="137"/>
        <v>4568</v>
      </c>
      <c r="B1255" t="str">
        <f t="shared" si="134"/>
        <v>Rail HBSHOP_HBSHOP_Student_16-74_NC GenTime</v>
      </c>
      <c r="C1255" t="str">
        <f t="shared" si="135"/>
        <v>Rail HBSHOP_HBSHOP_Student_16-74_NC GenTime</v>
      </c>
      <c r="D1255" t="s">
        <v>17</v>
      </c>
      <c r="E1255" t="s">
        <v>18</v>
      </c>
      <c r="F1255">
        <v>0</v>
      </c>
      <c r="H1255" t="s">
        <v>19</v>
      </c>
      <c r="J1255" t="str">
        <f t="shared" si="136"/>
        <v>Rail GenTime</v>
      </c>
      <c r="K1255" t="str" cm="1">
        <f t="array" ref="K1255">_xlfn.IFS(L1255="Bus P+R Bus Leg", "Bus", L1255="Bus P+R Car Leg", "Car",L1255="Rail P+R Rail Leg", "Rail", L1255="Rail P+R Car Leg", "Car",L1255="Logsum","",TRUE(),L1255)</f>
        <v>Rail</v>
      </c>
      <c r="L1255" t="s">
        <v>31</v>
      </c>
      <c r="N1255" t="s">
        <v>52</v>
      </c>
      <c r="O1255" t="s">
        <v>496</v>
      </c>
      <c r="P1255" t="str">
        <f t="shared" si="138"/>
        <v>HBSHOP</v>
      </c>
    </row>
    <row r="1256" spans="1:16" x14ac:dyDescent="0.35">
      <c r="A1256">
        <f t="shared" si="137"/>
        <v>4569</v>
      </c>
      <c r="B1256" t="str">
        <f t="shared" si="134"/>
        <v>Rail HBSHOP_HBSHOP_Student_16-74_PC GenTime</v>
      </c>
      <c r="C1256" t="str">
        <f t="shared" si="135"/>
        <v>Rail HBSHOP_HBSHOP_Student_16-74_PC GenTime</v>
      </c>
      <c r="D1256" t="s">
        <v>17</v>
      </c>
      <c r="E1256" t="s">
        <v>18</v>
      </c>
      <c r="F1256">
        <v>0</v>
      </c>
      <c r="H1256" t="s">
        <v>19</v>
      </c>
      <c r="J1256" t="str">
        <f t="shared" si="136"/>
        <v>Rail GenTime</v>
      </c>
      <c r="K1256" t="str" cm="1">
        <f t="array" ref="K1256">_xlfn.IFS(L1256="Bus P+R Bus Leg", "Bus", L1256="Bus P+R Car Leg", "Car",L1256="Rail P+R Rail Leg", "Rail", L1256="Rail P+R Car Leg", "Car",L1256="Logsum","",TRUE(),L1256)</f>
        <v>Rail</v>
      </c>
      <c r="L1256" t="s">
        <v>31</v>
      </c>
      <c r="N1256" t="s">
        <v>52</v>
      </c>
      <c r="O1256" t="s">
        <v>497</v>
      </c>
      <c r="P1256" t="str">
        <f t="shared" si="138"/>
        <v>HBSHOP</v>
      </c>
    </row>
    <row r="1257" spans="1:16" x14ac:dyDescent="0.35">
      <c r="A1257">
        <f t="shared" si="137"/>
        <v>4570</v>
      </c>
      <c r="B1257" t="str">
        <f t="shared" si="134"/>
        <v>Rail NHBEB_NHBEB_FT_16-74_FC GenTime</v>
      </c>
      <c r="C1257" t="str">
        <f t="shared" si="135"/>
        <v>Rail NHBEB_NHBEB_FT_16-74_FC GenTime</v>
      </c>
      <c r="D1257" t="s">
        <v>17</v>
      </c>
      <c r="E1257" t="s">
        <v>18</v>
      </c>
      <c r="F1257">
        <v>0</v>
      </c>
      <c r="H1257" t="s">
        <v>19</v>
      </c>
      <c r="J1257" t="str">
        <f t="shared" si="136"/>
        <v>Rail GenTime</v>
      </c>
      <c r="K1257" t="str" cm="1">
        <f t="array" ref="K1257">_xlfn.IFS(L1257="Bus P+R Bus Leg", "Bus", L1257="Bus P+R Car Leg", "Car",L1257="Rail P+R Rail Leg", "Rail", L1257="Rail P+R Car Leg", "Car",L1257="Logsum","",TRUE(),L1257)</f>
        <v>Rail</v>
      </c>
      <c r="L1257" t="s">
        <v>31</v>
      </c>
      <c r="N1257" t="s">
        <v>52</v>
      </c>
      <c r="O1257" t="s">
        <v>77</v>
      </c>
      <c r="P1257" t="str">
        <f t="shared" si="138"/>
        <v>NHBEB</v>
      </c>
    </row>
    <row r="1258" spans="1:16" x14ac:dyDescent="0.35">
      <c r="A1258">
        <f t="shared" si="137"/>
        <v>4571</v>
      </c>
      <c r="B1258" t="str">
        <f t="shared" si="134"/>
        <v>Rail NHBEB_NHBEB_FT_16-74_NC GenTime</v>
      </c>
      <c r="C1258" t="str">
        <f t="shared" si="135"/>
        <v>Rail NHBEB_NHBEB_FT_16-74_NC GenTime</v>
      </c>
      <c r="D1258" t="s">
        <v>17</v>
      </c>
      <c r="E1258" t="s">
        <v>18</v>
      </c>
      <c r="F1258">
        <v>0</v>
      </c>
      <c r="H1258" t="s">
        <v>19</v>
      </c>
      <c r="J1258" t="str">
        <f t="shared" si="136"/>
        <v>Rail GenTime</v>
      </c>
      <c r="K1258" t="str" cm="1">
        <f t="array" ref="K1258">_xlfn.IFS(L1258="Bus P+R Bus Leg", "Bus", L1258="Bus P+R Car Leg", "Car",L1258="Rail P+R Rail Leg", "Rail", L1258="Rail P+R Car Leg", "Car",L1258="Logsum","",TRUE(),L1258)</f>
        <v>Rail</v>
      </c>
      <c r="L1258" t="s">
        <v>31</v>
      </c>
      <c r="N1258" t="s">
        <v>52</v>
      </c>
      <c r="O1258" t="s">
        <v>78</v>
      </c>
      <c r="P1258" t="str">
        <f t="shared" si="138"/>
        <v>NHBEB</v>
      </c>
    </row>
    <row r="1259" spans="1:16" x14ac:dyDescent="0.35">
      <c r="A1259">
        <f t="shared" si="137"/>
        <v>4572</v>
      </c>
      <c r="B1259" t="str">
        <f t="shared" si="134"/>
        <v>Rail NHBEB_NHBEB_FT_16-74_PC GenTime</v>
      </c>
      <c r="C1259" t="str">
        <f t="shared" si="135"/>
        <v>Rail NHBEB_NHBEB_FT_16-74_PC GenTime</v>
      </c>
      <c r="D1259" t="s">
        <v>17</v>
      </c>
      <c r="E1259" t="s">
        <v>18</v>
      </c>
      <c r="F1259">
        <v>0</v>
      </c>
      <c r="H1259" t="s">
        <v>19</v>
      </c>
      <c r="J1259" t="str">
        <f t="shared" si="136"/>
        <v>Rail GenTime</v>
      </c>
      <c r="K1259" t="str" cm="1">
        <f t="array" ref="K1259">_xlfn.IFS(L1259="Bus P+R Bus Leg", "Bus", L1259="Bus P+R Car Leg", "Car",L1259="Rail P+R Rail Leg", "Rail", L1259="Rail P+R Car Leg", "Car",L1259="Logsum","",TRUE(),L1259)</f>
        <v>Rail</v>
      </c>
      <c r="L1259" t="s">
        <v>31</v>
      </c>
      <c r="N1259" t="s">
        <v>52</v>
      </c>
      <c r="O1259" t="s">
        <v>79</v>
      </c>
      <c r="P1259" t="str">
        <f t="shared" si="138"/>
        <v>NHBEB</v>
      </c>
    </row>
    <row r="1260" spans="1:16" x14ac:dyDescent="0.35">
      <c r="A1260">
        <f t="shared" si="137"/>
        <v>4573</v>
      </c>
      <c r="B1260" t="str">
        <f t="shared" si="134"/>
        <v>Rail NHBEB_NHBEB_Other_16-74_FC GenTime</v>
      </c>
      <c r="C1260" t="str">
        <f t="shared" si="135"/>
        <v>Rail NHBEB_NHBEB_Other_16-74_FC GenTime</v>
      </c>
      <c r="D1260" t="s">
        <v>17</v>
      </c>
      <c r="E1260" t="s">
        <v>18</v>
      </c>
      <c r="F1260">
        <v>0</v>
      </c>
      <c r="H1260" t="s">
        <v>19</v>
      </c>
      <c r="J1260" t="str">
        <f t="shared" si="136"/>
        <v>Rail GenTime</v>
      </c>
      <c r="K1260" t="str" cm="1">
        <f t="array" ref="K1260">_xlfn.IFS(L1260="Bus P+R Bus Leg", "Bus", L1260="Bus P+R Car Leg", "Car",L1260="Rail P+R Rail Leg", "Rail", L1260="Rail P+R Car Leg", "Car",L1260="Logsum","",TRUE(),L1260)</f>
        <v>Rail</v>
      </c>
      <c r="L1260" t="s">
        <v>31</v>
      </c>
      <c r="N1260" t="s">
        <v>52</v>
      </c>
      <c r="O1260" t="s">
        <v>80</v>
      </c>
      <c r="P1260" t="str">
        <f t="shared" si="138"/>
        <v>NHBEB</v>
      </c>
    </row>
    <row r="1261" spans="1:16" x14ac:dyDescent="0.35">
      <c r="A1261">
        <f t="shared" si="137"/>
        <v>4574</v>
      </c>
      <c r="B1261" t="str">
        <f t="shared" si="134"/>
        <v>Rail NHBEB_NHBEB_Other_16-74_NC GenTime</v>
      </c>
      <c r="C1261" t="str">
        <f t="shared" si="135"/>
        <v>Rail NHBEB_NHBEB_Other_16-74_NC GenTime</v>
      </c>
      <c r="D1261" t="s">
        <v>17</v>
      </c>
      <c r="E1261" t="s">
        <v>18</v>
      </c>
      <c r="F1261">
        <v>0</v>
      </c>
      <c r="H1261" t="s">
        <v>19</v>
      </c>
      <c r="J1261" t="str">
        <f t="shared" si="136"/>
        <v>Rail GenTime</v>
      </c>
      <c r="K1261" t="str" cm="1">
        <f t="array" ref="K1261">_xlfn.IFS(L1261="Bus P+R Bus Leg", "Bus", L1261="Bus P+R Car Leg", "Car",L1261="Rail P+R Rail Leg", "Rail", L1261="Rail P+R Car Leg", "Car",L1261="Logsum","",TRUE(),L1261)</f>
        <v>Rail</v>
      </c>
      <c r="L1261" t="s">
        <v>31</v>
      </c>
      <c r="N1261" t="s">
        <v>52</v>
      </c>
      <c r="O1261" t="s">
        <v>81</v>
      </c>
      <c r="P1261" t="str">
        <f t="shared" si="138"/>
        <v>NHBEB</v>
      </c>
    </row>
    <row r="1262" spans="1:16" x14ac:dyDescent="0.35">
      <c r="A1262">
        <f t="shared" si="137"/>
        <v>4575</v>
      </c>
      <c r="B1262" t="str">
        <f t="shared" si="134"/>
        <v>Rail NHBEB_NHBEB_Other_16-74_PC GenTime</v>
      </c>
      <c r="C1262" t="str">
        <f t="shared" si="135"/>
        <v>Rail NHBEB_NHBEB_Other_16-74_PC GenTime</v>
      </c>
      <c r="D1262" t="s">
        <v>17</v>
      </c>
      <c r="E1262" t="s">
        <v>18</v>
      </c>
      <c r="F1262">
        <v>0</v>
      </c>
      <c r="H1262" t="s">
        <v>19</v>
      </c>
      <c r="J1262" t="str">
        <f t="shared" si="136"/>
        <v>Rail GenTime</v>
      </c>
      <c r="K1262" t="str" cm="1">
        <f t="array" ref="K1262">_xlfn.IFS(L1262="Bus P+R Bus Leg", "Bus", L1262="Bus P+R Car Leg", "Car",L1262="Rail P+R Rail Leg", "Rail", L1262="Rail P+R Car Leg", "Car",L1262="Logsum","",TRUE(),L1262)</f>
        <v>Rail</v>
      </c>
      <c r="L1262" t="s">
        <v>31</v>
      </c>
      <c r="N1262" t="s">
        <v>52</v>
      </c>
      <c r="O1262" t="s">
        <v>82</v>
      </c>
      <c r="P1262" t="str">
        <f t="shared" si="138"/>
        <v>NHBEB</v>
      </c>
    </row>
    <row r="1263" spans="1:16" x14ac:dyDescent="0.35">
      <c r="A1263">
        <f t="shared" si="137"/>
        <v>4576</v>
      </c>
      <c r="B1263" t="str">
        <f t="shared" si="134"/>
        <v>Rail NHBEB_NHBEB_PT_16-74_FC GenTime</v>
      </c>
      <c r="C1263" t="str">
        <f t="shared" si="135"/>
        <v>Rail NHBEB_NHBEB_PT_16-74_FC GenTime</v>
      </c>
      <c r="D1263" t="s">
        <v>17</v>
      </c>
      <c r="E1263" t="s">
        <v>18</v>
      </c>
      <c r="F1263">
        <v>0</v>
      </c>
      <c r="H1263" t="s">
        <v>19</v>
      </c>
      <c r="J1263" t="str">
        <f t="shared" si="136"/>
        <v>Rail GenTime</v>
      </c>
      <c r="K1263" t="str" cm="1">
        <f t="array" ref="K1263">_xlfn.IFS(L1263="Bus P+R Bus Leg", "Bus", L1263="Bus P+R Car Leg", "Car",L1263="Rail P+R Rail Leg", "Rail", L1263="Rail P+R Car Leg", "Car",L1263="Logsum","",TRUE(),L1263)</f>
        <v>Rail</v>
      </c>
      <c r="L1263" t="s">
        <v>31</v>
      </c>
      <c r="N1263" t="s">
        <v>52</v>
      </c>
      <c r="O1263" t="s">
        <v>83</v>
      </c>
      <c r="P1263" t="str">
        <f t="shared" si="138"/>
        <v>NHBEB</v>
      </c>
    </row>
    <row r="1264" spans="1:16" x14ac:dyDescent="0.35">
      <c r="A1264">
        <f t="shared" si="137"/>
        <v>4577</v>
      </c>
      <c r="B1264" t="str">
        <f t="shared" si="134"/>
        <v>Rail NHBEB_NHBEB_PT_16-74_NC GenTime</v>
      </c>
      <c r="C1264" t="str">
        <f t="shared" si="135"/>
        <v>Rail NHBEB_NHBEB_PT_16-74_NC GenTime</v>
      </c>
      <c r="D1264" t="s">
        <v>17</v>
      </c>
      <c r="E1264" t="s">
        <v>18</v>
      </c>
      <c r="F1264">
        <v>0</v>
      </c>
      <c r="H1264" t="s">
        <v>19</v>
      </c>
      <c r="J1264" t="str">
        <f t="shared" si="136"/>
        <v>Rail GenTime</v>
      </c>
      <c r="K1264" t="str" cm="1">
        <f t="array" ref="K1264">_xlfn.IFS(L1264="Bus P+R Bus Leg", "Bus", L1264="Bus P+R Car Leg", "Car",L1264="Rail P+R Rail Leg", "Rail", L1264="Rail P+R Car Leg", "Car",L1264="Logsum","",TRUE(),L1264)</f>
        <v>Rail</v>
      </c>
      <c r="L1264" t="s">
        <v>31</v>
      </c>
      <c r="N1264" t="s">
        <v>52</v>
      </c>
      <c r="O1264" t="s">
        <v>84</v>
      </c>
      <c r="P1264" t="str">
        <f t="shared" si="138"/>
        <v>NHBEB</v>
      </c>
    </row>
    <row r="1265" spans="1:16" x14ac:dyDescent="0.35">
      <c r="A1265">
        <f t="shared" si="137"/>
        <v>4578</v>
      </c>
      <c r="B1265" t="str">
        <f t="shared" si="134"/>
        <v>Rail NHBEB_NHBEB_PT_16-74_PC GenTime</v>
      </c>
      <c r="C1265" t="str">
        <f t="shared" si="135"/>
        <v>Rail NHBEB_NHBEB_PT_16-74_PC GenTime</v>
      </c>
      <c r="D1265" t="s">
        <v>17</v>
      </c>
      <c r="E1265" t="s">
        <v>18</v>
      </c>
      <c r="F1265">
        <v>0</v>
      </c>
      <c r="H1265" t="s">
        <v>19</v>
      </c>
      <c r="J1265" t="str">
        <f t="shared" si="136"/>
        <v>Rail GenTime</v>
      </c>
      <c r="K1265" t="str" cm="1">
        <f t="array" ref="K1265">_xlfn.IFS(L1265="Bus P+R Bus Leg", "Bus", L1265="Bus P+R Car Leg", "Car",L1265="Rail P+R Rail Leg", "Rail", L1265="Rail P+R Car Leg", "Car",L1265="Logsum","",TRUE(),L1265)</f>
        <v>Rail</v>
      </c>
      <c r="L1265" t="s">
        <v>31</v>
      </c>
      <c r="N1265" t="s">
        <v>52</v>
      </c>
      <c r="O1265" t="s">
        <v>85</v>
      </c>
      <c r="P1265" t="str">
        <f t="shared" si="138"/>
        <v>NHBEB</v>
      </c>
    </row>
    <row r="1266" spans="1:16" x14ac:dyDescent="0.35">
      <c r="A1266">
        <f t="shared" si="137"/>
        <v>4579</v>
      </c>
      <c r="B1266" t="str">
        <f t="shared" si="134"/>
        <v>Rail NHBEB_NHBEB_Student_16-74_FC GenTime</v>
      </c>
      <c r="C1266" t="str">
        <f t="shared" si="135"/>
        <v>Rail NHBEB_NHBEB_Student_16-74_FC GenTime</v>
      </c>
      <c r="D1266" t="s">
        <v>17</v>
      </c>
      <c r="E1266" t="s">
        <v>18</v>
      </c>
      <c r="F1266">
        <v>0</v>
      </c>
      <c r="H1266" t="s">
        <v>19</v>
      </c>
      <c r="J1266" t="str">
        <f t="shared" si="136"/>
        <v>Rail GenTime</v>
      </c>
      <c r="K1266" t="str" cm="1">
        <f t="array" ref="K1266">_xlfn.IFS(L1266="Bus P+R Bus Leg", "Bus", L1266="Bus P+R Car Leg", "Car",L1266="Rail P+R Rail Leg", "Rail", L1266="Rail P+R Car Leg", "Car",L1266="Logsum","",TRUE(),L1266)</f>
        <v>Rail</v>
      </c>
      <c r="L1266" t="s">
        <v>31</v>
      </c>
      <c r="N1266" t="s">
        <v>52</v>
      </c>
      <c r="O1266" t="s">
        <v>86</v>
      </c>
      <c r="P1266" t="str">
        <f t="shared" si="138"/>
        <v>NHBEB</v>
      </c>
    </row>
    <row r="1267" spans="1:16" x14ac:dyDescent="0.35">
      <c r="A1267">
        <f t="shared" si="137"/>
        <v>4580</v>
      </c>
      <c r="B1267" t="str">
        <f t="shared" si="134"/>
        <v>Rail NHBEB_NHBEB_Student_16-74_NC GenTime</v>
      </c>
      <c r="C1267" t="str">
        <f t="shared" si="135"/>
        <v>Rail NHBEB_NHBEB_Student_16-74_NC GenTime</v>
      </c>
      <c r="D1267" t="s">
        <v>17</v>
      </c>
      <c r="E1267" t="s">
        <v>18</v>
      </c>
      <c r="F1267">
        <v>0</v>
      </c>
      <c r="H1267" t="s">
        <v>19</v>
      </c>
      <c r="J1267" t="str">
        <f t="shared" si="136"/>
        <v>Rail GenTime</v>
      </c>
      <c r="K1267" t="str" cm="1">
        <f t="array" ref="K1267">_xlfn.IFS(L1267="Bus P+R Bus Leg", "Bus", L1267="Bus P+R Car Leg", "Car",L1267="Rail P+R Rail Leg", "Rail", L1267="Rail P+R Car Leg", "Car",L1267="Logsum","",TRUE(),L1267)</f>
        <v>Rail</v>
      </c>
      <c r="L1267" t="s">
        <v>31</v>
      </c>
      <c r="N1267" t="s">
        <v>52</v>
      </c>
      <c r="O1267" t="s">
        <v>87</v>
      </c>
      <c r="P1267" t="str">
        <f t="shared" si="138"/>
        <v>NHBEB</v>
      </c>
    </row>
    <row r="1268" spans="1:16" x14ac:dyDescent="0.35">
      <c r="A1268">
        <f t="shared" si="137"/>
        <v>4581</v>
      </c>
      <c r="B1268" t="str">
        <f t="shared" si="134"/>
        <v>Rail NHBEB_NHBEB_Student_16-74_PC GenTime</v>
      </c>
      <c r="C1268" t="str">
        <f t="shared" si="135"/>
        <v>Rail NHBEB_NHBEB_Student_16-74_PC GenTime</v>
      </c>
      <c r="D1268" t="s">
        <v>17</v>
      </c>
      <c r="E1268" t="s">
        <v>18</v>
      </c>
      <c r="F1268">
        <v>0</v>
      </c>
      <c r="H1268" t="s">
        <v>19</v>
      </c>
      <c r="J1268" t="str">
        <f t="shared" si="136"/>
        <v>Rail GenTime</v>
      </c>
      <c r="K1268" t="str" cm="1">
        <f t="array" ref="K1268">_xlfn.IFS(L1268="Bus P+R Bus Leg", "Bus", L1268="Bus P+R Car Leg", "Car",L1268="Rail P+R Rail Leg", "Rail", L1268="Rail P+R Car Leg", "Car",L1268="Logsum","",TRUE(),L1268)</f>
        <v>Rail</v>
      </c>
      <c r="L1268" t="s">
        <v>31</v>
      </c>
      <c r="N1268" t="s">
        <v>52</v>
      </c>
      <c r="O1268" t="s">
        <v>88</v>
      </c>
      <c r="P1268" t="str">
        <f t="shared" si="138"/>
        <v>NHBEB</v>
      </c>
    </row>
    <row r="1269" spans="1:16" x14ac:dyDescent="0.35">
      <c r="A1269">
        <f t="shared" si="137"/>
        <v>4582</v>
      </c>
      <c r="B1269" t="str">
        <f t="shared" ref="B1269:B1332" si="139">_xlfn.TEXTJOIN(" ",TRUE,L1269,O1269,N1269)</f>
        <v>Rail NHBO_NHBO_75_FC GenTime</v>
      </c>
      <c r="C1269" t="str">
        <f t="shared" ref="C1269:C1332" si="140">_xlfn.TEXTJOIN(" ",TRUE,L1269,O1269,N1269)</f>
        <v>Rail NHBO_NHBO_75_FC GenTime</v>
      </c>
      <c r="D1269" t="s">
        <v>17</v>
      </c>
      <c r="E1269" t="s">
        <v>18</v>
      </c>
      <c r="F1269">
        <v>0</v>
      </c>
      <c r="H1269" t="s">
        <v>19</v>
      </c>
      <c r="J1269" t="str">
        <f t="shared" si="136"/>
        <v>Rail GenTime</v>
      </c>
      <c r="K1269" t="str" cm="1">
        <f t="array" ref="K1269">_xlfn.IFS(L1269="Bus P+R Bus Leg", "Bus", L1269="Bus P+R Car Leg", "Car",L1269="Rail P+R Rail Leg", "Rail", L1269="Rail P+R Car Leg", "Car",L1269="Logsum","",TRUE(),L1269)</f>
        <v>Rail</v>
      </c>
      <c r="L1269" t="s">
        <v>31</v>
      </c>
      <c r="N1269" t="s">
        <v>52</v>
      </c>
      <c r="O1269" t="s">
        <v>89</v>
      </c>
      <c r="P1269" t="str">
        <f t="shared" si="138"/>
        <v>NHBO</v>
      </c>
    </row>
    <row r="1270" spans="1:16" x14ac:dyDescent="0.35">
      <c r="A1270">
        <f t="shared" si="137"/>
        <v>4583</v>
      </c>
      <c r="B1270" t="str">
        <f t="shared" si="139"/>
        <v>Rail NHBO_NHBO_75_NC GenTime</v>
      </c>
      <c r="C1270" t="str">
        <f t="shared" si="140"/>
        <v>Rail NHBO_NHBO_75_NC GenTime</v>
      </c>
      <c r="D1270" t="s">
        <v>17</v>
      </c>
      <c r="E1270" t="s">
        <v>18</v>
      </c>
      <c r="F1270">
        <v>0</v>
      </c>
      <c r="H1270" t="s">
        <v>19</v>
      </c>
      <c r="J1270" t="str">
        <f t="shared" ref="J1270:J1333" si="141">_xlfn.CONCAT(L1270," ",N1270)</f>
        <v>Rail GenTime</v>
      </c>
      <c r="K1270" t="str" cm="1">
        <f t="array" ref="K1270">_xlfn.IFS(L1270="Bus P+R Bus Leg", "Bus", L1270="Bus P+R Car Leg", "Car",L1270="Rail P+R Rail Leg", "Rail", L1270="Rail P+R Car Leg", "Car",L1270="Logsum","",TRUE(),L1270)</f>
        <v>Rail</v>
      </c>
      <c r="L1270" t="s">
        <v>31</v>
      </c>
      <c r="N1270" t="s">
        <v>52</v>
      </c>
      <c r="O1270" t="s">
        <v>90</v>
      </c>
      <c r="P1270" t="str">
        <f t="shared" si="138"/>
        <v>NHBO</v>
      </c>
    </row>
    <row r="1271" spans="1:16" x14ac:dyDescent="0.35">
      <c r="A1271">
        <f t="shared" si="137"/>
        <v>4584</v>
      </c>
      <c r="B1271" t="str">
        <f t="shared" si="139"/>
        <v>Rail NHBO_NHBO_75_PC GenTime</v>
      </c>
      <c r="C1271" t="str">
        <f t="shared" si="140"/>
        <v>Rail NHBO_NHBO_75_PC GenTime</v>
      </c>
      <c r="D1271" t="s">
        <v>17</v>
      </c>
      <c r="E1271" t="s">
        <v>18</v>
      </c>
      <c r="F1271">
        <v>0</v>
      </c>
      <c r="H1271" t="s">
        <v>19</v>
      </c>
      <c r="J1271" t="str">
        <f t="shared" si="141"/>
        <v>Rail GenTime</v>
      </c>
      <c r="K1271" t="str" cm="1">
        <f t="array" ref="K1271">_xlfn.IFS(L1271="Bus P+R Bus Leg", "Bus", L1271="Bus P+R Car Leg", "Car",L1271="Rail P+R Rail Leg", "Rail", L1271="Rail P+R Car Leg", "Car",L1271="Logsum","",TRUE(),L1271)</f>
        <v>Rail</v>
      </c>
      <c r="L1271" t="s">
        <v>31</v>
      </c>
      <c r="N1271" t="s">
        <v>52</v>
      </c>
      <c r="O1271" t="s">
        <v>91</v>
      </c>
      <c r="P1271" t="str">
        <f t="shared" si="138"/>
        <v>NHBO</v>
      </c>
    </row>
    <row r="1272" spans="1:16" x14ac:dyDescent="0.35">
      <c r="A1272">
        <f t="shared" si="137"/>
        <v>4585</v>
      </c>
      <c r="B1272" t="str">
        <f t="shared" si="139"/>
        <v>Rail NHBO_NHBO_Child_0-15_FC GenTime</v>
      </c>
      <c r="C1272" t="str">
        <f t="shared" si="140"/>
        <v>Rail NHBO_NHBO_Child_0-15_FC GenTime</v>
      </c>
      <c r="D1272" t="s">
        <v>17</v>
      </c>
      <c r="E1272" t="s">
        <v>18</v>
      </c>
      <c r="F1272">
        <v>0</v>
      </c>
      <c r="H1272" t="s">
        <v>19</v>
      </c>
      <c r="J1272" t="str">
        <f t="shared" si="141"/>
        <v>Rail GenTime</v>
      </c>
      <c r="K1272" t="str" cm="1">
        <f t="array" ref="K1272">_xlfn.IFS(L1272="Bus P+R Bus Leg", "Bus", L1272="Bus P+R Car Leg", "Car",L1272="Rail P+R Rail Leg", "Rail", L1272="Rail P+R Car Leg", "Car",L1272="Logsum","",TRUE(),L1272)</f>
        <v>Rail</v>
      </c>
      <c r="L1272" t="s">
        <v>31</v>
      </c>
      <c r="N1272" t="s">
        <v>52</v>
      </c>
      <c r="O1272" t="s">
        <v>133</v>
      </c>
      <c r="P1272" t="str">
        <f t="shared" si="138"/>
        <v>NHBO</v>
      </c>
    </row>
    <row r="1273" spans="1:16" x14ac:dyDescent="0.35">
      <c r="A1273">
        <f t="shared" si="137"/>
        <v>4586</v>
      </c>
      <c r="B1273" t="str">
        <f t="shared" si="139"/>
        <v>Rail NHBO_NHBO_Child_0-15_NC GenTime</v>
      </c>
      <c r="C1273" t="str">
        <f t="shared" si="140"/>
        <v>Rail NHBO_NHBO_Child_0-15_NC GenTime</v>
      </c>
      <c r="D1273" t="s">
        <v>17</v>
      </c>
      <c r="E1273" t="s">
        <v>18</v>
      </c>
      <c r="F1273">
        <v>0</v>
      </c>
      <c r="H1273" t="s">
        <v>19</v>
      </c>
      <c r="J1273" t="str">
        <f t="shared" si="141"/>
        <v>Rail GenTime</v>
      </c>
      <c r="K1273" t="str" cm="1">
        <f t="array" ref="K1273">_xlfn.IFS(L1273="Bus P+R Bus Leg", "Bus", L1273="Bus P+R Car Leg", "Car",L1273="Rail P+R Rail Leg", "Rail", L1273="Rail P+R Car Leg", "Car",L1273="Logsum","",TRUE(),L1273)</f>
        <v>Rail</v>
      </c>
      <c r="L1273" t="s">
        <v>31</v>
      </c>
      <c r="N1273" t="s">
        <v>52</v>
      </c>
      <c r="O1273" t="s">
        <v>134</v>
      </c>
      <c r="P1273" t="str">
        <f t="shared" si="138"/>
        <v>NHBO</v>
      </c>
    </row>
    <row r="1274" spans="1:16" x14ac:dyDescent="0.35">
      <c r="A1274">
        <f t="shared" si="137"/>
        <v>4587</v>
      </c>
      <c r="B1274" t="str">
        <f t="shared" si="139"/>
        <v>Rail NHBO_NHBO_Child_0-15_PC GenTime</v>
      </c>
      <c r="C1274" t="str">
        <f t="shared" si="140"/>
        <v>Rail NHBO_NHBO_Child_0-15_PC GenTime</v>
      </c>
      <c r="D1274" t="s">
        <v>17</v>
      </c>
      <c r="E1274" t="s">
        <v>18</v>
      </c>
      <c r="F1274">
        <v>0</v>
      </c>
      <c r="H1274" t="s">
        <v>19</v>
      </c>
      <c r="J1274" t="str">
        <f t="shared" si="141"/>
        <v>Rail GenTime</v>
      </c>
      <c r="K1274" t="str" cm="1">
        <f t="array" ref="K1274">_xlfn.IFS(L1274="Bus P+R Bus Leg", "Bus", L1274="Bus P+R Car Leg", "Car",L1274="Rail P+R Rail Leg", "Rail", L1274="Rail P+R Car Leg", "Car",L1274="Logsum","",TRUE(),L1274)</f>
        <v>Rail</v>
      </c>
      <c r="L1274" t="s">
        <v>31</v>
      </c>
      <c r="N1274" t="s">
        <v>52</v>
      </c>
      <c r="O1274" t="s">
        <v>135</v>
      </c>
      <c r="P1274" t="str">
        <f t="shared" si="138"/>
        <v>NHBO</v>
      </c>
    </row>
    <row r="1275" spans="1:16" x14ac:dyDescent="0.35">
      <c r="A1275">
        <f t="shared" si="137"/>
        <v>4588</v>
      </c>
      <c r="B1275" t="str">
        <f t="shared" si="139"/>
        <v>Rail NHBO_NHBO_FT_16-74_FC GenTime</v>
      </c>
      <c r="C1275" t="str">
        <f t="shared" si="140"/>
        <v>Rail NHBO_NHBO_FT_16-74_FC GenTime</v>
      </c>
      <c r="D1275" t="s">
        <v>17</v>
      </c>
      <c r="E1275" t="s">
        <v>18</v>
      </c>
      <c r="F1275">
        <v>0</v>
      </c>
      <c r="H1275" t="s">
        <v>19</v>
      </c>
      <c r="J1275" t="str">
        <f t="shared" si="141"/>
        <v>Rail GenTime</v>
      </c>
      <c r="K1275" t="str" cm="1">
        <f t="array" ref="K1275">_xlfn.IFS(L1275="Bus P+R Bus Leg", "Bus", L1275="Bus P+R Car Leg", "Car",L1275="Rail P+R Rail Leg", "Rail", L1275="Rail P+R Car Leg", "Car",L1275="Logsum","",TRUE(),L1275)</f>
        <v>Rail</v>
      </c>
      <c r="L1275" t="s">
        <v>31</v>
      </c>
      <c r="N1275" t="s">
        <v>52</v>
      </c>
      <c r="O1275" t="s">
        <v>92</v>
      </c>
      <c r="P1275" t="str">
        <f t="shared" si="138"/>
        <v>NHBO</v>
      </c>
    </row>
    <row r="1276" spans="1:16" x14ac:dyDescent="0.35">
      <c r="A1276">
        <f t="shared" si="137"/>
        <v>4589</v>
      </c>
      <c r="B1276" t="str">
        <f t="shared" si="139"/>
        <v>Rail NHBO_NHBO_FT_16-74_NC GenTime</v>
      </c>
      <c r="C1276" t="str">
        <f t="shared" si="140"/>
        <v>Rail NHBO_NHBO_FT_16-74_NC GenTime</v>
      </c>
      <c r="D1276" t="s">
        <v>17</v>
      </c>
      <c r="E1276" t="s">
        <v>18</v>
      </c>
      <c r="F1276">
        <v>0</v>
      </c>
      <c r="H1276" t="s">
        <v>19</v>
      </c>
      <c r="J1276" t="str">
        <f t="shared" si="141"/>
        <v>Rail GenTime</v>
      </c>
      <c r="K1276" t="str" cm="1">
        <f t="array" ref="K1276">_xlfn.IFS(L1276="Bus P+R Bus Leg", "Bus", L1276="Bus P+R Car Leg", "Car",L1276="Rail P+R Rail Leg", "Rail", L1276="Rail P+R Car Leg", "Car",L1276="Logsum","",TRUE(),L1276)</f>
        <v>Rail</v>
      </c>
      <c r="L1276" t="s">
        <v>31</v>
      </c>
      <c r="N1276" t="s">
        <v>52</v>
      </c>
      <c r="O1276" t="s">
        <v>93</v>
      </c>
      <c r="P1276" t="str">
        <f t="shared" si="138"/>
        <v>NHBO</v>
      </c>
    </row>
    <row r="1277" spans="1:16" x14ac:dyDescent="0.35">
      <c r="A1277">
        <f t="shared" si="137"/>
        <v>4590</v>
      </c>
      <c r="B1277" t="str">
        <f t="shared" si="139"/>
        <v>Rail NHBO_NHBO_FT_16-74_PC GenTime</v>
      </c>
      <c r="C1277" t="str">
        <f t="shared" si="140"/>
        <v>Rail NHBO_NHBO_FT_16-74_PC GenTime</v>
      </c>
      <c r="D1277" t="s">
        <v>17</v>
      </c>
      <c r="E1277" t="s">
        <v>18</v>
      </c>
      <c r="F1277">
        <v>0</v>
      </c>
      <c r="H1277" t="s">
        <v>19</v>
      </c>
      <c r="J1277" t="str">
        <f t="shared" si="141"/>
        <v>Rail GenTime</v>
      </c>
      <c r="K1277" t="str" cm="1">
        <f t="array" ref="K1277">_xlfn.IFS(L1277="Bus P+R Bus Leg", "Bus", L1277="Bus P+R Car Leg", "Car",L1277="Rail P+R Rail Leg", "Rail", L1277="Rail P+R Car Leg", "Car",L1277="Logsum","",TRUE(),L1277)</f>
        <v>Rail</v>
      </c>
      <c r="L1277" t="s">
        <v>31</v>
      </c>
      <c r="N1277" t="s">
        <v>52</v>
      </c>
      <c r="O1277" t="s">
        <v>94</v>
      </c>
      <c r="P1277" t="str">
        <f t="shared" si="138"/>
        <v>NHBO</v>
      </c>
    </row>
    <row r="1278" spans="1:16" x14ac:dyDescent="0.35">
      <c r="A1278">
        <f t="shared" si="137"/>
        <v>4591</v>
      </c>
      <c r="B1278" t="str">
        <f t="shared" si="139"/>
        <v>Rail NHBO_NHBO_Other_16-74_FC GenTime</v>
      </c>
      <c r="C1278" t="str">
        <f t="shared" si="140"/>
        <v>Rail NHBO_NHBO_Other_16-74_FC GenTime</v>
      </c>
      <c r="D1278" t="s">
        <v>17</v>
      </c>
      <c r="E1278" t="s">
        <v>18</v>
      </c>
      <c r="F1278">
        <v>0</v>
      </c>
      <c r="H1278" t="s">
        <v>19</v>
      </c>
      <c r="J1278" t="str">
        <f t="shared" si="141"/>
        <v>Rail GenTime</v>
      </c>
      <c r="K1278" t="str" cm="1">
        <f t="array" ref="K1278">_xlfn.IFS(L1278="Bus P+R Bus Leg", "Bus", L1278="Bus P+R Car Leg", "Car",L1278="Rail P+R Rail Leg", "Rail", L1278="Rail P+R Car Leg", "Car",L1278="Logsum","",TRUE(),L1278)</f>
        <v>Rail</v>
      </c>
      <c r="L1278" t="s">
        <v>31</v>
      </c>
      <c r="N1278" t="s">
        <v>52</v>
      </c>
      <c r="O1278" t="s">
        <v>95</v>
      </c>
      <c r="P1278" t="str">
        <f t="shared" si="138"/>
        <v>NHBO</v>
      </c>
    </row>
    <row r="1279" spans="1:16" x14ac:dyDescent="0.35">
      <c r="A1279">
        <f t="shared" si="137"/>
        <v>4592</v>
      </c>
      <c r="B1279" t="str">
        <f t="shared" si="139"/>
        <v>Rail NHBO_NHBO_Other_16-74_NC GenTime</v>
      </c>
      <c r="C1279" t="str">
        <f t="shared" si="140"/>
        <v>Rail NHBO_NHBO_Other_16-74_NC GenTime</v>
      </c>
      <c r="D1279" t="s">
        <v>17</v>
      </c>
      <c r="E1279" t="s">
        <v>18</v>
      </c>
      <c r="F1279">
        <v>0</v>
      </c>
      <c r="H1279" t="s">
        <v>19</v>
      </c>
      <c r="J1279" t="str">
        <f t="shared" si="141"/>
        <v>Rail GenTime</v>
      </c>
      <c r="K1279" t="str" cm="1">
        <f t="array" ref="K1279">_xlfn.IFS(L1279="Bus P+R Bus Leg", "Bus", L1279="Bus P+R Car Leg", "Car",L1279="Rail P+R Rail Leg", "Rail", L1279="Rail P+R Car Leg", "Car",L1279="Logsum","",TRUE(),L1279)</f>
        <v>Rail</v>
      </c>
      <c r="L1279" t="s">
        <v>31</v>
      </c>
      <c r="N1279" t="s">
        <v>52</v>
      </c>
      <c r="O1279" t="s">
        <v>96</v>
      </c>
      <c r="P1279" t="str">
        <f t="shared" si="138"/>
        <v>NHBO</v>
      </c>
    </row>
    <row r="1280" spans="1:16" x14ac:dyDescent="0.35">
      <c r="A1280">
        <f t="shared" si="137"/>
        <v>4593</v>
      </c>
      <c r="B1280" t="str">
        <f t="shared" si="139"/>
        <v>Rail NHBO_NHBO_Other_16-74_PC GenTime</v>
      </c>
      <c r="C1280" t="str">
        <f t="shared" si="140"/>
        <v>Rail NHBO_NHBO_Other_16-74_PC GenTime</v>
      </c>
      <c r="D1280" t="s">
        <v>17</v>
      </c>
      <c r="E1280" t="s">
        <v>18</v>
      </c>
      <c r="F1280">
        <v>0</v>
      </c>
      <c r="H1280" t="s">
        <v>19</v>
      </c>
      <c r="J1280" t="str">
        <f t="shared" si="141"/>
        <v>Rail GenTime</v>
      </c>
      <c r="K1280" t="str" cm="1">
        <f t="array" ref="K1280">_xlfn.IFS(L1280="Bus P+R Bus Leg", "Bus", L1280="Bus P+R Car Leg", "Car",L1280="Rail P+R Rail Leg", "Rail", L1280="Rail P+R Car Leg", "Car",L1280="Logsum","",TRUE(),L1280)</f>
        <v>Rail</v>
      </c>
      <c r="L1280" t="s">
        <v>31</v>
      </c>
      <c r="N1280" t="s">
        <v>52</v>
      </c>
      <c r="O1280" t="s">
        <v>97</v>
      </c>
      <c r="P1280" t="str">
        <f t="shared" si="138"/>
        <v>NHBO</v>
      </c>
    </row>
    <row r="1281" spans="1:16" x14ac:dyDescent="0.35">
      <c r="A1281">
        <f t="shared" si="137"/>
        <v>4594</v>
      </c>
      <c r="B1281" t="str">
        <f t="shared" si="139"/>
        <v>Rail NHBO_NHBO_PT_16-74_FC GenTime</v>
      </c>
      <c r="C1281" t="str">
        <f t="shared" si="140"/>
        <v>Rail NHBO_NHBO_PT_16-74_FC GenTime</v>
      </c>
      <c r="D1281" t="s">
        <v>17</v>
      </c>
      <c r="E1281" t="s">
        <v>18</v>
      </c>
      <c r="F1281">
        <v>0</v>
      </c>
      <c r="H1281" t="s">
        <v>19</v>
      </c>
      <c r="J1281" t="str">
        <f t="shared" si="141"/>
        <v>Rail GenTime</v>
      </c>
      <c r="K1281" t="str" cm="1">
        <f t="array" ref="K1281">_xlfn.IFS(L1281="Bus P+R Bus Leg", "Bus", L1281="Bus P+R Car Leg", "Car",L1281="Rail P+R Rail Leg", "Rail", L1281="Rail P+R Car Leg", "Car",L1281="Logsum","",TRUE(),L1281)</f>
        <v>Rail</v>
      </c>
      <c r="L1281" t="s">
        <v>31</v>
      </c>
      <c r="N1281" t="s">
        <v>52</v>
      </c>
      <c r="O1281" t="s">
        <v>98</v>
      </c>
      <c r="P1281" t="str">
        <f t="shared" si="138"/>
        <v>NHBO</v>
      </c>
    </row>
    <row r="1282" spans="1:16" x14ac:dyDescent="0.35">
      <c r="A1282">
        <f t="shared" si="137"/>
        <v>4595</v>
      </c>
      <c r="B1282" t="str">
        <f t="shared" si="139"/>
        <v>Rail NHBO_NHBO_PT_16-74_NC GenTime</v>
      </c>
      <c r="C1282" t="str">
        <f t="shared" si="140"/>
        <v>Rail NHBO_NHBO_PT_16-74_NC GenTime</v>
      </c>
      <c r="D1282" t="s">
        <v>17</v>
      </c>
      <c r="E1282" t="s">
        <v>18</v>
      </c>
      <c r="F1282">
        <v>0</v>
      </c>
      <c r="H1282" t="s">
        <v>19</v>
      </c>
      <c r="J1282" t="str">
        <f t="shared" si="141"/>
        <v>Rail GenTime</v>
      </c>
      <c r="K1282" t="str" cm="1">
        <f t="array" ref="K1282">_xlfn.IFS(L1282="Bus P+R Bus Leg", "Bus", L1282="Bus P+R Car Leg", "Car",L1282="Rail P+R Rail Leg", "Rail", L1282="Rail P+R Car Leg", "Car",L1282="Logsum","",TRUE(),L1282)</f>
        <v>Rail</v>
      </c>
      <c r="L1282" t="s">
        <v>31</v>
      </c>
      <c r="N1282" t="s">
        <v>52</v>
      </c>
      <c r="O1282" t="s">
        <v>99</v>
      </c>
      <c r="P1282" t="str">
        <f t="shared" si="138"/>
        <v>NHBO</v>
      </c>
    </row>
    <row r="1283" spans="1:16" x14ac:dyDescent="0.35">
      <c r="A1283">
        <f t="shared" si="137"/>
        <v>4596</v>
      </c>
      <c r="B1283" t="str">
        <f t="shared" si="139"/>
        <v>Rail NHBO_NHBO_PT_16-74_PC GenTime</v>
      </c>
      <c r="C1283" t="str">
        <f t="shared" si="140"/>
        <v>Rail NHBO_NHBO_PT_16-74_PC GenTime</v>
      </c>
      <c r="D1283" t="s">
        <v>17</v>
      </c>
      <c r="E1283" t="s">
        <v>18</v>
      </c>
      <c r="F1283">
        <v>0</v>
      </c>
      <c r="H1283" t="s">
        <v>19</v>
      </c>
      <c r="J1283" t="str">
        <f t="shared" si="141"/>
        <v>Rail GenTime</v>
      </c>
      <c r="K1283" t="str" cm="1">
        <f t="array" ref="K1283">_xlfn.IFS(L1283="Bus P+R Bus Leg", "Bus", L1283="Bus P+R Car Leg", "Car",L1283="Rail P+R Rail Leg", "Rail", L1283="Rail P+R Car Leg", "Car",L1283="Logsum","",TRUE(),L1283)</f>
        <v>Rail</v>
      </c>
      <c r="L1283" t="s">
        <v>31</v>
      </c>
      <c r="N1283" t="s">
        <v>52</v>
      </c>
      <c r="O1283" t="s">
        <v>100</v>
      </c>
      <c r="P1283" t="str">
        <f t="shared" si="138"/>
        <v>NHBO</v>
      </c>
    </row>
    <row r="1284" spans="1:16" x14ac:dyDescent="0.35">
      <c r="A1284">
        <f t="shared" si="137"/>
        <v>4597</v>
      </c>
      <c r="B1284" t="str">
        <f t="shared" si="139"/>
        <v>Rail NHBO_NHBO_Student_16-74_FC GenTime</v>
      </c>
      <c r="C1284" t="str">
        <f t="shared" si="140"/>
        <v>Rail NHBO_NHBO_Student_16-74_FC GenTime</v>
      </c>
      <c r="D1284" t="s">
        <v>17</v>
      </c>
      <c r="E1284" t="s">
        <v>18</v>
      </c>
      <c r="F1284">
        <v>0</v>
      </c>
      <c r="H1284" t="s">
        <v>19</v>
      </c>
      <c r="J1284" t="str">
        <f t="shared" si="141"/>
        <v>Rail GenTime</v>
      </c>
      <c r="K1284" t="str" cm="1">
        <f t="array" ref="K1284">_xlfn.IFS(L1284="Bus P+R Bus Leg", "Bus", L1284="Bus P+R Car Leg", "Car",L1284="Rail P+R Rail Leg", "Rail", L1284="Rail P+R Car Leg", "Car",L1284="Logsum","",TRUE(),L1284)</f>
        <v>Rail</v>
      </c>
      <c r="L1284" t="s">
        <v>31</v>
      </c>
      <c r="N1284" t="s">
        <v>52</v>
      </c>
      <c r="O1284" t="s">
        <v>101</v>
      </c>
      <c r="P1284" t="str">
        <f t="shared" si="138"/>
        <v>NHBO</v>
      </c>
    </row>
    <row r="1285" spans="1:16" x14ac:dyDescent="0.35">
      <c r="A1285">
        <f t="shared" si="137"/>
        <v>4598</v>
      </c>
      <c r="B1285" t="str">
        <f t="shared" si="139"/>
        <v>Rail NHBO_NHBO_Student_16-74_NC GenTime</v>
      </c>
      <c r="C1285" t="str">
        <f t="shared" si="140"/>
        <v>Rail NHBO_NHBO_Student_16-74_NC GenTime</v>
      </c>
      <c r="D1285" t="s">
        <v>17</v>
      </c>
      <c r="E1285" t="s">
        <v>18</v>
      </c>
      <c r="F1285">
        <v>0</v>
      </c>
      <c r="H1285" t="s">
        <v>19</v>
      </c>
      <c r="J1285" t="str">
        <f t="shared" si="141"/>
        <v>Rail GenTime</v>
      </c>
      <c r="K1285" t="str" cm="1">
        <f t="array" ref="K1285">_xlfn.IFS(L1285="Bus P+R Bus Leg", "Bus", L1285="Bus P+R Car Leg", "Car",L1285="Rail P+R Rail Leg", "Rail", L1285="Rail P+R Car Leg", "Car",L1285="Logsum","",TRUE(),L1285)</f>
        <v>Rail</v>
      </c>
      <c r="L1285" t="s">
        <v>31</v>
      </c>
      <c r="N1285" t="s">
        <v>52</v>
      </c>
      <c r="O1285" t="s">
        <v>102</v>
      </c>
      <c r="P1285" t="str">
        <f t="shared" si="138"/>
        <v>NHBO</v>
      </c>
    </row>
    <row r="1286" spans="1:16" x14ac:dyDescent="0.35">
      <c r="A1286">
        <f t="shared" si="137"/>
        <v>4599</v>
      </c>
      <c r="B1286" t="str">
        <f t="shared" si="139"/>
        <v>Rail NHBO_NHBO_Student_16-74_PC GenTime</v>
      </c>
      <c r="C1286" t="str">
        <f t="shared" si="140"/>
        <v>Rail NHBO_NHBO_Student_16-74_PC GenTime</v>
      </c>
      <c r="D1286" t="s">
        <v>17</v>
      </c>
      <c r="E1286" t="s">
        <v>18</v>
      </c>
      <c r="F1286">
        <v>0</v>
      </c>
      <c r="H1286" t="s">
        <v>19</v>
      </c>
      <c r="J1286" t="str">
        <f t="shared" si="141"/>
        <v>Rail GenTime</v>
      </c>
      <c r="K1286" t="str" cm="1">
        <f t="array" ref="K1286">_xlfn.IFS(L1286="Bus P+R Bus Leg", "Bus", L1286="Bus P+R Car Leg", "Car",L1286="Rail P+R Rail Leg", "Rail", L1286="Rail P+R Car Leg", "Car",L1286="Logsum","",TRUE(),L1286)</f>
        <v>Rail</v>
      </c>
      <c r="L1286" t="s">
        <v>31</v>
      </c>
      <c r="N1286" t="s">
        <v>52</v>
      </c>
      <c r="O1286" t="s">
        <v>103</v>
      </c>
      <c r="P1286" t="str">
        <f t="shared" si="138"/>
        <v>NHBO</v>
      </c>
    </row>
    <row r="1287" spans="1:16" x14ac:dyDescent="0.35">
      <c r="A1287">
        <f t="shared" si="137"/>
        <v>4601</v>
      </c>
      <c r="B1287" t="str">
        <f t="shared" si="139"/>
        <v>Rail P+R HBW_HBW_FT_16-74_FC GenTime</v>
      </c>
      <c r="C1287" t="str">
        <f t="shared" si="140"/>
        <v>Rail P+R HBW_HBW_FT_16-74_FC GenTime</v>
      </c>
      <c r="D1287" t="s">
        <v>17</v>
      </c>
      <c r="E1287" t="s">
        <v>18</v>
      </c>
      <c r="F1287">
        <v>0</v>
      </c>
      <c r="H1287" t="s">
        <v>19</v>
      </c>
      <c r="J1287" t="str">
        <f t="shared" si="141"/>
        <v>Rail P+R GenTime</v>
      </c>
      <c r="K1287" t="str" cm="1">
        <f t="array" ref="K1287">_xlfn.IFS(L1287="Bus P+R Bus Leg", "Bus", L1287="Bus P+R Car Leg", "Car",L1287="Rail P+R Rail Leg", "Rail", L1287="Rail P+R Car Leg", "Car",L1287="Logsum","",TRUE(),L1287)</f>
        <v>Rail P+R</v>
      </c>
      <c r="L1287" t="s">
        <v>137</v>
      </c>
      <c r="N1287" t="s">
        <v>52</v>
      </c>
      <c r="O1287" t="s">
        <v>53</v>
      </c>
      <c r="P1287" t="str">
        <f>LEFT(O1287,FIND("_",O1287)-1)</f>
        <v>HBW</v>
      </c>
    </row>
    <row r="1288" spans="1:16" x14ac:dyDescent="0.35">
      <c r="A1288">
        <f t="shared" si="137"/>
        <v>4602</v>
      </c>
      <c r="B1288" t="str">
        <f t="shared" si="139"/>
        <v>Rail P+R HBW_HBW_FT_16-74_NC GenTime</v>
      </c>
      <c r="C1288" t="str">
        <f t="shared" si="140"/>
        <v>Rail P+R HBW_HBW_FT_16-74_NC GenTime</v>
      </c>
      <c r="D1288" t="s">
        <v>17</v>
      </c>
      <c r="E1288" t="s">
        <v>18</v>
      </c>
      <c r="F1288">
        <v>0</v>
      </c>
      <c r="H1288" t="s">
        <v>19</v>
      </c>
      <c r="J1288" t="str">
        <f t="shared" si="141"/>
        <v>Rail P+R GenTime</v>
      </c>
      <c r="K1288" t="str" cm="1">
        <f t="array" ref="K1288">_xlfn.IFS(L1288="Bus P+R Bus Leg", "Bus", L1288="Bus P+R Car Leg", "Car",L1288="Rail P+R Rail Leg", "Rail", L1288="Rail P+R Car Leg", "Car",L1288="Logsum","",TRUE(),L1288)</f>
        <v>Rail P+R</v>
      </c>
      <c r="L1288" t="s">
        <v>137</v>
      </c>
      <c r="N1288" t="s">
        <v>52</v>
      </c>
      <c r="O1288" t="s">
        <v>54</v>
      </c>
      <c r="P1288" t="str">
        <f>LEFT(O1288,FIND("_",O1288)-1)</f>
        <v>HBW</v>
      </c>
    </row>
    <row r="1289" spans="1:16" x14ac:dyDescent="0.35">
      <c r="A1289">
        <f t="shared" si="137"/>
        <v>4603</v>
      </c>
      <c r="B1289" t="str">
        <f t="shared" si="139"/>
        <v>Rail P+R HBW_HBW_FT_16-74_PC GenTime</v>
      </c>
      <c r="C1289" t="str">
        <f t="shared" si="140"/>
        <v>Rail P+R HBW_HBW_FT_16-74_PC GenTime</v>
      </c>
      <c r="D1289" t="s">
        <v>17</v>
      </c>
      <c r="E1289" t="s">
        <v>18</v>
      </c>
      <c r="F1289">
        <v>0</v>
      </c>
      <c r="H1289" t="s">
        <v>19</v>
      </c>
      <c r="J1289" t="str">
        <f t="shared" si="141"/>
        <v>Rail P+R GenTime</v>
      </c>
      <c r="K1289" t="str" cm="1">
        <f t="array" ref="K1289">_xlfn.IFS(L1289="Bus P+R Bus Leg", "Bus", L1289="Bus P+R Car Leg", "Car",L1289="Rail P+R Rail Leg", "Rail", L1289="Rail P+R Car Leg", "Car",L1289="Logsum","",TRUE(),L1289)</f>
        <v>Rail P+R</v>
      </c>
      <c r="L1289" t="s">
        <v>137</v>
      </c>
      <c r="N1289" t="s">
        <v>52</v>
      </c>
      <c r="O1289" t="s">
        <v>55</v>
      </c>
      <c r="P1289" t="str">
        <f t="shared" ref="P1289:P1352" si="142">LEFT(O1289,FIND("_",O1289)-1)</f>
        <v>HBW</v>
      </c>
    </row>
    <row r="1290" spans="1:16" x14ac:dyDescent="0.35">
      <c r="A1290">
        <f t="shared" si="137"/>
        <v>4604</v>
      </c>
      <c r="B1290" t="str">
        <f t="shared" si="139"/>
        <v>Rail P+R HBW_HBW_Other_16-74_FC GenTime</v>
      </c>
      <c r="C1290" t="str">
        <f t="shared" si="140"/>
        <v>Rail P+R HBW_HBW_Other_16-74_FC GenTime</v>
      </c>
      <c r="D1290" t="s">
        <v>17</v>
      </c>
      <c r="E1290" t="s">
        <v>18</v>
      </c>
      <c r="F1290">
        <v>0</v>
      </c>
      <c r="H1290" t="s">
        <v>19</v>
      </c>
      <c r="J1290" t="str">
        <f t="shared" si="141"/>
        <v>Rail P+R GenTime</v>
      </c>
      <c r="K1290" t="str" cm="1">
        <f t="array" ref="K1290">_xlfn.IFS(L1290="Bus P+R Bus Leg", "Bus", L1290="Bus P+R Car Leg", "Car",L1290="Rail P+R Rail Leg", "Rail", L1290="Rail P+R Car Leg", "Car",L1290="Logsum","",TRUE(),L1290)</f>
        <v>Rail P+R</v>
      </c>
      <c r="L1290" t="s">
        <v>137</v>
      </c>
      <c r="N1290" t="s">
        <v>52</v>
      </c>
      <c r="O1290" t="s">
        <v>56</v>
      </c>
      <c r="P1290" t="str">
        <f t="shared" si="142"/>
        <v>HBW</v>
      </c>
    </row>
    <row r="1291" spans="1:16" x14ac:dyDescent="0.35">
      <c r="A1291">
        <f t="shared" si="137"/>
        <v>4605</v>
      </c>
      <c r="B1291" t="str">
        <f t="shared" si="139"/>
        <v>Rail P+R HBW_HBW_Other_16-74_NC GenTime</v>
      </c>
      <c r="C1291" t="str">
        <f t="shared" si="140"/>
        <v>Rail P+R HBW_HBW_Other_16-74_NC GenTime</v>
      </c>
      <c r="D1291" t="s">
        <v>17</v>
      </c>
      <c r="E1291" t="s">
        <v>18</v>
      </c>
      <c r="F1291">
        <v>0</v>
      </c>
      <c r="H1291" t="s">
        <v>19</v>
      </c>
      <c r="J1291" t="str">
        <f t="shared" si="141"/>
        <v>Rail P+R GenTime</v>
      </c>
      <c r="K1291" t="str" cm="1">
        <f t="array" ref="K1291">_xlfn.IFS(L1291="Bus P+R Bus Leg", "Bus", L1291="Bus P+R Car Leg", "Car",L1291="Rail P+R Rail Leg", "Rail", L1291="Rail P+R Car Leg", "Car",L1291="Logsum","",TRUE(),L1291)</f>
        <v>Rail P+R</v>
      </c>
      <c r="L1291" t="s">
        <v>137</v>
      </c>
      <c r="N1291" t="s">
        <v>52</v>
      </c>
      <c r="O1291" t="s">
        <v>57</v>
      </c>
      <c r="P1291" t="str">
        <f t="shared" si="142"/>
        <v>HBW</v>
      </c>
    </row>
    <row r="1292" spans="1:16" x14ac:dyDescent="0.35">
      <c r="A1292">
        <f t="shared" si="137"/>
        <v>4606</v>
      </c>
      <c r="B1292" t="str">
        <f t="shared" si="139"/>
        <v>Rail P+R HBW_HBW_Other_16-74_PC GenTime</v>
      </c>
      <c r="C1292" t="str">
        <f t="shared" si="140"/>
        <v>Rail P+R HBW_HBW_Other_16-74_PC GenTime</v>
      </c>
      <c r="D1292" t="s">
        <v>17</v>
      </c>
      <c r="E1292" t="s">
        <v>18</v>
      </c>
      <c r="F1292">
        <v>0</v>
      </c>
      <c r="H1292" t="s">
        <v>19</v>
      </c>
      <c r="J1292" t="str">
        <f t="shared" si="141"/>
        <v>Rail P+R GenTime</v>
      </c>
      <c r="K1292" t="str" cm="1">
        <f t="array" ref="K1292">_xlfn.IFS(L1292="Bus P+R Bus Leg", "Bus", L1292="Bus P+R Car Leg", "Car",L1292="Rail P+R Rail Leg", "Rail", L1292="Rail P+R Car Leg", "Car",L1292="Logsum","",TRUE(),L1292)</f>
        <v>Rail P+R</v>
      </c>
      <c r="L1292" t="s">
        <v>137</v>
      </c>
      <c r="N1292" t="s">
        <v>52</v>
      </c>
      <c r="O1292" t="s">
        <v>58</v>
      </c>
      <c r="P1292" t="str">
        <f t="shared" si="142"/>
        <v>HBW</v>
      </c>
    </row>
    <row r="1293" spans="1:16" x14ac:dyDescent="0.35">
      <c r="A1293">
        <f t="shared" si="137"/>
        <v>4607</v>
      </c>
      <c r="B1293" t="str">
        <f t="shared" si="139"/>
        <v>Rail P+R HBW_HBW_PT_16-74_FC GenTime</v>
      </c>
      <c r="C1293" t="str">
        <f t="shared" si="140"/>
        <v>Rail P+R HBW_HBW_PT_16-74_FC GenTime</v>
      </c>
      <c r="D1293" t="s">
        <v>17</v>
      </c>
      <c r="E1293" t="s">
        <v>18</v>
      </c>
      <c r="F1293">
        <v>0</v>
      </c>
      <c r="H1293" t="s">
        <v>19</v>
      </c>
      <c r="J1293" t="str">
        <f t="shared" si="141"/>
        <v>Rail P+R GenTime</v>
      </c>
      <c r="K1293" t="str" cm="1">
        <f t="array" ref="K1293">_xlfn.IFS(L1293="Bus P+R Bus Leg", "Bus", L1293="Bus P+R Car Leg", "Car",L1293="Rail P+R Rail Leg", "Rail", L1293="Rail P+R Car Leg", "Car",L1293="Logsum","",TRUE(),L1293)</f>
        <v>Rail P+R</v>
      </c>
      <c r="L1293" t="s">
        <v>137</v>
      </c>
      <c r="N1293" t="s">
        <v>52</v>
      </c>
      <c r="O1293" t="s">
        <v>59</v>
      </c>
      <c r="P1293" t="str">
        <f t="shared" si="142"/>
        <v>HBW</v>
      </c>
    </row>
    <row r="1294" spans="1:16" x14ac:dyDescent="0.35">
      <c r="A1294">
        <f t="shared" si="137"/>
        <v>4608</v>
      </c>
      <c r="B1294" t="str">
        <f t="shared" si="139"/>
        <v>Rail P+R HBW_HBW_PT_16-74_NC GenTime</v>
      </c>
      <c r="C1294" t="str">
        <f t="shared" si="140"/>
        <v>Rail P+R HBW_HBW_PT_16-74_NC GenTime</v>
      </c>
      <c r="D1294" t="s">
        <v>17</v>
      </c>
      <c r="E1294" t="s">
        <v>18</v>
      </c>
      <c r="F1294">
        <v>0</v>
      </c>
      <c r="H1294" t="s">
        <v>19</v>
      </c>
      <c r="J1294" t="str">
        <f t="shared" si="141"/>
        <v>Rail P+R GenTime</v>
      </c>
      <c r="K1294" t="str" cm="1">
        <f t="array" ref="K1294">_xlfn.IFS(L1294="Bus P+R Bus Leg", "Bus", L1294="Bus P+R Car Leg", "Car",L1294="Rail P+R Rail Leg", "Rail", L1294="Rail P+R Car Leg", "Car",L1294="Logsum","",TRUE(),L1294)</f>
        <v>Rail P+R</v>
      </c>
      <c r="L1294" t="s">
        <v>137</v>
      </c>
      <c r="N1294" t="s">
        <v>52</v>
      </c>
      <c r="O1294" t="s">
        <v>60</v>
      </c>
      <c r="P1294" t="str">
        <f t="shared" si="142"/>
        <v>HBW</v>
      </c>
    </row>
    <row r="1295" spans="1:16" x14ac:dyDescent="0.35">
      <c r="A1295">
        <f t="shared" ref="A1295:A1358" si="143">IF(J1295=J1294,A1294+1,ROUNDUP(A1294,-2)+1)</f>
        <v>4609</v>
      </c>
      <c r="B1295" t="str">
        <f t="shared" si="139"/>
        <v>Rail P+R HBW_HBW_PT_16-74_PC GenTime</v>
      </c>
      <c r="C1295" t="str">
        <f t="shared" si="140"/>
        <v>Rail P+R HBW_HBW_PT_16-74_PC GenTime</v>
      </c>
      <c r="D1295" t="s">
        <v>17</v>
      </c>
      <c r="E1295" t="s">
        <v>18</v>
      </c>
      <c r="F1295">
        <v>0</v>
      </c>
      <c r="H1295" t="s">
        <v>19</v>
      </c>
      <c r="J1295" t="str">
        <f t="shared" si="141"/>
        <v>Rail P+R GenTime</v>
      </c>
      <c r="K1295" t="str" cm="1">
        <f t="array" ref="K1295">_xlfn.IFS(L1295="Bus P+R Bus Leg", "Bus", L1295="Bus P+R Car Leg", "Car",L1295="Rail P+R Rail Leg", "Rail", L1295="Rail P+R Car Leg", "Car",L1295="Logsum","",TRUE(),L1295)</f>
        <v>Rail P+R</v>
      </c>
      <c r="L1295" t="s">
        <v>137</v>
      </c>
      <c r="N1295" t="s">
        <v>52</v>
      </c>
      <c r="O1295" t="s">
        <v>61</v>
      </c>
      <c r="P1295" t="str">
        <f t="shared" si="142"/>
        <v>HBW</v>
      </c>
    </row>
    <row r="1296" spans="1:16" x14ac:dyDescent="0.35">
      <c r="A1296">
        <f t="shared" si="143"/>
        <v>4610</v>
      </c>
      <c r="B1296" t="str">
        <f t="shared" si="139"/>
        <v>Rail P+R HBW_HBW_Student_16-74_FC GenTime</v>
      </c>
      <c r="C1296" t="str">
        <f t="shared" si="140"/>
        <v>Rail P+R HBW_HBW_Student_16-74_FC GenTime</v>
      </c>
      <c r="D1296" t="s">
        <v>17</v>
      </c>
      <c r="E1296" t="s">
        <v>18</v>
      </c>
      <c r="F1296">
        <v>0</v>
      </c>
      <c r="H1296" t="s">
        <v>19</v>
      </c>
      <c r="J1296" t="str">
        <f t="shared" si="141"/>
        <v>Rail P+R GenTime</v>
      </c>
      <c r="K1296" t="str" cm="1">
        <f t="array" ref="K1296">_xlfn.IFS(L1296="Bus P+R Bus Leg", "Bus", L1296="Bus P+R Car Leg", "Car",L1296="Rail P+R Rail Leg", "Rail", L1296="Rail P+R Car Leg", "Car",L1296="Logsum","",TRUE(),L1296)</f>
        <v>Rail P+R</v>
      </c>
      <c r="L1296" t="s">
        <v>137</v>
      </c>
      <c r="N1296" t="s">
        <v>52</v>
      </c>
      <c r="O1296" t="s">
        <v>62</v>
      </c>
      <c r="P1296" t="str">
        <f t="shared" si="142"/>
        <v>HBW</v>
      </c>
    </row>
    <row r="1297" spans="1:16" x14ac:dyDescent="0.35">
      <c r="A1297">
        <f t="shared" si="143"/>
        <v>4611</v>
      </c>
      <c r="B1297" t="str">
        <f t="shared" si="139"/>
        <v>Rail P+R HBW_HBW_Student_16-74_NC GenTime</v>
      </c>
      <c r="C1297" t="str">
        <f t="shared" si="140"/>
        <v>Rail P+R HBW_HBW_Student_16-74_NC GenTime</v>
      </c>
      <c r="D1297" t="s">
        <v>17</v>
      </c>
      <c r="E1297" t="s">
        <v>18</v>
      </c>
      <c r="F1297">
        <v>0</v>
      </c>
      <c r="H1297" t="s">
        <v>19</v>
      </c>
      <c r="J1297" t="str">
        <f t="shared" si="141"/>
        <v>Rail P+R GenTime</v>
      </c>
      <c r="K1297" t="str" cm="1">
        <f t="array" ref="K1297">_xlfn.IFS(L1297="Bus P+R Bus Leg", "Bus", L1297="Bus P+R Car Leg", "Car",L1297="Rail P+R Rail Leg", "Rail", L1297="Rail P+R Car Leg", "Car",L1297="Logsum","",TRUE(),L1297)</f>
        <v>Rail P+R</v>
      </c>
      <c r="L1297" t="s">
        <v>137</v>
      </c>
      <c r="N1297" t="s">
        <v>52</v>
      </c>
      <c r="O1297" t="s">
        <v>63</v>
      </c>
      <c r="P1297" t="str">
        <f t="shared" si="142"/>
        <v>HBW</v>
      </c>
    </row>
    <row r="1298" spans="1:16" x14ac:dyDescent="0.35">
      <c r="A1298">
        <f t="shared" si="143"/>
        <v>4612</v>
      </c>
      <c r="B1298" t="str">
        <f t="shared" si="139"/>
        <v>Rail P+R HBW_HBW_Student_16-74_PC GenTime</v>
      </c>
      <c r="C1298" t="str">
        <f t="shared" si="140"/>
        <v>Rail P+R HBW_HBW_Student_16-74_PC GenTime</v>
      </c>
      <c r="D1298" t="s">
        <v>17</v>
      </c>
      <c r="E1298" t="s">
        <v>18</v>
      </c>
      <c r="F1298">
        <v>0</v>
      </c>
      <c r="H1298" t="s">
        <v>19</v>
      </c>
      <c r="J1298" t="str">
        <f t="shared" si="141"/>
        <v>Rail P+R GenTime</v>
      </c>
      <c r="K1298" t="str" cm="1">
        <f t="array" ref="K1298">_xlfn.IFS(L1298="Bus P+R Bus Leg", "Bus", L1298="Bus P+R Car Leg", "Car",L1298="Rail P+R Rail Leg", "Rail", L1298="Rail P+R Car Leg", "Car",L1298="Logsum","",TRUE(),L1298)</f>
        <v>Rail P+R</v>
      </c>
      <c r="L1298" t="s">
        <v>137</v>
      </c>
      <c r="N1298" t="s">
        <v>52</v>
      </c>
      <c r="O1298" t="s">
        <v>64</v>
      </c>
      <c r="P1298" t="str">
        <f t="shared" si="142"/>
        <v>HBW</v>
      </c>
    </row>
    <row r="1299" spans="1:16" x14ac:dyDescent="0.35">
      <c r="A1299">
        <f t="shared" si="143"/>
        <v>4613</v>
      </c>
      <c r="B1299" t="str">
        <f t="shared" si="139"/>
        <v>Rail P+R HBEB_HBEB_FT_16-74_FC GenTime</v>
      </c>
      <c r="C1299" t="str">
        <f t="shared" si="140"/>
        <v>Rail P+R HBEB_HBEB_FT_16-74_FC GenTime</v>
      </c>
      <c r="D1299" t="s">
        <v>17</v>
      </c>
      <c r="E1299" t="s">
        <v>18</v>
      </c>
      <c r="F1299">
        <v>0</v>
      </c>
      <c r="H1299" t="s">
        <v>19</v>
      </c>
      <c r="J1299" t="str">
        <f t="shared" si="141"/>
        <v>Rail P+R GenTime</v>
      </c>
      <c r="K1299" t="str" cm="1">
        <f t="array" ref="K1299">_xlfn.IFS(L1299="Bus P+R Bus Leg", "Bus", L1299="Bus P+R Car Leg", "Car",L1299="Rail P+R Rail Leg", "Rail", L1299="Rail P+R Car Leg", "Car",L1299="Logsum","",TRUE(),L1299)</f>
        <v>Rail P+R</v>
      </c>
      <c r="L1299" t="s">
        <v>137</v>
      </c>
      <c r="N1299" t="s">
        <v>52</v>
      </c>
      <c r="O1299" t="s">
        <v>65</v>
      </c>
      <c r="P1299" t="str">
        <f t="shared" si="142"/>
        <v>HBEB</v>
      </c>
    </row>
    <row r="1300" spans="1:16" x14ac:dyDescent="0.35">
      <c r="A1300">
        <f t="shared" si="143"/>
        <v>4614</v>
      </c>
      <c r="B1300" t="str">
        <f t="shared" si="139"/>
        <v>Rail P+R HBEB_HBEB_FT_16-74_NC GenTime</v>
      </c>
      <c r="C1300" t="str">
        <f t="shared" si="140"/>
        <v>Rail P+R HBEB_HBEB_FT_16-74_NC GenTime</v>
      </c>
      <c r="D1300" t="s">
        <v>17</v>
      </c>
      <c r="E1300" t="s">
        <v>18</v>
      </c>
      <c r="F1300">
        <v>0</v>
      </c>
      <c r="H1300" t="s">
        <v>19</v>
      </c>
      <c r="J1300" t="str">
        <f t="shared" si="141"/>
        <v>Rail P+R GenTime</v>
      </c>
      <c r="K1300" t="str" cm="1">
        <f t="array" ref="K1300">_xlfn.IFS(L1300="Bus P+R Bus Leg", "Bus", L1300="Bus P+R Car Leg", "Car",L1300="Rail P+R Rail Leg", "Rail", L1300="Rail P+R Car Leg", "Car",L1300="Logsum","",TRUE(),L1300)</f>
        <v>Rail P+R</v>
      </c>
      <c r="L1300" t="s">
        <v>137</v>
      </c>
      <c r="N1300" t="s">
        <v>52</v>
      </c>
      <c r="O1300" t="s">
        <v>66</v>
      </c>
      <c r="P1300" t="str">
        <f t="shared" si="142"/>
        <v>HBEB</v>
      </c>
    </row>
    <row r="1301" spans="1:16" x14ac:dyDescent="0.35">
      <c r="A1301">
        <f t="shared" si="143"/>
        <v>4615</v>
      </c>
      <c r="B1301" t="str">
        <f t="shared" si="139"/>
        <v>Rail P+R HBEB_HBEB_FT_16-74_PC GenTime</v>
      </c>
      <c r="C1301" t="str">
        <f t="shared" si="140"/>
        <v>Rail P+R HBEB_HBEB_FT_16-74_PC GenTime</v>
      </c>
      <c r="D1301" t="s">
        <v>17</v>
      </c>
      <c r="E1301" t="s">
        <v>18</v>
      </c>
      <c r="F1301">
        <v>0</v>
      </c>
      <c r="H1301" t="s">
        <v>19</v>
      </c>
      <c r="J1301" t="str">
        <f t="shared" si="141"/>
        <v>Rail P+R GenTime</v>
      </c>
      <c r="K1301" t="str" cm="1">
        <f t="array" ref="K1301">_xlfn.IFS(L1301="Bus P+R Bus Leg", "Bus", L1301="Bus P+R Car Leg", "Car",L1301="Rail P+R Rail Leg", "Rail", L1301="Rail P+R Car Leg", "Car",L1301="Logsum","",TRUE(),L1301)</f>
        <v>Rail P+R</v>
      </c>
      <c r="L1301" t="s">
        <v>137</v>
      </c>
      <c r="N1301" t="s">
        <v>52</v>
      </c>
      <c r="O1301" t="s">
        <v>67</v>
      </c>
      <c r="P1301" t="str">
        <f t="shared" si="142"/>
        <v>HBEB</v>
      </c>
    </row>
    <row r="1302" spans="1:16" x14ac:dyDescent="0.35">
      <c r="A1302">
        <f t="shared" si="143"/>
        <v>4616</v>
      </c>
      <c r="B1302" t="str">
        <f t="shared" si="139"/>
        <v>Rail P+R HBEB_HBEB_Other_16-74_FC GenTime</v>
      </c>
      <c r="C1302" t="str">
        <f t="shared" si="140"/>
        <v>Rail P+R HBEB_HBEB_Other_16-74_FC GenTime</v>
      </c>
      <c r="D1302" t="s">
        <v>17</v>
      </c>
      <c r="E1302" t="s">
        <v>18</v>
      </c>
      <c r="F1302">
        <v>0</v>
      </c>
      <c r="H1302" t="s">
        <v>19</v>
      </c>
      <c r="J1302" t="str">
        <f t="shared" si="141"/>
        <v>Rail P+R GenTime</v>
      </c>
      <c r="K1302" t="str" cm="1">
        <f t="array" ref="K1302">_xlfn.IFS(L1302="Bus P+R Bus Leg", "Bus", L1302="Bus P+R Car Leg", "Car",L1302="Rail P+R Rail Leg", "Rail", L1302="Rail P+R Car Leg", "Car",L1302="Logsum","",TRUE(),L1302)</f>
        <v>Rail P+R</v>
      </c>
      <c r="L1302" t="s">
        <v>137</v>
      </c>
      <c r="N1302" t="s">
        <v>52</v>
      </c>
      <c r="O1302" t="s">
        <v>68</v>
      </c>
      <c r="P1302" t="str">
        <f t="shared" si="142"/>
        <v>HBEB</v>
      </c>
    </row>
    <row r="1303" spans="1:16" x14ac:dyDescent="0.35">
      <c r="A1303">
        <f t="shared" si="143"/>
        <v>4617</v>
      </c>
      <c r="B1303" t="str">
        <f t="shared" si="139"/>
        <v>Rail P+R HBEB_HBEB_Other_16-74_NC GenTime</v>
      </c>
      <c r="C1303" t="str">
        <f t="shared" si="140"/>
        <v>Rail P+R HBEB_HBEB_Other_16-74_NC GenTime</v>
      </c>
      <c r="D1303" t="s">
        <v>17</v>
      </c>
      <c r="E1303" t="s">
        <v>18</v>
      </c>
      <c r="F1303">
        <v>0</v>
      </c>
      <c r="H1303" t="s">
        <v>19</v>
      </c>
      <c r="J1303" t="str">
        <f t="shared" si="141"/>
        <v>Rail P+R GenTime</v>
      </c>
      <c r="K1303" t="str" cm="1">
        <f t="array" ref="K1303">_xlfn.IFS(L1303="Bus P+R Bus Leg", "Bus", L1303="Bus P+R Car Leg", "Car",L1303="Rail P+R Rail Leg", "Rail", L1303="Rail P+R Car Leg", "Car",L1303="Logsum","",TRUE(),L1303)</f>
        <v>Rail P+R</v>
      </c>
      <c r="L1303" t="s">
        <v>137</v>
      </c>
      <c r="N1303" t="s">
        <v>52</v>
      </c>
      <c r="O1303" t="s">
        <v>69</v>
      </c>
      <c r="P1303" t="str">
        <f t="shared" si="142"/>
        <v>HBEB</v>
      </c>
    </row>
    <row r="1304" spans="1:16" x14ac:dyDescent="0.35">
      <c r="A1304">
        <f t="shared" si="143"/>
        <v>4618</v>
      </c>
      <c r="B1304" t="str">
        <f t="shared" si="139"/>
        <v>Rail P+R HBEB_HBEB_Other_16-74_PC GenTime</v>
      </c>
      <c r="C1304" t="str">
        <f t="shared" si="140"/>
        <v>Rail P+R HBEB_HBEB_Other_16-74_PC GenTime</v>
      </c>
      <c r="D1304" t="s">
        <v>17</v>
      </c>
      <c r="E1304" t="s">
        <v>18</v>
      </c>
      <c r="F1304">
        <v>0</v>
      </c>
      <c r="H1304" t="s">
        <v>19</v>
      </c>
      <c r="J1304" t="str">
        <f t="shared" si="141"/>
        <v>Rail P+R GenTime</v>
      </c>
      <c r="K1304" t="str" cm="1">
        <f t="array" ref="K1304">_xlfn.IFS(L1304="Bus P+R Bus Leg", "Bus", L1304="Bus P+R Car Leg", "Car",L1304="Rail P+R Rail Leg", "Rail", L1304="Rail P+R Car Leg", "Car",L1304="Logsum","",TRUE(),L1304)</f>
        <v>Rail P+R</v>
      </c>
      <c r="L1304" t="s">
        <v>137</v>
      </c>
      <c r="N1304" t="s">
        <v>52</v>
      </c>
      <c r="O1304" t="s">
        <v>70</v>
      </c>
      <c r="P1304" t="str">
        <f t="shared" si="142"/>
        <v>HBEB</v>
      </c>
    </row>
    <row r="1305" spans="1:16" x14ac:dyDescent="0.35">
      <c r="A1305">
        <f t="shared" si="143"/>
        <v>4619</v>
      </c>
      <c r="B1305" t="str">
        <f t="shared" si="139"/>
        <v>Rail P+R HBEB_HBEB_PT_16-74_FC GenTime</v>
      </c>
      <c r="C1305" t="str">
        <f t="shared" si="140"/>
        <v>Rail P+R HBEB_HBEB_PT_16-74_FC GenTime</v>
      </c>
      <c r="D1305" t="s">
        <v>17</v>
      </c>
      <c r="E1305" t="s">
        <v>18</v>
      </c>
      <c r="F1305">
        <v>0</v>
      </c>
      <c r="H1305" t="s">
        <v>19</v>
      </c>
      <c r="J1305" t="str">
        <f t="shared" si="141"/>
        <v>Rail P+R GenTime</v>
      </c>
      <c r="K1305" t="str" cm="1">
        <f t="array" ref="K1305">_xlfn.IFS(L1305="Bus P+R Bus Leg", "Bus", L1305="Bus P+R Car Leg", "Car",L1305="Rail P+R Rail Leg", "Rail", L1305="Rail P+R Car Leg", "Car",L1305="Logsum","",TRUE(),L1305)</f>
        <v>Rail P+R</v>
      </c>
      <c r="L1305" t="s">
        <v>137</v>
      </c>
      <c r="N1305" t="s">
        <v>52</v>
      </c>
      <c r="O1305" t="s">
        <v>71</v>
      </c>
      <c r="P1305" t="str">
        <f t="shared" si="142"/>
        <v>HBEB</v>
      </c>
    </row>
    <row r="1306" spans="1:16" x14ac:dyDescent="0.35">
      <c r="A1306">
        <f t="shared" si="143"/>
        <v>4620</v>
      </c>
      <c r="B1306" t="str">
        <f t="shared" si="139"/>
        <v>Rail P+R HBEB_HBEB_PT_16-74_NC GenTime</v>
      </c>
      <c r="C1306" t="str">
        <f t="shared" si="140"/>
        <v>Rail P+R HBEB_HBEB_PT_16-74_NC GenTime</v>
      </c>
      <c r="D1306" t="s">
        <v>17</v>
      </c>
      <c r="E1306" t="s">
        <v>18</v>
      </c>
      <c r="F1306">
        <v>0</v>
      </c>
      <c r="H1306" t="s">
        <v>19</v>
      </c>
      <c r="J1306" t="str">
        <f t="shared" si="141"/>
        <v>Rail P+R GenTime</v>
      </c>
      <c r="K1306" t="str" cm="1">
        <f t="array" ref="K1306">_xlfn.IFS(L1306="Bus P+R Bus Leg", "Bus", L1306="Bus P+R Car Leg", "Car",L1306="Rail P+R Rail Leg", "Rail", L1306="Rail P+R Car Leg", "Car",L1306="Logsum","",TRUE(),L1306)</f>
        <v>Rail P+R</v>
      </c>
      <c r="L1306" t="s">
        <v>137</v>
      </c>
      <c r="N1306" t="s">
        <v>52</v>
      </c>
      <c r="O1306" t="s">
        <v>72</v>
      </c>
      <c r="P1306" t="str">
        <f t="shared" si="142"/>
        <v>HBEB</v>
      </c>
    </row>
    <row r="1307" spans="1:16" x14ac:dyDescent="0.35">
      <c r="A1307">
        <f t="shared" si="143"/>
        <v>4621</v>
      </c>
      <c r="B1307" t="str">
        <f t="shared" si="139"/>
        <v>Rail P+R HBEB_HBEB_PT_16-74_PC GenTime</v>
      </c>
      <c r="C1307" t="str">
        <f t="shared" si="140"/>
        <v>Rail P+R HBEB_HBEB_PT_16-74_PC GenTime</v>
      </c>
      <c r="D1307" t="s">
        <v>17</v>
      </c>
      <c r="E1307" t="s">
        <v>18</v>
      </c>
      <c r="F1307">
        <v>0</v>
      </c>
      <c r="H1307" t="s">
        <v>19</v>
      </c>
      <c r="J1307" t="str">
        <f t="shared" si="141"/>
        <v>Rail P+R GenTime</v>
      </c>
      <c r="K1307" t="str" cm="1">
        <f t="array" ref="K1307">_xlfn.IFS(L1307="Bus P+R Bus Leg", "Bus", L1307="Bus P+R Car Leg", "Car",L1307="Rail P+R Rail Leg", "Rail", L1307="Rail P+R Car Leg", "Car",L1307="Logsum","",TRUE(),L1307)</f>
        <v>Rail P+R</v>
      </c>
      <c r="L1307" t="s">
        <v>137</v>
      </c>
      <c r="N1307" t="s">
        <v>52</v>
      </c>
      <c r="O1307" t="s">
        <v>73</v>
      </c>
      <c r="P1307" t="str">
        <f t="shared" si="142"/>
        <v>HBEB</v>
      </c>
    </row>
    <row r="1308" spans="1:16" x14ac:dyDescent="0.35">
      <c r="A1308">
        <f t="shared" si="143"/>
        <v>4622</v>
      </c>
      <c r="B1308" t="str">
        <f t="shared" si="139"/>
        <v>Rail P+R HBEB_HBEB_Student_16-74_FC GenTime</v>
      </c>
      <c r="C1308" t="str">
        <f t="shared" si="140"/>
        <v>Rail P+R HBEB_HBEB_Student_16-74_FC GenTime</v>
      </c>
      <c r="D1308" t="s">
        <v>17</v>
      </c>
      <c r="E1308" t="s">
        <v>18</v>
      </c>
      <c r="F1308">
        <v>0</v>
      </c>
      <c r="H1308" t="s">
        <v>19</v>
      </c>
      <c r="J1308" t="str">
        <f t="shared" si="141"/>
        <v>Rail P+R GenTime</v>
      </c>
      <c r="K1308" t="str" cm="1">
        <f t="array" ref="K1308">_xlfn.IFS(L1308="Bus P+R Bus Leg", "Bus", L1308="Bus P+R Car Leg", "Car",L1308="Rail P+R Rail Leg", "Rail", L1308="Rail P+R Car Leg", "Car",L1308="Logsum","",TRUE(),L1308)</f>
        <v>Rail P+R</v>
      </c>
      <c r="L1308" t="s">
        <v>137</v>
      </c>
      <c r="N1308" t="s">
        <v>52</v>
      </c>
      <c r="O1308" t="s">
        <v>74</v>
      </c>
      <c r="P1308" t="str">
        <f t="shared" si="142"/>
        <v>HBEB</v>
      </c>
    </row>
    <row r="1309" spans="1:16" x14ac:dyDescent="0.35">
      <c r="A1309">
        <f t="shared" si="143"/>
        <v>4623</v>
      </c>
      <c r="B1309" t="str">
        <f t="shared" si="139"/>
        <v>Rail P+R HBEB_HBEB_Student_16-74_NC GenTime</v>
      </c>
      <c r="C1309" t="str">
        <f t="shared" si="140"/>
        <v>Rail P+R HBEB_HBEB_Student_16-74_NC GenTime</v>
      </c>
      <c r="D1309" t="s">
        <v>17</v>
      </c>
      <c r="E1309" t="s">
        <v>18</v>
      </c>
      <c r="F1309">
        <v>0</v>
      </c>
      <c r="H1309" t="s">
        <v>19</v>
      </c>
      <c r="J1309" t="str">
        <f t="shared" si="141"/>
        <v>Rail P+R GenTime</v>
      </c>
      <c r="K1309" t="str" cm="1">
        <f t="array" ref="K1309">_xlfn.IFS(L1309="Bus P+R Bus Leg", "Bus", L1309="Bus P+R Car Leg", "Car",L1309="Rail P+R Rail Leg", "Rail", L1309="Rail P+R Car Leg", "Car",L1309="Logsum","",TRUE(),L1309)</f>
        <v>Rail P+R</v>
      </c>
      <c r="L1309" t="s">
        <v>137</v>
      </c>
      <c r="N1309" t="s">
        <v>52</v>
      </c>
      <c r="O1309" t="s">
        <v>75</v>
      </c>
      <c r="P1309" t="str">
        <f t="shared" si="142"/>
        <v>HBEB</v>
      </c>
    </row>
    <row r="1310" spans="1:16" x14ac:dyDescent="0.35">
      <c r="A1310">
        <f t="shared" si="143"/>
        <v>4624</v>
      </c>
      <c r="B1310" t="str">
        <f t="shared" si="139"/>
        <v>Rail P+R HBEB_HBEB_Student_16-74_PC GenTime</v>
      </c>
      <c r="C1310" t="str">
        <f t="shared" si="140"/>
        <v>Rail P+R HBEB_HBEB_Student_16-74_PC GenTime</v>
      </c>
      <c r="D1310" t="s">
        <v>17</v>
      </c>
      <c r="E1310" t="s">
        <v>18</v>
      </c>
      <c r="F1310">
        <v>0</v>
      </c>
      <c r="H1310" t="s">
        <v>19</v>
      </c>
      <c r="J1310" t="str">
        <f t="shared" si="141"/>
        <v>Rail P+R GenTime</v>
      </c>
      <c r="K1310" t="str" cm="1">
        <f t="array" ref="K1310">_xlfn.IFS(L1310="Bus P+R Bus Leg", "Bus", L1310="Bus P+R Car Leg", "Car",L1310="Rail P+R Rail Leg", "Rail", L1310="Rail P+R Car Leg", "Car",L1310="Logsum","",TRUE(),L1310)</f>
        <v>Rail P+R</v>
      </c>
      <c r="L1310" t="s">
        <v>137</v>
      </c>
      <c r="N1310" t="s">
        <v>52</v>
      </c>
      <c r="O1310" t="s">
        <v>76</v>
      </c>
      <c r="P1310" t="str">
        <f t="shared" si="142"/>
        <v>HBEB</v>
      </c>
    </row>
    <row r="1311" spans="1:16" x14ac:dyDescent="0.35">
      <c r="A1311">
        <f t="shared" si="143"/>
        <v>4625</v>
      </c>
      <c r="B1311" t="str">
        <f t="shared" si="139"/>
        <v>Rail P+R HBED_HBED_Child_PE_5-11_FC GenTime</v>
      </c>
      <c r="C1311" t="str">
        <f t="shared" si="140"/>
        <v>Rail P+R HBED_HBED_Child_PE_5-11_FC GenTime</v>
      </c>
      <c r="D1311" t="s">
        <v>17</v>
      </c>
      <c r="E1311" t="s">
        <v>18</v>
      </c>
      <c r="F1311">
        <v>0</v>
      </c>
      <c r="H1311" t="s">
        <v>19</v>
      </c>
      <c r="J1311" t="str">
        <f t="shared" si="141"/>
        <v>Rail P+R GenTime</v>
      </c>
      <c r="K1311" t="str" cm="1">
        <f t="array" ref="K1311">_xlfn.IFS(L1311="Bus P+R Bus Leg", "Bus", L1311="Bus P+R Car Leg", "Car",L1311="Rail P+R Rail Leg", "Rail", L1311="Rail P+R Car Leg", "Car",L1311="Logsum","",TRUE(),L1311)</f>
        <v>Rail P+R</v>
      </c>
      <c r="L1311" t="s">
        <v>137</v>
      </c>
      <c r="N1311" t="s">
        <v>52</v>
      </c>
      <c r="O1311" t="s">
        <v>106</v>
      </c>
      <c r="P1311" t="str">
        <f t="shared" si="142"/>
        <v>HBED</v>
      </c>
    </row>
    <row r="1312" spans="1:16" x14ac:dyDescent="0.35">
      <c r="A1312">
        <f t="shared" si="143"/>
        <v>4626</v>
      </c>
      <c r="B1312" t="str">
        <f t="shared" si="139"/>
        <v>Rail P+R HBED_HBED_Child_PE_5-11_NC GenTime</v>
      </c>
      <c r="C1312" t="str">
        <f t="shared" si="140"/>
        <v>Rail P+R HBED_HBED_Child_PE_5-11_NC GenTime</v>
      </c>
      <c r="D1312" t="s">
        <v>17</v>
      </c>
      <c r="E1312" t="s">
        <v>18</v>
      </c>
      <c r="F1312">
        <v>0</v>
      </c>
      <c r="H1312" t="s">
        <v>19</v>
      </c>
      <c r="J1312" t="str">
        <f t="shared" si="141"/>
        <v>Rail P+R GenTime</v>
      </c>
      <c r="K1312" t="str" cm="1">
        <f t="array" ref="K1312">_xlfn.IFS(L1312="Bus P+R Bus Leg", "Bus", L1312="Bus P+R Car Leg", "Car",L1312="Rail P+R Rail Leg", "Rail", L1312="Rail P+R Car Leg", "Car",L1312="Logsum","",TRUE(),L1312)</f>
        <v>Rail P+R</v>
      </c>
      <c r="L1312" t="s">
        <v>137</v>
      </c>
      <c r="N1312" t="s">
        <v>52</v>
      </c>
      <c r="O1312" t="s">
        <v>107</v>
      </c>
      <c r="P1312" t="str">
        <f t="shared" si="142"/>
        <v>HBED</v>
      </c>
    </row>
    <row r="1313" spans="1:16" x14ac:dyDescent="0.35">
      <c r="A1313">
        <f t="shared" si="143"/>
        <v>4627</v>
      </c>
      <c r="B1313" t="str">
        <f t="shared" si="139"/>
        <v>Rail P+R HBED_HBED_Child_PE_5-11_PC GenTime</v>
      </c>
      <c r="C1313" t="str">
        <f t="shared" si="140"/>
        <v>Rail P+R HBED_HBED_Child_PE_5-11_PC GenTime</v>
      </c>
      <c r="D1313" t="s">
        <v>17</v>
      </c>
      <c r="E1313" t="s">
        <v>18</v>
      </c>
      <c r="F1313">
        <v>0</v>
      </c>
      <c r="H1313" t="s">
        <v>19</v>
      </c>
      <c r="J1313" t="str">
        <f t="shared" si="141"/>
        <v>Rail P+R GenTime</v>
      </c>
      <c r="K1313" t="str" cm="1">
        <f t="array" ref="K1313">_xlfn.IFS(L1313="Bus P+R Bus Leg", "Bus", L1313="Bus P+R Car Leg", "Car",L1313="Rail P+R Rail Leg", "Rail", L1313="Rail P+R Car Leg", "Car",L1313="Logsum","",TRUE(),L1313)</f>
        <v>Rail P+R</v>
      </c>
      <c r="L1313" t="s">
        <v>137</v>
      </c>
      <c r="N1313" t="s">
        <v>52</v>
      </c>
      <c r="O1313" t="s">
        <v>108</v>
      </c>
      <c r="P1313" t="str">
        <f t="shared" si="142"/>
        <v>HBED</v>
      </c>
    </row>
    <row r="1314" spans="1:16" x14ac:dyDescent="0.35">
      <c r="A1314">
        <f t="shared" si="143"/>
        <v>4628</v>
      </c>
      <c r="B1314" t="str">
        <f t="shared" si="139"/>
        <v>Rail P+R HBED_HBED_Child_SE_12-16_FC GenTime</v>
      </c>
      <c r="C1314" t="str">
        <f t="shared" si="140"/>
        <v>Rail P+R HBED_HBED_Child_SE_12-16_FC GenTime</v>
      </c>
      <c r="D1314" t="s">
        <v>17</v>
      </c>
      <c r="E1314" t="s">
        <v>18</v>
      </c>
      <c r="F1314">
        <v>0</v>
      </c>
      <c r="H1314" t="s">
        <v>19</v>
      </c>
      <c r="J1314" t="str">
        <f t="shared" si="141"/>
        <v>Rail P+R GenTime</v>
      </c>
      <c r="K1314" t="str" cm="1">
        <f t="array" ref="K1314">_xlfn.IFS(L1314="Bus P+R Bus Leg", "Bus", L1314="Bus P+R Car Leg", "Car",L1314="Rail P+R Rail Leg", "Rail", L1314="Rail P+R Car Leg", "Car",L1314="Logsum","",TRUE(),L1314)</f>
        <v>Rail P+R</v>
      </c>
      <c r="L1314" t="s">
        <v>137</v>
      </c>
      <c r="N1314" t="s">
        <v>52</v>
      </c>
      <c r="O1314" t="s">
        <v>109</v>
      </c>
      <c r="P1314" t="str">
        <f t="shared" si="142"/>
        <v>HBED</v>
      </c>
    </row>
    <row r="1315" spans="1:16" x14ac:dyDescent="0.35">
      <c r="A1315">
        <f t="shared" si="143"/>
        <v>4629</v>
      </c>
      <c r="B1315" t="str">
        <f t="shared" si="139"/>
        <v>Rail P+R HBED_HBED_Child_SE_12-16_NC GenTime</v>
      </c>
      <c r="C1315" t="str">
        <f t="shared" si="140"/>
        <v>Rail P+R HBED_HBED_Child_SE_12-16_NC GenTime</v>
      </c>
      <c r="D1315" t="s">
        <v>17</v>
      </c>
      <c r="E1315" t="s">
        <v>18</v>
      </c>
      <c r="F1315">
        <v>0</v>
      </c>
      <c r="H1315" t="s">
        <v>19</v>
      </c>
      <c r="J1315" t="str">
        <f t="shared" si="141"/>
        <v>Rail P+R GenTime</v>
      </c>
      <c r="K1315" t="str" cm="1">
        <f t="array" ref="K1315">_xlfn.IFS(L1315="Bus P+R Bus Leg", "Bus", L1315="Bus P+R Car Leg", "Car",L1315="Rail P+R Rail Leg", "Rail", L1315="Rail P+R Car Leg", "Car",L1315="Logsum","",TRUE(),L1315)</f>
        <v>Rail P+R</v>
      </c>
      <c r="L1315" t="s">
        <v>137</v>
      </c>
      <c r="N1315" t="s">
        <v>52</v>
      </c>
      <c r="O1315" t="s">
        <v>110</v>
      </c>
      <c r="P1315" t="str">
        <f t="shared" si="142"/>
        <v>HBED</v>
      </c>
    </row>
    <row r="1316" spans="1:16" x14ac:dyDescent="0.35">
      <c r="A1316">
        <f t="shared" si="143"/>
        <v>4630</v>
      </c>
      <c r="B1316" t="str">
        <f t="shared" si="139"/>
        <v>Rail P+R HBED_HBED_Child_SE_12-16_PC GenTime</v>
      </c>
      <c r="C1316" t="str">
        <f t="shared" si="140"/>
        <v>Rail P+R HBED_HBED_Child_SE_12-16_PC GenTime</v>
      </c>
      <c r="D1316" t="s">
        <v>17</v>
      </c>
      <c r="E1316" t="s">
        <v>18</v>
      </c>
      <c r="F1316">
        <v>0</v>
      </c>
      <c r="H1316" t="s">
        <v>19</v>
      </c>
      <c r="J1316" t="str">
        <f t="shared" si="141"/>
        <v>Rail P+R GenTime</v>
      </c>
      <c r="K1316" t="str" cm="1">
        <f t="array" ref="K1316">_xlfn.IFS(L1316="Bus P+R Bus Leg", "Bus", L1316="Bus P+R Car Leg", "Car",L1316="Rail P+R Rail Leg", "Rail", L1316="Rail P+R Car Leg", "Car",L1316="Logsum","",TRUE(),L1316)</f>
        <v>Rail P+R</v>
      </c>
      <c r="L1316" t="s">
        <v>137</v>
      </c>
      <c r="N1316" t="s">
        <v>52</v>
      </c>
      <c r="O1316" t="s">
        <v>111</v>
      </c>
      <c r="P1316" t="str">
        <f t="shared" si="142"/>
        <v>HBED</v>
      </c>
    </row>
    <row r="1317" spans="1:16" x14ac:dyDescent="0.35">
      <c r="A1317">
        <f t="shared" si="143"/>
        <v>4631</v>
      </c>
      <c r="B1317" t="str">
        <f t="shared" si="139"/>
        <v>Rail P+R HBED_HBED_Child_TE_17-18_FC GenTime</v>
      </c>
      <c r="C1317" t="str">
        <f t="shared" si="140"/>
        <v>Rail P+R HBED_HBED_Child_TE_17-18_FC GenTime</v>
      </c>
      <c r="D1317" t="s">
        <v>17</v>
      </c>
      <c r="E1317" t="s">
        <v>18</v>
      </c>
      <c r="F1317">
        <v>0</v>
      </c>
      <c r="H1317" t="s">
        <v>19</v>
      </c>
      <c r="J1317" t="str">
        <f t="shared" si="141"/>
        <v>Rail P+R GenTime</v>
      </c>
      <c r="K1317" t="str" cm="1">
        <f t="array" ref="K1317">_xlfn.IFS(L1317="Bus P+R Bus Leg", "Bus", L1317="Bus P+R Car Leg", "Car",L1317="Rail P+R Rail Leg", "Rail", L1317="Rail P+R Car Leg", "Car",L1317="Logsum","",TRUE(),L1317)</f>
        <v>Rail P+R</v>
      </c>
      <c r="L1317" t="s">
        <v>137</v>
      </c>
      <c r="N1317" t="s">
        <v>52</v>
      </c>
      <c r="O1317" t="s">
        <v>112</v>
      </c>
      <c r="P1317" t="str">
        <f t="shared" si="142"/>
        <v>HBED</v>
      </c>
    </row>
    <row r="1318" spans="1:16" x14ac:dyDescent="0.35">
      <c r="A1318">
        <f t="shared" si="143"/>
        <v>4632</v>
      </c>
      <c r="B1318" t="str">
        <f t="shared" si="139"/>
        <v>Rail P+R HBED_HBED_Child_TE_17-18_NC GenTime</v>
      </c>
      <c r="C1318" t="str">
        <f t="shared" si="140"/>
        <v>Rail P+R HBED_HBED_Child_TE_17-18_NC GenTime</v>
      </c>
      <c r="D1318" t="s">
        <v>17</v>
      </c>
      <c r="E1318" t="s">
        <v>18</v>
      </c>
      <c r="F1318">
        <v>0</v>
      </c>
      <c r="H1318" t="s">
        <v>19</v>
      </c>
      <c r="J1318" t="str">
        <f t="shared" si="141"/>
        <v>Rail P+R GenTime</v>
      </c>
      <c r="K1318" t="str" cm="1">
        <f t="array" ref="K1318">_xlfn.IFS(L1318="Bus P+R Bus Leg", "Bus", L1318="Bus P+R Car Leg", "Car",L1318="Rail P+R Rail Leg", "Rail", L1318="Rail P+R Car Leg", "Car",L1318="Logsum","",TRUE(),L1318)</f>
        <v>Rail P+R</v>
      </c>
      <c r="L1318" t="s">
        <v>137</v>
      </c>
      <c r="N1318" t="s">
        <v>52</v>
      </c>
      <c r="O1318" t="s">
        <v>113</v>
      </c>
      <c r="P1318" t="str">
        <f t="shared" si="142"/>
        <v>HBED</v>
      </c>
    </row>
    <row r="1319" spans="1:16" x14ac:dyDescent="0.35">
      <c r="A1319">
        <f t="shared" si="143"/>
        <v>4633</v>
      </c>
      <c r="B1319" t="str">
        <f t="shared" si="139"/>
        <v>Rail P+R HBED_HBED_Child_TE_17-18_PC GenTime</v>
      </c>
      <c r="C1319" t="str">
        <f t="shared" si="140"/>
        <v>Rail P+R HBED_HBED_Child_TE_17-18_PC GenTime</v>
      </c>
      <c r="D1319" t="s">
        <v>17</v>
      </c>
      <c r="E1319" t="s">
        <v>18</v>
      </c>
      <c r="F1319">
        <v>0</v>
      </c>
      <c r="H1319" t="s">
        <v>19</v>
      </c>
      <c r="J1319" t="str">
        <f t="shared" si="141"/>
        <v>Rail P+R GenTime</v>
      </c>
      <c r="K1319" t="str" cm="1">
        <f t="array" ref="K1319">_xlfn.IFS(L1319="Bus P+R Bus Leg", "Bus", L1319="Bus P+R Car Leg", "Car",L1319="Rail P+R Rail Leg", "Rail", L1319="Rail P+R Car Leg", "Car",L1319="Logsum","",TRUE(),L1319)</f>
        <v>Rail P+R</v>
      </c>
      <c r="L1319" t="s">
        <v>137</v>
      </c>
      <c r="N1319" t="s">
        <v>52</v>
      </c>
      <c r="O1319" t="s">
        <v>114</v>
      </c>
      <c r="P1319" t="str">
        <f t="shared" si="142"/>
        <v>HBED</v>
      </c>
    </row>
    <row r="1320" spans="1:16" x14ac:dyDescent="0.35">
      <c r="A1320">
        <f t="shared" si="143"/>
        <v>4634</v>
      </c>
      <c r="B1320" t="str">
        <f t="shared" si="139"/>
        <v>Rail P+R HBO_HBO_75_FC GenTime</v>
      </c>
      <c r="C1320" t="str">
        <f t="shared" si="140"/>
        <v>Rail P+R HBO_HBO_75_FC GenTime</v>
      </c>
      <c r="D1320" t="s">
        <v>17</v>
      </c>
      <c r="E1320" t="s">
        <v>18</v>
      </c>
      <c r="F1320">
        <v>0</v>
      </c>
      <c r="H1320" t="s">
        <v>19</v>
      </c>
      <c r="J1320" t="str">
        <f t="shared" si="141"/>
        <v>Rail P+R GenTime</v>
      </c>
      <c r="K1320" t="str" cm="1">
        <f t="array" ref="K1320">_xlfn.IFS(L1320="Bus P+R Bus Leg", "Bus", L1320="Bus P+R Car Leg", "Car",L1320="Rail P+R Rail Leg", "Rail", L1320="Rail P+R Car Leg", "Car",L1320="Logsum","",TRUE(),L1320)</f>
        <v>Rail P+R</v>
      </c>
      <c r="L1320" t="s">
        <v>137</v>
      </c>
      <c r="N1320" t="s">
        <v>52</v>
      </c>
      <c r="O1320" t="s">
        <v>115</v>
      </c>
      <c r="P1320" t="str">
        <f t="shared" si="142"/>
        <v>HBO</v>
      </c>
    </row>
    <row r="1321" spans="1:16" x14ac:dyDescent="0.35">
      <c r="A1321">
        <f t="shared" si="143"/>
        <v>4635</v>
      </c>
      <c r="B1321" t="str">
        <f t="shared" si="139"/>
        <v>Rail P+R HBO_HBO_75_NC GenTime</v>
      </c>
      <c r="C1321" t="str">
        <f t="shared" si="140"/>
        <v>Rail P+R HBO_HBO_75_NC GenTime</v>
      </c>
      <c r="D1321" t="s">
        <v>17</v>
      </c>
      <c r="E1321" t="s">
        <v>18</v>
      </c>
      <c r="F1321">
        <v>0</v>
      </c>
      <c r="H1321" t="s">
        <v>19</v>
      </c>
      <c r="J1321" t="str">
        <f t="shared" si="141"/>
        <v>Rail P+R GenTime</v>
      </c>
      <c r="K1321" t="str" cm="1">
        <f t="array" ref="K1321">_xlfn.IFS(L1321="Bus P+R Bus Leg", "Bus", L1321="Bus P+R Car Leg", "Car",L1321="Rail P+R Rail Leg", "Rail", L1321="Rail P+R Car Leg", "Car",L1321="Logsum","",TRUE(),L1321)</f>
        <v>Rail P+R</v>
      </c>
      <c r="L1321" t="s">
        <v>137</v>
      </c>
      <c r="N1321" t="s">
        <v>52</v>
      </c>
      <c r="O1321" t="s">
        <v>116</v>
      </c>
      <c r="P1321" t="str">
        <f t="shared" si="142"/>
        <v>HBO</v>
      </c>
    </row>
    <row r="1322" spans="1:16" x14ac:dyDescent="0.35">
      <c r="A1322">
        <f t="shared" si="143"/>
        <v>4636</v>
      </c>
      <c r="B1322" t="str">
        <f t="shared" si="139"/>
        <v>Rail P+R HBO_HBO_75_PC GenTime</v>
      </c>
      <c r="C1322" t="str">
        <f t="shared" si="140"/>
        <v>Rail P+R HBO_HBO_75_PC GenTime</v>
      </c>
      <c r="D1322" t="s">
        <v>17</v>
      </c>
      <c r="E1322" t="s">
        <v>18</v>
      </c>
      <c r="F1322">
        <v>0</v>
      </c>
      <c r="H1322" t="s">
        <v>19</v>
      </c>
      <c r="J1322" t="str">
        <f t="shared" si="141"/>
        <v>Rail P+R GenTime</v>
      </c>
      <c r="K1322" t="str" cm="1">
        <f t="array" ref="K1322">_xlfn.IFS(L1322="Bus P+R Bus Leg", "Bus", L1322="Bus P+R Car Leg", "Car",L1322="Rail P+R Rail Leg", "Rail", L1322="Rail P+R Car Leg", "Car",L1322="Logsum","",TRUE(),L1322)</f>
        <v>Rail P+R</v>
      </c>
      <c r="L1322" t="s">
        <v>137</v>
      </c>
      <c r="N1322" t="s">
        <v>52</v>
      </c>
      <c r="O1322" t="s">
        <v>117</v>
      </c>
      <c r="P1322" t="str">
        <f t="shared" si="142"/>
        <v>HBO</v>
      </c>
    </row>
    <row r="1323" spans="1:16" x14ac:dyDescent="0.35">
      <c r="A1323">
        <f t="shared" si="143"/>
        <v>4637</v>
      </c>
      <c r="B1323" t="str">
        <f t="shared" si="139"/>
        <v>Rail P+R HBO_HBO_Child_0-15_FC GenTime</v>
      </c>
      <c r="C1323" t="str">
        <f t="shared" si="140"/>
        <v>Rail P+R HBO_HBO_Child_0-15_FC GenTime</v>
      </c>
      <c r="D1323" t="s">
        <v>17</v>
      </c>
      <c r="E1323" t="s">
        <v>18</v>
      </c>
      <c r="F1323">
        <v>0</v>
      </c>
      <c r="H1323" t="s">
        <v>19</v>
      </c>
      <c r="J1323" t="str">
        <f t="shared" si="141"/>
        <v>Rail P+R GenTime</v>
      </c>
      <c r="K1323" t="str" cm="1">
        <f t="array" ref="K1323">_xlfn.IFS(L1323="Bus P+R Bus Leg", "Bus", L1323="Bus P+R Car Leg", "Car",L1323="Rail P+R Rail Leg", "Rail", L1323="Rail P+R Car Leg", "Car",L1323="Logsum","",TRUE(),L1323)</f>
        <v>Rail P+R</v>
      </c>
      <c r="L1323" t="s">
        <v>137</v>
      </c>
      <c r="N1323" t="s">
        <v>52</v>
      </c>
      <c r="O1323" t="s">
        <v>118</v>
      </c>
      <c r="P1323" t="str">
        <f t="shared" si="142"/>
        <v>HBO</v>
      </c>
    </row>
    <row r="1324" spans="1:16" x14ac:dyDescent="0.35">
      <c r="A1324">
        <f t="shared" si="143"/>
        <v>4638</v>
      </c>
      <c r="B1324" t="str">
        <f t="shared" si="139"/>
        <v>Rail P+R HBO_HBO_Child_0-15_NC GenTime</v>
      </c>
      <c r="C1324" t="str">
        <f t="shared" si="140"/>
        <v>Rail P+R HBO_HBO_Child_0-15_NC GenTime</v>
      </c>
      <c r="D1324" t="s">
        <v>17</v>
      </c>
      <c r="E1324" t="s">
        <v>18</v>
      </c>
      <c r="F1324">
        <v>0</v>
      </c>
      <c r="H1324" t="s">
        <v>19</v>
      </c>
      <c r="J1324" t="str">
        <f t="shared" si="141"/>
        <v>Rail P+R GenTime</v>
      </c>
      <c r="K1324" t="str" cm="1">
        <f t="array" ref="K1324">_xlfn.IFS(L1324="Bus P+R Bus Leg", "Bus", L1324="Bus P+R Car Leg", "Car",L1324="Rail P+R Rail Leg", "Rail", L1324="Rail P+R Car Leg", "Car",L1324="Logsum","",TRUE(),L1324)</f>
        <v>Rail P+R</v>
      </c>
      <c r="L1324" t="s">
        <v>137</v>
      </c>
      <c r="N1324" t="s">
        <v>52</v>
      </c>
      <c r="O1324" t="s">
        <v>119</v>
      </c>
      <c r="P1324" t="str">
        <f t="shared" si="142"/>
        <v>HBO</v>
      </c>
    </row>
    <row r="1325" spans="1:16" x14ac:dyDescent="0.35">
      <c r="A1325">
        <f t="shared" si="143"/>
        <v>4639</v>
      </c>
      <c r="B1325" t="str">
        <f t="shared" si="139"/>
        <v>Rail P+R HBO_HBO_Child_0-15_PC GenTime</v>
      </c>
      <c r="C1325" t="str">
        <f t="shared" si="140"/>
        <v>Rail P+R HBO_HBO_Child_0-15_PC GenTime</v>
      </c>
      <c r="D1325" t="s">
        <v>17</v>
      </c>
      <c r="E1325" t="s">
        <v>18</v>
      </c>
      <c r="F1325">
        <v>0</v>
      </c>
      <c r="H1325" t="s">
        <v>19</v>
      </c>
      <c r="J1325" t="str">
        <f t="shared" si="141"/>
        <v>Rail P+R GenTime</v>
      </c>
      <c r="K1325" t="str" cm="1">
        <f t="array" ref="K1325">_xlfn.IFS(L1325="Bus P+R Bus Leg", "Bus", L1325="Bus P+R Car Leg", "Car",L1325="Rail P+R Rail Leg", "Rail", L1325="Rail P+R Car Leg", "Car",L1325="Logsum","",TRUE(),L1325)</f>
        <v>Rail P+R</v>
      </c>
      <c r="L1325" t="s">
        <v>137</v>
      </c>
      <c r="N1325" t="s">
        <v>52</v>
      </c>
      <c r="O1325" t="s">
        <v>120</v>
      </c>
      <c r="P1325" t="str">
        <f t="shared" si="142"/>
        <v>HBO</v>
      </c>
    </row>
    <row r="1326" spans="1:16" x14ac:dyDescent="0.35">
      <c r="A1326">
        <f t="shared" si="143"/>
        <v>4640</v>
      </c>
      <c r="B1326" t="str">
        <f t="shared" si="139"/>
        <v>Rail P+R HBO_HBO_FT_16-74_FC GenTime</v>
      </c>
      <c r="C1326" t="str">
        <f t="shared" si="140"/>
        <v>Rail P+R HBO_HBO_FT_16-74_FC GenTime</v>
      </c>
      <c r="D1326" t="s">
        <v>17</v>
      </c>
      <c r="E1326" t="s">
        <v>18</v>
      </c>
      <c r="F1326">
        <v>0</v>
      </c>
      <c r="H1326" t="s">
        <v>19</v>
      </c>
      <c r="J1326" t="str">
        <f t="shared" si="141"/>
        <v>Rail P+R GenTime</v>
      </c>
      <c r="K1326" t="str" cm="1">
        <f t="array" ref="K1326">_xlfn.IFS(L1326="Bus P+R Bus Leg", "Bus", L1326="Bus P+R Car Leg", "Car",L1326="Rail P+R Rail Leg", "Rail", L1326="Rail P+R Car Leg", "Car",L1326="Logsum","",TRUE(),L1326)</f>
        <v>Rail P+R</v>
      </c>
      <c r="L1326" t="s">
        <v>137</v>
      </c>
      <c r="N1326" t="s">
        <v>52</v>
      </c>
      <c r="O1326" t="s">
        <v>121</v>
      </c>
      <c r="P1326" t="str">
        <f t="shared" si="142"/>
        <v>HBO</v>
      </c>
    </row>
    <row r="1327" spans="1:16" x14ac:dyDescent="0.35">
      <c r="A1327">
        <f t="shared" si="143"/>
        <v>4641</v>
      </c>
      <c r="B1327" t="str">
        <f t="shared" si="139"/>
        <v>Rail P+R HBO_HBO_FT_16-74_NC GenTime</v>
      </c>
      <c r="C1327" t="str">
        <f t="shared" si="140"/>
        <v>Rail P+R HBO_HBO_FT_16-74_NC GenTime</v>
      </c>
      <c r="D1327" t="s">
        <v>17</v>
      </c>
      <c r="E1327" t="s">
        <v>18</v>
      </c>
      <c r="F1327">
        <v>0</v>
      </c>
      <c r="H1327" t="s">
        <v>19</v>
      </c>
      <c r="J1327" t="str">
        <f t="shared" si="141"/>
        <v>Rail P+R GenTime</v>
      </c>
      <c r="K1327" t="str" cm="1">
        <f t="array" ref="K1327">_xlfn.IFS(L1327="Bus P+R Bus Leg", "Bus", L1327="Bus P+R Car Leg", "Car",L1327="Rail P+R Rail Leg", "Rail", L1327="Rail P+R Car Leg", "Car",L1327="Logsum","",TRUE(),L1327)</f>
        <v>Rail P+R</v>
      </c>
      <c r="L1327" t="s">
        <v>137</v>
      </c>
      <c r="N1327" t="s">
        <v>52</v>
      </c>
      <c r="O1327" t="s">
        <v>122</v>
      </c>
      <c r="P1327" t="str">
        <f t="shared" si="142"/>
        <v>HBO</v>
      </c>
    </row>
    <row r="1328" spans="1:16" x14ac:dyDescent="0.35">
      <c r="A1328">
        <f t="shared" si="143"/>
        <v>4642</v>
      </c>
      <c r="B1328" t="str">
        <f t="shared" si="139"/>
        <v>Rail P+R HBO_HBO_FT_16-74_PC GenTime</v>
      </c>
      <c r="C1328" t="str">
        <f t="shared" si="140"/>
        <v>Rail P+R HBO_HBO_FT_16-74_PC GenTime</v>
      </c>
      <c r="D1328" t="s">
        <v>17</v>
      </c>
      <c r="E1328" t="s">
        <v>18</v>
      </c>
      <c r="F1328">
        <v>0</v>
      </c>
      <c r="H1328" t="s">
        <v>19</v>
      </c>
      <c r="J1328" t="str">
        <f t="shared" si="141"/>
        <v>Rail P+R GenTime</v>
      </c>
      <c r="K1328" t="str" cm="1">
        <f t="array" ref="K1328">_xlfn.IFS(L1328="Bus P+R Bus Leg", "Bus", L1328="Bus P+R Car Leg", "Car",L1328="Rail P+R Rail Leg", "Rail", L1328="Rail P+R Car Leg", "Car",L1328="Logsum","",TRUE(),L1328)</f>
        <v>Rail P+R</v>
      </c>
      <c r="L1328" t="s">
        <v>137</v>
      </c>
      <c r="N1328" t="s">
        <v>52</v>
      </c>
      <c r="O1328" t="s">
        <v>123</v>
      </c>
      <c r="P1328" t="str">
        <f t="shared" si="142"/>
        <v>HBO</v>
      </c>
    </row>
    <row r="1329" spans="1:16" x14ac:dyDescent="0.35">
      <c r="A1329">
        <f t="shared" si="143"/>
        <v>4643</v>
      </c>
      <c r="B1329" t="str">
        <f t="shared" si="139"/>
        <v>Rail P+R HBO_HBO_Other_16-74_FC GenTime</v>
      </c>
      <c r="C1329" t="str">
        <f t="shared" si="140"/>
        <v>Rail P+R HBO_HBO_Other_16-74_FC GenTime</v>
      </c>
      <c r="D1329" t="s">
        <v>17</v>
      </c>
      <c r="E1329" t="s">
        <v>18</v>
      </c>
      <c r="F1329">
        <v>0</v>
      </c>
      <c r="H1329" t="s">
        <v>19</v>
      </c>
      <c r="J1329" t="str">
        <f t="shared" si="141"/>
        <v>Rail P+R GenTime</v>
      </c>
      <c r="K1329" t="str" cm="1">
        <f t="array" ref="K1329">_xlfn.IFS(L1329="Bus P+R Bus Leg", "Bus", L1329="Bus P+R Car Leg", "Car",L1329="Rail P+R Rail Leg", "Rail", L1329="Rail P+R Car Leg", "Car",L1329="Logsum","",TRUE(),L1329)</f>
        <v>Rail P+R</v>
      </c>
      <c r="L1329" t="s">
        <v>137</v>
      </c>
      <c r="N1329" t="s">
        <v>52</v>
      </c>
      <c r="O1329" t="s">
        <v>124</v>
      </c>
      <c r="P1329" t="str">
        <f t="shared" si="142"/>
        <v>HBO</v>
      </c>
    </row>
    <row r="1330" spans="1:16" x14ac:dyDescent="0.35">
      <c r="A1330">
        <f t="shared" si="143"/>
        <v>4644</v>
      </c>
      <c r="B1330" t="str">
        <f t="shared" si="139"/>
        <v>Rail P+R HBO_HBO_Other_16-74_NC GenTime</v>
      </c>
      <c r="C1330" t="str">
        <f t="shared" si="140"/>
        <v>Rail P+R HBO_HBO_Other_16-74_NC GenTime</v>
      </c>
      <c r="D1330" t="s">
        <v>17</v>
      </c>
      <c r="E1330" t="s">
        <v>18</v>
      </c>
      <c r="F1330">
        <v>0</v>
      </c>
      <c r="H1330" t="s">
        <v>19</v>
      </c>
      <c r="J1330" t="str">
        <f t="shared" si="141"/>
        <v>Rail P+R GenTime</v>
      </c>
      <c r="K1330" t="str" cm="1">
        <f t="array" ref="K1330">_xlfn.IFS(L1330="Bus P+R Bus Leg", "Bus", L1330="Bus P+R Car Leg", "Car",L1330="Rail P+R Rail Leg", "Rail", L1330="Rail P+R Car Leg", "Car",L1330="Logsum","",TRUE(),L1330)</f>
        <v>Rail P+R</v>
      </c>
      <c r="L1330" t="s">
        <v>137</v>
      </c>
      <c r="N1330" t="s">
        <v>52</v>
      </c>
      <c r="O1330" t="s">
        <v>125</v>
      </c>
      <c r="P1330" t="str">
        <f t="shared" si="142"/>
        <v>HBO</v>
      </c>
    </row>
    <row r="1331" spans="1:16" x14ac:dyDescent="0.35">
      <c r="A1331">
        <f t="shared" si="143"/>
        <v>4645</v>
      </c>
      <c r="B1331" t="str">
        <f t="shared" si="139"/>
        <v>Rail P+R HBO_HBO_Other_16-74_PC GenTime</v>
      </c>
      <c r="C1331" t="str">
        <f t="shared" si="140"/>
        <v>Rail P+R HBO_HBO_Other_16-74_PC GenTime</v>
      </c>
      <c r="D1331" t="s">
        <v>17</v>
      </c>
      <c r="E1331" t="s">
        <v>18</v>
      </c>
      <c r="F1331">
        <v>0</v>
      </c>
      <c r="H1331" t="s">
        <v>19</v>
      </c>
      <c r="J1331" t="str">
        <f t="shared" si="141"/>
        <v>Rail P+R GenTime</v>
      </c>
      <c r="K1331" t="str" cm="1">
        <f t="array" ref="K1331">_xlfn.IFS(L1331="Bus P+R Bus Leg", "Bus", L1331="Bus P+R Car Leg", "Car",L1331="Rail P+R Rail Leg", "Rail", L1331="Rail P+R Car Leg", "Car",L1331="Logsum","",TRUE(),L1331)</f>
        <v>Rail P+R</v>
      </c>
      <c r="L1331" t="s">
        <v>137</v>
      </c>
      <c r="N1331" t="s">
        <v>52</v>
      </c>
      <c r="O1331" t="s">
        <v>126</v>
      </c>
      <c r="P1331" t="str">
        <f t="shared" si="142"/>
        <v>HBO</v>
      </c>
    </row>
    <row r="1332" spans="1:16" x14ac:dyDescent="0.35">
      <c r="A1332">
        <f t="shared" si="143"/>
        <v>4646</v>
      </c>
      <c r="B1332" t="str">
        <f t="shared" si="139"/>
        <v>Rail P+R HBO_HBO_PT_16-74_FC GenTime</v>
      </c>
      <c r="C1332" t="str">
        <f t="shared" si="140"/>
        <v>Rail P+R HBO_HBO_PT_16-74_FC GenTime</v>
      </c>
      <c r="D1332" t="s">
        <v>17</v>
      </c>
      <c r="E1332" t="s">
        <v>18</v>
      </c>
      <c r="F1332">
        <v>0</v>
      </c>
      <c r="H1332" t="s">
        <v>19</v>
      </c>
      <c r="J1332" t="str">
        <f t="shared" si="141"/>
        <v>Rail P+R GenTime</v>
      </c>
      <c r="K1332" t="str" cm="1">
        <f t="array" ref="K1332">_xlfn.IFS(L1332="Bus P+R Bus Leg", "Bus", L1332="Bus P+R Car Leg", "Car",L1332="Rail P+R Rail Leg", "Rail", L1332="Rail P+R Car Leg", "Car",L1332="Logsum","",TRUE(),L1332)</f>
        <v>Rail P+R</v>
      </c>
      <c r="L1332" t="s">
        <v>137</v>
      </c>
      <c r="N1332" t="s">
        <v>52</v>
      </c>
      <c r="O1332" t="s">
        <v>127</v>
      </c>
      <c r="P1332" t="str">
        <f t="shared" si="142"/>
        <v>HBO</v>
      </c>
    </row>
    <row r="1333" spans="1:16" x14ac:dyDescent="0.35">
      <c r="A1333">
        <f t="shared" si="143"/>
        <v>4647</v>
      </c>
      <c r="B1333" t="str">
        <f t="shared" ref="B1333:B1396" si="144">_xlfn.TEXTJOIN(" ",TRUE,L1333,O1333,N1333)</f>
        <v>Rail P+R HBO_HBO_PT_16-74_NC GenTime</v>
      </c>
      <c r="C1333" t="str">
        <f t="shared" ref="C1333:C1396" si="145">_xlfn.TEXTJOIN(" ",TRUE,L1333,O1333,N1333)</f>
        <v>Rail P+R HBO_HBO_PT_16-74_NC GenTime</v>
      </c>
      <c r="D1333" t="s">
        <v>17</v>
      </c>
      <c r="E1333" t="s">
        <v>18</v>
      </c>
      <c r="F1333">
        <v>0</v>
      </c>
      <c r="H1333" t="s">
        <v>19</v>
      </c>
      <c r="J1333" t="str">
        <f t="shared" si="141"/>
        <v>Rail P+R GenTime</v>
      </c>
      <c r="K1333" t="str" cm="1">
        <f t="array" ref="K1333">_xlfn.IFS(L1333="Bus P+R Bus Leg", "Bus", L1333="Bus P+R Car Leg", "Car",L1333="Rail P+R Rail Leg", "Rail", L1333="Rail P+R Car Leg", "Car",L1333="Logsum","",TRUE(),L1333)</f>
        <v>Rail P+R</v>
      </c>
      <c r="L1333" t="s">
        <v>137</v>
      </c>
      <c r="N1333" t="s">
        <v>52</v>
      </c>
      <c r="O1333" t="s">
        <v>128</v>
      </c>
      <c r="P1333" t="str">
        <f t="shared" si="142"/>
        <v>HBO</v>
      </c>
    </row>
    <row r="1334" spans="1:16" x14ac:dyDescent="0.35">
      <c r="A1334">
        <f t="shared" si="143"/>
        <v>4648</v>
      </c>
      <c r="B1334" t="str">
        <f t="shared" si="144"/>
        <v>Rail P+R HBO_HBO_PT_16-74_PC GenTime</v>
      </c>
      <c r="C1334" t="str">
        <f t="shared" si="145"/>
        <v>Rail P+R HBO_HBO_PT_16-74_PC GenTime</v>
      </c>
      <c r="D1334" t="s">
        <v>17</v>
      </c>
      <c r="E1334" t="s">
        <v>18</v>
      </c>
      <c r="F1334">
        <v>0</v>
      </c>
      <c r="H1334" t="s">
        <v>19</v>
      </c>
      <c r="J1334" t="str">
        <f t="shared" ref="J1334:J1397" si="146">_xlfn.CONCAT(L1334," ",N1334)</f>
        <v>Rail P+R GenTime</v>
      </c>
      <c r="K1334" t="str" cm="1">
        <f t="array" ref="K1334">_xlfn.IFS(L1334="Bus P+R Bus Leg", "Bus", L1334="Bus P+R Car Leg", "Car",L1334="Rail P+R Rail Leg", "Rail", L1334="Rail P+R Car Leg", "Car",L1334="Logsum","",TRUE(),L1334)</f>
        <v>Rail P+R</v>
      </c>
      <c r="L1334" t="s">
        <v>137</v>
      </c>
      <c r="N1334" t="s">
        <v>52</v>
      </c>
      <c r="O1334" t="s">
        <v>129</v>
      </c>
      <c r="P1334" t="str">
        <f t="shared" si="142"/>
        <v>HBO</v>
      </c>
    </row>
    <row r="1335" spans="1:16" x14ac:dyDescent="0.35">
      <c r="A1335">
        <f t="shared" si="143"/>
        <v>4649</v>
      </c>
      <c r="B1335" t="str">
        <f t="shared" si="144"/>
        <v>Rail P+R HBO_HBO_Student_16-74_FC GenTime</v>
      </c>
      <c r="C1335" t="str">
        <f t="shared" si="145"/>
        <v>Rail P+R HBO_HBO_Student_16-74_FC GenTime</v>
      </c>
      <c r="D1335" t="s">
        <v>17</v>
      </c>
      <c r="E1335" t="s">
        <v>18</v>
      </c>
      <c r="F1335">
        <v>0</v>
      </c>
      <c r="H1335" t="s">
        <v>19</v>
      </c>
      <c r="J1335" t="str">
        <f t="shared" si="146"/>
        <v>Rail P+R GenTime</v>
      </c>
      <c r="K1335" t="str" cm="1">
        <f t="array" ref="K1335">_xlfn.IFS(L1335="Bus P+R Bus Leg", "Bus", L1335="Bus P+R Car Leg", "Car",L1335="Rail P+R Rail Leg", "Rail", L1335="Rail P+R Car Leg", "Car",L1335="Logsum","",TRUE(),L1335)</f>
        <v>Rail P+R</v>
      </c>
      <c r="L1335" t="s">
        <v>137</v>
      </c>
      <c r="N1335" t="s">
        <v>52</v>
      </c>
      <c r="O1335" t="s">
        <v>130</v>
      </c>
      <c r="P1335" t="str">
        <f t="shared" si="142"/>
        <v>HBO</v>
      </c>
    </row>
    <row r="1336" spans="1:16" x14ac:dyDescent="0.35">
      <c r="A1336">
        <f t="shared" si="143"/>
        <v>4650</v>
      </c>
      <c r="B1336" t="str">
        <f t="shared" si="144"/>
        <v>Rail P+R HBO_HBO_Student_16-74_NC GenTime</v>
      </c>
      <c r="C1336" t="str">
        <f t="shared" si="145"/>
        <v>Rail P+R HBO_HBO_Student_16-74_NC GenTime</v>
      </c>
      <c r="D1336" t="s">
        <v>17</v>
      </c>
      <c r="E1336" t="s">
        <v>18</v>
      </c>
      <c r="F1336">
        <v>0</v>
      </c>
      <c r="H1336" t="s">
        <v>19</v>
      </c>
      <c r="J1336" t="str">
        <f t="shared" si="146"/>
        <v>Rail P+R GenTime</v>
      </c>
      <c r="K1336" t="str" cm="1">
        <f t="array" ref="K1336">_xlfn.IFS(L1336="Bus P+R Bus Leg", "Bus", L1336="Bus P+R Car Leg", "Car",L1336="Rail P+R Rail Leg", "Rail", L1336="Rail P+R Car Leg", "Car",L1336="Logsum","",TRUE(),L1336)</f>
        <v>Rail P+R</v>
      </c>
      <c r="L1336" t="s">
        <v>137</v>
      </c>
      <c r="N1336" t="s">
        <v>52</v>
      </c>
      <c r="O1336" t="s">
        <v>131</v>
      </c>
      <c r="P1336" t="str">
        <f t="shared" si="142"/>
        <v>HBO</v>
      </c>
    </row>
    <row r="1337" spans="1:16" x14ac:dyDescent="0.35">
      <c r="A1337">
        <f t="shared" si="143"/>
        <v>4651</v>
      </c>
      <c r="B1337" t="str">
        <f t="shared" si="144"/>
        <v>Rail P+R HBO_HBO_Student_16-74_PC GenTime</v>
      </c>
      <c r="C1337" t="str">
        <f t="shared" si="145"/>
        <v>Rail P+R HBO_HBO_Student_16-74_PC GenTime</v>
      </c>
      <c r="D1337" t="s">
        <v>17</v>
      </c>
      <c r="E1337" t="s">
        <v>18</v>
      </c>
      <c r="F1337">
        <v>0</v>
      </c>
      <c r="H1337" t="s">
        <v>19</v>
      </c>
      <c r="J1337" t="str">
        <f t="shared" si="146"/>
        <v>Rail P+R GenTime</v>
      </c>
      <c r="K1337" t="str" cm="1">
        <f t="array" ref="K1337">_xlfn.IFS(L1337="Bus P+R Bus Leg", "Bus", L1337="Bus P+R Car Leg", "Car",L1337="Rail P+R Rail Leg", "Rail", L1337="Rail P+R Car Leg", "Car",L1337="Logsum","",TRUE(),L1337)</f>
        <v>Rail P+R</v>
      </c>
      <c r="L1337" t="s">
        <v>137</v>
      </c>
      <c r="N1337" t="s">
        <v>52</v>
      </c>
      <c r="O1337" t="s">
        <v>132</v>
      </c>
      <c r="P1337" t="str">
        <f t="shared" si="142"/>
        <v>HBO</v>
      </c>
    </row>
    <row r="1338" spans="1:16" x14ac:dyDescent="0.35">
      <c r="A1338">
        <f t="shared" si="143"/>
        <v>4652</v>
      </c>
      <c r="B1338" t="str">
        <f t="shared" si="144"/>
        <v>Rail P+R HBSHOP_HBSHOP_75_FC GenTime</v>
      </c>
      <c r="C1338" t="str">
        <f t="shared" si="145"/>
        <v>Rail P+R HBSHOP_HBSHOP_75_FC GenTime</v>
      </c>
      <c r="D1338" t="s">
        <v>17</v>
      </c>
      <c r="E1338" t="s">
        <v>18</v>
      </c>
      <c r="F1338">
        <v>0</v>
      </c>
      <c r="H1338" t="s">
        <v>19</v>
      </c>
      <c r="J1338" t="str">
        <f t="shared" si="146"/>
        <v>Rail P+R GenTime</v>
      </c>
      <c r="K1338" t="str" cm="1">
        <f t="array" ref="K1338">_xlfn.IFS(L1338="Bus P+R Bus Leg", "Bus", L1338="Bus P+R Car Leg", "Car",L1338="Rail P+R Rail Leg", "Rail", L1338="Rail P+R Car Leg", "Car",L1338="Logsum","",TRUE(),L1338)</f>
        <v>Rail P+R</v>
      </c>
      <c r="L1338" t="s">
        <v>137</v>
      </c>
      <c r="N1338" t="s">
        <v>52</v>
      </c>
      <c r="O1338" t="s">
        <v>480</v>
      </c>
      <c r="P1338" t="str">
        <f t="shared" si="142"/>
        <v>HBSHOP</v>
      </c>
    </row>
    <row r="1339" spans="1:16" x14ac:dyDescent="0.35">
      <c r="A1339">
        <f t="shared" si="143"/>
        <v>4653</v>
      </c>
      <c r="B1339" t="str">
        <f t="shared" si="144"/>
        <v>Rail P+R HBSHOP_HBSHOP_75_NC GenTime</v>
      </c>
      <c r="C1339" t="str">
        <f t="shared" si="145"/>
        <v>Rail P+R HBSHOP_HBSHOP_75_NC GenTime</v>
      </c>
      <c r="D1339" t="s">
        <v>17</v>
      </c>
      <c r="E1339" t="s">
        <v>18</v>
      </c>
      <c r="F1339">
        <v>0</v>
      </c>
      <c r="H1339" t="s">
        <v>19</v>
      </c>
      <c r="J1339" t="str">
        <f t="shared" si="146"/>
        <v>Rail P+R GenTime</v>
      </c>
      <c r="K1339" t="str" cm="1">
        <f t="array" ref="K1339">_xlfn.IFS(L1339="Bus P+R Bus Leg", "Bus", L1339="Bus P+R Car Leg", "Car",L1339="Rail P+R Rail Leg", "Rail", L1339="Rail P+R Car Leg", "Car",L1339="Logsum","",TRUE(),L1339)</f>
        <v>Rail P+R</v>
      </c>
      <c r="L1339" t="s">
        <v>137</v>
      </c>
      <c r="N1339" t="s">
        <v>52</v>
      </c>
      <c r="O1339" t="s">
        <v>481</v>
      </c>
      <c r="P1339" t="str">
        <f t="shared" si="142"/>
        <v>HBSHOP</v>
      </c>
    </row>
    <row r="1340" spans="1:16" x14ac:dyDescent="0.35">
      <c r="A1340">
        <f t="shared" si="143"/>
        <v>4654</v>
      </c>
      <c r="B1340" t="str">
        <f t="shared" si="144"/>
        <v>Rail P+R HBSHOP_HBSHOP_75_PC GenTime</v>
      </c>
      <c r="C1340" t="str">
        <f t="shared" si="145"/>
        <v>Rail P+R HBSHOP_HBSHOP_75_PC GenTime</v>
      </c>
      <c r="D1340" t="s">
        <v>17</v>
      </c>
      <c r="E1340" t="s">
        <v>18</v>
      </c>
      <c r="F1340">
        <v>0</v>
      </c>
      <c r="H1340" t="s">
        <v>19</v>
      </c>
      <c r="J1340" t="str">
        <f t="shared" si="146"/>
        <v>Rail P+R GenTime</v>
      </c>
      <c r="K1340" t="str" cm="1">
        <f t="array" ref="K1340">_xlfn.IFS(L1340="Bus P+R Bus Leg", "Bus", L1340="Bus P+R Car Leg", "Car",L1340="Rail P+R Rail Leg", "Rail", L1340="Rail P+R Car Leg", "Car",L1340="Logsum","",TRUE(),L1340)</f>
        <v>Rail P+R</v>
      </c>
      <c r="L1340" t="s">
        <v>137</v>
      </c>
      <c r="N1340" t="s">
        <v>52</v>
      </c>
      <c r="O1340" t="s">
        <v>482</v>
      </c>
      <c r="P1340" t="str">
        <f t="shared" si="142"/>
        <v>HBSHOP</v>
      </c>
    </row>
    <row r="1341" spans="1:16" x14ac:dyDescent="0.35">
      <c r="A1341">
        <f t="shared" si="143"/>
        <v>4655</v>
      </c>
      <c r="B1341" t="str">
        <f t="shared" si="144"/>
        <v>Rail P+R HBSHOP_HBSHOP_Child_0-15_FC GenTime</v>
      </c>
      <c r="C1341" t="str">
        <f t="shared" si="145"/>
        <v>Rail P+R HBSHOP_HBSHOP_Child_0-15_FC GenTime</v>
      </c>
      <c r="D1341" t="s">
        <v>17</v>
      </c>
      <c r="E1341" t="s">
        <v>18</v>
      </c>
      <c r="F1341">
        <v>0</v>
      </c>
      <c r="H1341" t="s">
        <v>19</v>
      </c>
      <c r="J1341" t="str">
        <f t="shared" si="146"/>
        <v>Rail P+R GenTime</v>
      </c>
      <c r="K1341" t="str" cm="1">
        <f t="array" ref="K1341">_xlfn.IFS(L1341="Bus P+R Bus Leg", "Bus", L1341="Bus P+R Car Leg", "Car",L1341="Rail P+R Rail Leg", "Rail", L1341="Rail P+R Car Leg", "Car",L1341="Logsum","",TRUE(),L1341)</f>
        <v>Rail P+R</v>
      </c>
      <c r="L1341" t="s">
        <v>137</v>
      </c>
      <c r="N1341" t="s">
        <v>52</v>
      </c>
      <c r="O1341" t="s">
        <v>483</v>
      </c>
      <c r="P1341" t="str">
        <f t="shared" si="142"/>
        <v>HBSHOP</v>
      </c>
    </row>
    <row r="1342" spans="1:16" x14ac:dyDescent="0.35">
      <c r="A1342">
        <f t="shared" si="143"/>
        <v>4656</v>
      </c>
      <c r="B1342" t="str">
        <f t="shared" si="144"/>
        <v>Rail P+R HBSHOP_HBSHOP_Child_0-15_NC GenTime</v>
      </c>
      <c r="C1342" t="str">
        <f t="shared" si="145"/>
        <v>Rail P+R HBSHOP_HBSHOP_Child_0-15_NC GenTime</v>
      </c>
      <c r="D1342" t="s">
        <v>17</v>
      </c>
      <c r="E1342" t="s">
        <v>18</v>
      </c>
      <c r="F1342">
        <v>0</v>
      </c>
      <c r="H1342" t="s">
        <v>19</v>
      </c>
      <c r="J1342" t="str">
        <f t="shared" si="146"/>
        <v>Rail P+R GenTime</v>
      </c>
      <c r="K1342" t="str" cm="1">
        <f t="array" ref="K1342">_xlfn.IFS(L1342="Bus P+R Bus Leg", "Bus", L1342="Bus P+R Car Leg", "Car",L1342="Rail P+R Rail Leg", "Rail", L1342="Rail P+R Car Leg", "Car",L1342="Logsum","",TRUE(),L1342)</f>
        <v>Rail P+R</v>
      </c>
      <c r="L1342" t="s">
        <v>137</v>
      </c>
      <c r="N1342" t="s">
        <v>52</v>
      </c>
      <c r="O1342" t="s">
        <v>484</v>
      </c>
      <c r="P1342" t="str">
        <f t="shared" si="142"/>
        <v>HBSHOP</v>
      </c>
    </row>
    <row r="1343" spans="1:16" x14ac:dyDescent="0.35">
      <c r="A1343">
        <f t="shared" si="143"/>
        <v>4657</v>
      </c>
      <c r="B1343" t="str">
        <f t="shared" si="144"/>
        <v>Rail P+R HBSHOP_HBSHOP_Child_0-15_PC GenTime</v>
      </c>
      <c r="C1343" t="str">
        <f t="shared" si="145"/>
        <v>Rail P+R HBSHOP_HBSHOP_Child_0-15_PC GenTime</v>
      </c>
      <c r="D1343" t="s">
        <v>17</v>
      </c>
      <c r="E1343" t="s">
        <v>18</v>
      </c>
      <c r="F1343">
        <v>0</v>
      </c>
      <c r="H1343" t="s">
        <v>19</v>
      </c>
      <c r="J1343" t="str">
        <f t="shared" si="146"/>
        <v>Rail P+R GenTime</v>
      </c>
      <c r="K1343" t="str" cm="1">
        <f t="array" ref="K1343">_xlfn.IFS(L1343="Bus P+R Bus Leg", "Bus", L1343="Bus P+R Car Leg", "Car",L1343="Rail P+R Rail Leg", "Rail", L1343="Rail P+R Car Leg", "Car",L1343="Logsum","",TRUE(),L1343)</f>
        <v>Rail P+R</v>
      </c>
      <c r="L1343" t="s">
        <v>137</v>
      </c>
      <c r="N1343" t="s">
        <v>52</v>
      </c>
      <c r="O1343" t="s">
        <v>485</v>
      </c>
      <c r="P1343" t="str">
        <f t="shared" si="142"/>
        <v>HBSHOP</v>
      </c>
    </row>
    <row r="1344" spans="1:16" x14ac:dyDescent="0.35">
      <c r="A1344">
        <f t="shared" si="143"/>
        <v>4658</v>
      </c>
      <c r="B1344" t="str">
        <f t="shared" si="144"/>
        <v>Rail P+R HBSHOP_HBSHOP_FT_16-74_FC GenTime</v>
      </c>
      <c r="C1344" t="str">
        <f t="shared" si="145"/>
        <v>Rail P+R HBSHOP_HBSHOP_FT_16-74_FC GenTime</v>
      </c>
      <c r="D1344" t="s">
        <v>17</v>
      </c>
      <c r="E1344" t="s">
        <v>18</v>
      </c>
      <c r="F1344">
        <v>0</v>
      </c>
      <c r="H1344" t="s">
        <v>19</v>
      </c>
      <c r="J1344" t="str">
        <f t="shared" si="146"/>
        <v>Rail P+R GenTime</v>
      </c>
      <c r="K1344" t="str" cm="1">
        <f t="array" ref="K1344">_xlfn.IFS(L1344="Bus P+R Bus Leg", "Bus", L1344="Bus P+R Car Leg", "Car",L1344="Rail P+R Rail Leg", "Rail", L1344="Rail P+R Car Leg", "Car",L1344="Logsum","",TRUE(),L1344)</f>
        <v>Rail P+R</v>
      </c>
      <c r="L1344" t="s">
        <v>137</v>
      </c>
      <c r="N1344" t="s">
        <v>52</v>
      </c>
      <c r="O1344" t="s">
        <v>486</v>
      </c>
      <c r="P1344" t="str">
        <f t="shared" si="142"/>
        <v>HBSHOP</v>
      </c>
    </row>
    <row r="1345" spans="1:16" x14ac:dyDescent="0.35">
      <c r="A1345">
        <f t="shared" si="143"/>
        <v>4659</v>
      </c>
      <c r="B1345" t="str">
        <f t="shared" si="144"/>
        <v>Rail P+R HBSHOP_HBSHOP_FT_16-74_NC GenTime</v>
      </c>
      <c r="C1345" t="str">
        <f t="shared" si="145"/>
        <v>Rail P+R HBSHOP_HBSHOP_FT_16-74_NC GenTime</v>
      </c>
      <c r="D1345" t="s">
        <v>17</v>
      </c>
      <c r="E1345" t="s">
        <v>18</v>
      </c>
      <c r="F1345">
        <v>0</v>
      </c>
      <c r="H1345" t="s">
        <v>19</v>
      </c>
      <c r="J1345" t="str">
        <f t="shared" si="146"/>
        <v>Rail P+R GenTime</v>
      </c>
      <c r="K1345" t="str" cm="1">
        <f t="array" ref="K1345">_xlfn.IFS(L1345="Bus P+R Bus Leg", "Bus", L1345="Bus P+R Car Leg", "Car",L1345="Rail P+R Rail Leg", "Rail", L1345="Rail P+R Car Leg", "Car",L1345="Logsum","",TRUE(),L1345)</f>
        <v>Rail P+R</v>
      </c>
      <c r="L1345" t="s">
        <v>137</v>
      </c>
      <c r="N1345" t="s">
        <v>52</v>
      </c>
      <c r="O1345" t="s">
        <v>487</v>
      </c>
      <c r="P1345" t="str">
        <f t="shared" si="142"/>
        <v>HBSHOP</v>
      </c>
    </row>
    <row r="1346" spans="1:16" x14ac:dyDescent="0.35">
      <c r="A1346">
        <f t="shared" si="143"/>
        <v>4660</v>
      </c>
      <c r="B1346" t="str">
        <f t="shared" si="144"/>
        <v>Rail P+R HBSHOP_HBSHOP_FT_16-74_PC GenTime</v>
      </c>
      <c r="C1346" t="str">
        <f t="shared" si="145"/>
        <v>Rail P+R HBSHOP_HBSHOP_FT_16-74_PC GenTime</v>
      </c>
      <c r="D1346" t="s">
        <v>17</v>
      </c>
      <c r="E1346" t="s">
        <v>18</v>
      </c>
      <c r="F1346">
        <v>0</v>
      </c>
      <c r="H1346" t="s">
        <v>19</v>
      </c>
      <c r="J1346" t="str">
        <f t="shared" si="146"/>
        <v>Rail P+R GenTime</v>
      </c>
      <c r="K1346" t="str" cm="1">
        <f t="array" ref="K1346">_xlfn.IFS(L1346="Bus P+R Bus Leg", "Bus", L1346="Bus P+R Car Leg", "Car",L1346="Rail P+R Rail Leg", "Rail", L1346="Rail P+R Car Leg", "Car",L1346="Logsum","",TRUE(),L1346)</f>
        <v>Rail P+R</v>
      </c>
      <c r="L1346" t="s">
        <v>137</v>
      </c>
      <c r="N1346" t="s">
        <v>52</v>
      </c>
      <c r="O1346" t="s">
        <v>488</v>
      </c>
      <c r="P1346" t="str">
        <f t="shared" si="142"/>
        <v>HBSHOP</v>
      </c>
    </row>
    <row r="1347" spans="1:16" x14ac:dyDescent="0.35">
      <c r="A1347">
        <f t="shared" si="143"/>
        <v>4661</v>
      </c>
      <c r="B1347" t="str">
        <f t="shared" si="144"/>
        <v>Rail P+R HBSHOP_HBSHOP_Other_16-74_FC GenTime</v>
      </c>
      <c r="C1347" t="str">
        <f t="shared" si="145"/>
        <v>Rail P+R HBSHOP_HBSHOP_Other_16-74_FC GenTime</v>
      </c>
      <c r="D1347" t="s">
        <v>17</v>
      </c>
      <c r="E1347" t="s">
        <v>18</v>
      </c>
      <c r="F1347">
        <v>0</v>
      </c>
      <c r="H1347" t="s">
        <v>19</v>
      </c>
      <c r="J1347" t="str">
        <f t="shared" si="146"/>
        <v>Rail P+R GenTime</v>
      </c>
      <c r="K1347" t="str" cm="1">
        <f t="array" ref="K1347">_xlfn.IFS(L1347="Bus P+R Bus Leg", "Bus", L1347="Bus P+R Car Leg", "Car",L1347="Rail P+R Rail Leg", "Rail", L1347="Rail P+R Car Leg", "Car",L1347="Logsum","",TRUE(),L1347)</f>
        <v>Rail P+R</v>
      </c>
      <c r="L1347" t="s">
        <v>137</v>
      </c>
      <c r="N1347" t="s">
        <v>52</v>
      </c>
      <c r="O1347" t="s">
        <v>489</v>
      </c>
      <c r="P1347" t="str">
        <f t="shared" si="142"/>
        <v>HBSHOP</v>
      </c>
    </row>
    <row r="1348" spans="1:16" x14ac:dyDescent="0.35">
      <c r="A1348">
        <f t="shared" si="143"/>
        <v>4662</v>
      </c>
      <c r="B1348" t="str">
        <f t="shared" si="144"/>
        <v>Rail P+R HBSHOP_HBSHOP_Other_16-74_NC GenTime</v>
      </c>
      <c r="C1348" t="str">
        <f t="shared" si="145"/>
        <v>Rail P+R HBSHOP_HBSHOP_Other_16-74_NC GenTime</v>
      </c>
      <c r="D1348" t="s">
        <v>17</v>
      </c>
      <c r="E1348" t="s">
        <v>18</v>
      </c>
      <c r="F1348">
        <v>0</v>
      </c>
      <c r="H1348" t="s">
        <v>19</v>
      </c>
      <c r="J1348" t="str">
        <f t="shared" si="146"/>
        <v>Rail P+R GenTime</v>
      </c>
      <c r="K1348" t="str" cm="1">
        <f t="array" ref="K1348">_xlfn.IFS(L1348="Bus P+R Bus Leg", "Bus", L1348="Bus P+R Car Leg", "Car",L1348="Rail P+R Rail Leg", "Rail", L1348="Rail P+R Car Leg", "Car",L1348="Logsum","",TRUE(),L1348)</f>
        <v>Rail P+R</v>
      </c>
      <c r="L1348" t="s">
        <v>137</v>
      </c>
      <c r="N1348" t="s">
        <v>52</v>
      </c>
      <c r="O1348" t="s">
        <v>490</v>
      </c>
      <c r="P1348" t="str">
        <f t="shared" si="142"/>
        <v>HBSHOP</v>
      </c>
    </row>
    <row r="1349" spans="1:16" x14ac:dyDescent="0.35">
      <c r="A1349">
        <f t="shared" si="143"/>
        <v>4663</v>
      </c>
      <c r="B1349" t="str">
        <f t="shared" si="144"/>
        <v>Rail P+R HBSHOP_HBSHOP_Other_16-74_PC GenTime</v>
      </c>
      <c r="C1349" t="str">
        <f t="shared" si="145"/>
        <v>Rail P+R HBSHOP_HBSHOP_Other_16-74_PC GenTime</v>
      </c>
      <c r="D1349" t="s">
        <v>17</v>
      </c>
      <c r="E1349" t="s">
        <v>18</v>
      </c>
      <c r="F1349">
        <v>0</v>
      </c>
      <c r="H1349" t="s">
        <v>19</v>
      </c>
      <c r="J1349" t="str">
        <f t="shared" si="146"/>
        <v>Rail P+R GenTime</v>
      </c>
      <c r="K1349" t="str" cm="1">
        <f t="array" ref="K1349">_xlfn.IFS(L1349="Bus P+R Bus Leg", "Bus", L1349="Bus P+R Car Leg", "Car",L1349="Rail P+R Rail Leg", "Rail", L1349="Rail P+R Car Leg", "Car",L1349="Logsum","",TRUE(),L1349)</f>
        <v>Rail P+R</v>
      </c>
      <c r="L1349" t="s">
        <v>137</v>
      </c>
      <c r="N1349" t="s">
        <v>52</v>
      </c>
      <c r="O1349" t="s">
        <v>491</v>
      </c>
      <c r="P1349" t="str">
        <f t="shared" si="142"/>
        <v>HBSHOP</v>
      </c>
    </row>
    <row r="1350" spans="1:16" x14ac:dyDescent="0.35">
      <c r="A1350">
        <f t="shared" si="143"/>
        <v>4664</v>
      </c>
      <c r="B1350" t="str">
        <f t="shared" si="144"/>
        <v>Rail P+R HBSHOP_HBSHOP_PT_16-74_FC GenTime</v>
      </c>
      <c r="C1350" t="str">
        <f t="shared" si="145"/>
        <v>Rail P+R HBSHOP_HBSHOP_PT_16-74_FC GenTime</v>
      </c>
      <c r="D1350" t="s">
        <v>17</v>
      </c>
      <c r="E1350" t="s">
        <v>18</v>
      </c>
      <c r="F1350">
        <v>0</v>
      </c>
      <c r="H1350" t="s">
        <v>19</v>
      </c>
      <c r="J1350" t="str">
        <f t="shared" si="146"/>
        <v>Rail P+R GenTime</v>
      </c>
      <c r="K1350" t="str" cm="1">
        <f t="array" ref="K1350">_xlfn.IFS(L1350="Bus P+R Bus Leg", "Bus", L1350="Bus P+R Car Leg", "Car",L1350="Rail P+R Rail Leg", "Rail", L1350="Rail P+R Car Leg", "Car",L1350="Logsum","",TRUE(),L1350)</f>
        <v>Rail P+R</v>
      </c>
      <c r="L1350" t="s">
        <v>137</v>
      </c>
      <c r="N1350" t="s">
        <v>52</v>
      </c>
      <c r="O1350" t="s">
        <v>492</v>
      </c>
      <c r="P1350" t="str">
        <f t="shared" si="142"/>
        <v>HBSHOP</v>
      </c>
    </row>
    <row r="1351" spans="1:16" x14ac:dyDescent="0.35">
      <c r="A1351">
        <f t="shared" si="143"/>
        <v>4665</v>
      </c>
      <c r="B1351" t="str">
        <f t="shared" si="144"/>
        <v>Rail P+R HBSHOP_HBSHOP_PT_16-74_NC GenTime</v>
      </c>
      <c r="C1351" t="str">
        <f t="shared" si="145"/>
        <v>Rail P+R HBSHOP_HBSHOP_PT_16-74_NC GenTime</v>
      </c>
      <c r="D1351" t="s">
        <v>17</v>
      </c>
      <c r="E1351" t="s">
        <v>18</v>
      </c>
      <c r="F1351">
        <v>0</v>
      </c>
      <c r="H1351" t="s">
        <v>19</v>
      </c>
      <c r="J1351" t="str">
        <f t="shared" si="146"/>
        <v>Rail P+R GenTime</v>
      </c>
      <c r="K1351" t="str" cm="1">
        <f t="array" ref="K1351">_xlfn.IFS(L1351="Bus P+R Bus Leg", "Bus", L1351="Bus P+R Car Leg", "Car",L1351="Rail P+R Rail Leg", "Rail", L1351="Rail P+R Car Leg", "Car",L1351="Logsum","",TRUE(),L1351)</f>
        <v>Rail P+R</v>
      </c>
      <c r="L1351" t="s">
        <v>137</v>
      </c>
      <c r="N1351" t="s">
        <v>52</v>
      </c>
      <c r="O1351" t="s">
        <v>493</v>
      </c>
      <c r="P1351" t="str">
        <f t="shared" si="142"/>
        <v>HBSHOP</v>
      </c>
    </row>
    <row r="1352" spans="1:16" x14ac:dyDescent="0.35">
      <c r="A1352">
        <f t="shared" si="143"/>
        <v>4666</v>
      </c>
      <c r="B1352" t="str">
        <f t="shared" si="144"/>
        <v>Rail P+R HBSHOP_HBSHOP_PT_16-74_PC GenTime</v>
      </c>
      <c r="C1352" t="str">
        <f t="shared" si="145"/>
        <v>Rail P+R HBSHOP_HBSHOP_PT_16-74_PC GenTime</v>
      </c>
      <c r="D1352" t="s">
        <v>17</v>
      </c>
      <c r="E1352" t="s">
        <v>18</v>
      </c>
      <c r="F1352">
        <v>0</v>
      </c>
      <c r="H1352" t="s">
        <v>19</v>
      </c>
      <c r="J1352" t="str">
        <f t="shared" si="146"/>
        <v>Rail P+R GenTime</v>
      </c>
      <c r="K1352" t="str" cm="1">
        <f t="array" ref="K1352">_xlfn.IFS(L1352="Bus P+R Bus Leg", "Bus", L1352="Bus P+R Car Leg", "Car",L1352="Rail P+R Rail Leg", "Rail", L1352="Rail P+R Car Leg", "Car",L1352="Logsum","",TRUE(),L1352)</f>
        <v>Rail P+R</v>
      </c>
      <c r="L1352" t="s">
        <v>137</v>
      </c>
      <c r="N1352" t="s">
        <v>52</v>
      </c>
      <c r="O1352" t="s">
        <v>494</v>
      </c>
      <c r="P1352" t="str">
        <f t="shared" si="142"/>
        <v>HBSHOP</v>
      </c>
    </row>
    <row r="1353" spans="1:16" x14ac:dyDescent="0.35">
      <c r="A1353">
        <f t="shared" si="143"/>
        <v>4667</v>
      </c>
      <c r="B1353" t="str">
        <f t="shared" si="144"/>
        <v>Rail P+R HBSHOP_HBSHOP_Student_16-74_FC GenTime</v>
      </c>
      <c r="C1353" t="str">
        <f t="shared" si="145"/>
        <v>Rail P+R HBSHOP_HBSHOP_Student_16-74_FC GenTime</v>
      </c>
      <c r="D1353" t="s">
        <v>17</v>
      </c>
      <c r="E1353" t="s">
        <v>18</v>
      </c>
      <c r="F1353">
        <v>0</v>
      </c>
      <c r="H1353" t="s">
        <v>19</v>
      </c>
      <c r="J1353" t="str">
        <f t="shared" si="146"/>
        <v>Rail P+R GenTime</v>
      </c>
      <c r="K1353" t="str" cm="1">
        <f t="array" ref="K1353">_xlfn.IFS(L1353="Bus P+R Bus Leg", "Bus", L1353="Bus P+R Car Leg", "Car",L1353="Rail P+R Rail Leg", "Rail", L1353="Rail P+R Car Leg", "Car",L1353="Logsum","",TRUE(),L1353)</f>
        <v>Rail P+R</v>
      </c>
      <c r="L1353" t="s">
        <v>137</v>
      </c>
      <c r="N1353" t="s">
        <v>52</v>
      </c>
      <c r="O1353" t="s">
        <v>495</v>
      </c>
      <c r="P1353" t="str">
        <f t="shared" ref="P1353:P1385" si="147">LEFT(O1353,FIND("_",O1353)-1)</f>
        <v>HBSHOP</v>
      </c>
    </row>
    <row r="1354" spans="1:16" x14ac:dyDescent="0.35">
      <c r="A1354">
        <f t="shared" si="143"/>
        <v>4668</v>
      </c>
      <c r="B1354" t="str">
        <f t="shared" si="144"/>
        <v>Rail P+R HBSHOP_HBSHOP_Student_16-74_NC GenTime</v>
      </c>
      <c r="C1354" t="str">
        <f t="shared" si="145"/>
        <v>Rail P+R HBSHOP_HBSHOP_Student_16-74_NC GenTime</v>
      </c>
      <c r="D1354" t="s">
        <v>17</v>
      </c>
      <c r="E1354" t="s">
        <v>18</v>
      </c>
      <c r="F1354">
        <v>0</v>
      </c>
      <c r="H1354" t="s">
        <v>19</v>
      </c>
      <c r="J1354" t="str">
        <f t="shared" si="146"/>
        <v>Rail P+R GenTime</v>
      </c>
      <c r="K1354" t="str" cm="1">
        <f t="array" ref="K1354">_xlfn.IFS(L1354="Bus P+R Bus Leg", "Bus", L1354="Bus P+R Car Leg", "Car",L1354="Rail P+R Rail Leg", "Rail", L1354="Rail P+R Car Leg", "Car",L1354="Logsum","",TRUE(),L1354)</f>
        <v>Rail P+R</v>
      </c>
      <c r="L1354" t="s">
        <v>137</v>
      </c>
      <c r="N1354" t="s">
        <v>52</v>
      </c>
      <c r="O1354" t="s">
        <v>496</v>
      </c>
      <c r="P1354" t="str">
        <f t="shared" si="147"/>
        <v>HBSHOP</v>
      </c>
    </row>
    <row r="1355" spans="1:16" x14ac:dyDescent="0.35">
      <c r="A1355">
        <f t="shared" si="143"/>
        <v>4669</v>
      </c>
      <c r="B1355" t="str">
        <f t="shared" si="144"/>
        <v>Rail P+R HBSHOP_HBSHOP_Student_16-74_PC GenTime</v>
      </c>
      <c r="C1355" t="str">
        <f t="shared" si="145"/>
        <v>Rail P+R HBSHOP_HBSHOP_Student_16-74_PC GenTime</v>
      </c>
      <c r="D1355" t="s">
        <v>17</v>
      </c>
      <c r="E1355" t="s">
        <v>18</v>
      </c>
      <c r="F1355">
        <v>0</v>
      </c>
      <c r="H1355" t="s">
        <v>19</v>
      </c>
      <c r="J1355" t="str">
        <f t="shared" si="146"/>
        <v>Rail P+R GenTime</v>
      </c>
      <c r="K1355" t="str" cm="1">
        <f t="array" ref="K1355">_xlfn.IFS(L1355="Bus P+R Bus Leg", "Bus", L1355="Bus P+R Car Leg", "Car",L1355="Rail P+R Rail Leg", "Rail", L1355="Rail P+R Car Leg", "Car",L1355="Logsum","",TRUE(),L1355)</f>
        <v>Rail P+R</v>
      </c>
      <c r="L1355" t="s">
        <v>137</v>
      </c>
      <c r="N1355" t="s">
        <v>52</v>
      </c>
      <c r="O1355" t="s">
        <v>497</v>
      </c>
      <c r="P1355" t="str">
        <f t="shared" si="147"/>
        <v>HBSHOP</v>
      </c>
    </row>
    <row r="1356" spans="1:16" x14ac:dyDescent="0.35">
      <c r="A1356">
        <f t="shared" si="143"/>
        <v>4670</v>
      </c>
      <c r="B1356" t="str">
        <f t="shared" si="144"/>
        <v>Rail P+R NHBEB_NHBEB_FT_16-74_FC GenTime</v>
      </c>
      <c r="C1356" t="str">
        <f t="shared" si="145"/>
        <v>Rail P+R NHBEB_NHBEB_FT_16-74_FC GenTime</v>
      </c>
      <c r="D1356" t="s">
        <v>17</v>
      </c>
      <c r="E1356" t="s">
        <v>18</v>
      </c>
      <c r="F1356">
        <v>0</v>
      </c>
      <c r="H1356" t="s">
        <v>19</v>
      </c>
      <c r="J1356" t="str">
        <f t="shared" si="146"/>
        <v>Rail P+R GenTime</v>
      </c>
      <c r="K1356" t="str" cm="1">
        <f t="array" ref="K1356">_xlfn.IFS(L1356="Bus P+R Bus Leg", "Bus", L1356="Bus P+R Car Leg", "Car",L1356="Rail P+R Rail Leg", "Rail", L1356="Rail P+R Car Leg", "Car",L1356="Logsum","",TRUE(),L1356)</f>
        <v>Rail P+R</v>
      </c>
      <c r="L1356" t="s">
        <v>137</v>
      </c>
      <c r="N1356" t="s">
        <v>52</v>
      </c>
      <c r="O1356" t="s">
        <v>77</v>
      </c>
      <c r="P1356" t="str">
        <f t="shared" si="147"/>
        <v>NHBEB</v>
      </c>
    </row>
    <row r="1357" spans="1:16" x14ac:dyDescent="0.35">
      <c r="A1357">
        <f t="shared" si="143"/>
        <v>4671</v>
      </c>
      <c r="B1357" t="str">
        <f t="shared" si="144"/>
        <v>Rail P+R NHBEB_NHBEB_FT_16-74_NC GenTime</v>
      </c>
      <c r="C1357" t="str">
        <f t="shared" si="145"/>
        <v>Rail P+R NHBEB_NHBEB_FT_16-74_NC GenTime</v>
      </c>
      <c r="D1357" t="s">
        <v>17</v>
      </c>
      <c r="E1357" t="s">
        <v>18</v>
      </c>
      <c r="F1357">
        <v>0</v>
      </c>
      <c r="H1357" t="s">
        <v>19</v>
      </c>
      <c r="J1357" t="str">
        <f t="shared" si="146"/>
        <v>Rail P+R GenTime</v>
      </c>
      <c r="K1357" t="str" cm="1">
        <f t="array" ref="K1357">_xlfn.IFS(L1357="Bus P+R Bus Leg", "Bus", L1357="Bus P+R Car Leg", "Car",L1357="Rail P+R Rail Leg", "Rail", L1357="Rail P+R Car Leg", "Car",L1357="Logsum","",TRUE(),L1357)</f>
        <v>Rail P+R</v>
      </c>
      <c r="L1357" t="s">
        <v>137</v>
      </c>
      <c r="N1357" t="s">
        <v>52</v>
      </c>
      <c r="O1357" t="s">
        <v>78</v>
      </c>
      <c r="P1357" t="str">
        <f t="shared" si="147"/>
        <v>NHBEB</v>
      </c>
    </row>
    <row r="1358" spans="1:16" x14ac:dyDescent="0.35">
      <c r="A1358">
        <f t="shared" si="143"/>
        <v>4672</v>
      </c>
      <c r="B1358" t="str">
        <f t="shared" si="144"/>
        <v>Rail P+R NHBEB_NHBEB_FT_16-74_PC GenTime</v>
      </c>
      <c r="C1358" t="str">
        <f t="shared" si="145"/>
        <v>Rail P+R NHBEB_NHBEB_FT_16-74_PC GenTime</v>
      </c>
      <c r="D1358" t="s">
        <v>17</v>
      </c>
      <c r="E1358" t="s">
        <v>18</v>
      </c>
      <c r="F1358">
        <v>0</v>
      </c>
      <c r="H1358" t="s">
        <v>19</v>
      </c>
      <c r="J1358" t="str">
        <f t="shared" si="146"/>
        <v>Rail P+R GenTime</v>
      </c>
      <c r="K1358" t="str" cm="1">
        <f t="array" ref="K1358">_xlfn.IFS(L1358="Bus P+R Bus Leg", "Bus", L1358="Bus P+R Car Leg", "Car",L1358="Rail P+R Rail Leg", "Rail", L1358="Rail P+R Car Leg", "Car",L1358="Logsum","",TRUE(),L1358)</f>
        <v>Rail P+R</v>
      </c>
      <c r="L1358" t="s">
        <v>137</v>
      </c>
      <c r="N1358" t="s">
        <v>52</v>
      </c>
      <c r="O1358" t="s">
        <v>79</v>
      </c>
      <c r="P1358" t="str">
        <f t="shared" si="147"/>
        <v>NHBEB</v>
      </c>
    </row>
    <row r="1359" spans="1:16" x14ac:dyDescent="0.35">
      <c r="A1359">
        <f t="shared" ref="A1359:A1422" si="148">IF(J1359=J1358,A1358+1,ROUNDUP(A1358,-2)+1)</f>
        <v>4673</v>
      </c>
      <c r="B1359" t="str">
        <f t="shared" si="144"/>
        <v>Rail P+R NHBEB_NHBEB_Other_16-74_FC GenTime</v>
      </c>
      <c r="C1359" t="str">
        <f t="shared" si="145"/>
        <v>Rail P+R NHBEB_NHBEB_Other_16-74_FC GenTime</v>
      </c>
      <c r="D1359" t="s">
        <v>17</v>
      </c>
      <c r="E1359" t="s">
        <v>18</v>
      </c>
      <c r="F1359">
        <v>0</v>
      </c>
      <c r="H1359" t="s">
        <v>19</v>
      </c>
      <c r="J1359" t="str">
        <f t="shared" si="146"/>
        <v>Rail P+R GenTime</v>
      </c>
      <c r="K1359" t="str" cm="1">
        <f t="array" ref="K1359">_xlfn.IFS(L1359="Bus P+R Bus Leg", "Bus", L1359="Bus P+R Car Leg", "Car",L1359="Rail P+R Rail Leg", "Rail", L1359="Rail P+R Car Leg", "Car",L1359="Logsum","",TRUE(),L1359)</f>
        <v>Rail P+R</v>
      </c>
      <c r="L1359" t="s">
        <v>137</v>
      </c>
      <c r="N1359" t="s">
        <v>52</v>
      </c>
      <c r="O1359" t="s">
        <v>80</v>
      </c>
      <c r="P1359" t="str">
        <f t="shared" si="147"/>
        <v>NHBEB</v>
      </c>
    </row>
    <row r="1360" spans="1:16" x14ac:dyDescent="0.35">
      <c r="A1360">
        <f t="shared" si="148"/>
        <v>4674</v>
      </c>
      <c r="B1360" t="str">
        <f t="shared" si="144"/>
        <v>Rail P+R NHBEB_NHBEB_Other_16-74_NC GenTime</v>
      </c>
      <c r="C1360" t="str">
        <f t="shared" si="145"/>
        <v>Rail P+R NHBEB_NHBEB_Other_16-74_NC GenTime</v>
      </c>
      <c r="D1360" t="s">
        <v>17</v>
      </c>
      <c r="E1360" t="s">
        <v>18</v>
      </c>
      <c r="F1360">
        <v>0</v>
      </c>
      <c r="H1360" t="s">
        <v>19</v>
      </c>
      <c r="J1360" t="str">
        <f t="shared" si="146"/>
        <v>Rail P+R GenTime</v>
      </c>
      <c r="K1360" t="str" cm="1">
        <f t="array" ref="K1360">_xlfn.IFS(L1360="Bus P+R Bus Leg", "Bus", L1360="Bus P+R Car Leg", "Car",L1360="Rail P+R Rail Leg", "Rail", L1360="Rail P+R Car Leg", "Car",L1360="Logsum","",TRUE(),L1360)</f>
        <v>Rail P+R</v>
      </c>
      <c r="L1360" t="s">
        <v>137</v>
      </c>
      <c r="N1360" t="s">
        <v>52</v>
      </c>
      <c r="O1360" t="s">
        <v>81</v>
      </c>
      <c r="P1360" t="str">
        <f t="shared" si="147"/>
        <v>NHBEB</v>
      </c>
    </row>
    <row r="1361" spans="1:16" x14ac:dyDescent="0.35">
      <c r="A1361">
        <f t="shared" si="148"/>
        <v>4675</v>
      </c>
      <c r="B1361" t="str">
        <f t="shared" si="144"/>
        <v>Rail P+R NHBEB_NHBEB_Other_16-74_PC GenTime</v>
      </c>
      <c r="C1361" t="str">
        <f t="shared" si="145"/>
        <v>Rail P+R NHBEB_NHBEB_Other_16-74_PC GenTime</v>
      </c>
      <c r="D1361" t="s">
        <v>17</v>
      </c>
      <c r="E1361" t="s">
        <v>18</v>
      </c>
      <c r="F1361">
        <v>0</v>
      </c>
      <c r="H1361" t="s">
        <v>19</v>
      </c>
      <c r="J1361" t="str">
        <f t="shared" si="146"/>
        <v>Rail P+R GenTime</v>
      </c>
      <c r="K1361" t="str" cm="1">
        <f t="array" ref="K1361">_xlfn.IFS(L1361="Bus P+R Bus Leg", "Bus", L1361="Bus P+R Car Leg", "Car",L1361="Rail P+R Rail Leg", "Rail", L1361="Rail P+R Car Leg", "Car",L1361="Logsum","",TRUE(),L1361)</f>
        <v>Rail P+R</v>
      </c>
      <c r="L1361" t="s">
        <v>137</v>
      </c>
      <c r="N1361" t="s">
        <v>52</v>
      </c>
      <c r="O1361" t="s">
        <v>82</v>
      </c>
      <c r="P1361" t="str">
        <f t="shared" si="147"/>
        <v>NHBEB</v>
      </c>
    </row>
    <row r="1362" spans="1:16" x14ac:dyDescent="0.35">
      <c r="A1362">
        <f t="shared" si="148"/>
        <v>4676</v>
      </c>
      <c r="B1362" t="str">
        <f t="shared" si="144"/>
        <v>Rail P+R NHBEB_NHBEB_PT_16-74_FC GenTime</v>
      </c>
      <c r="C1362" t="str">
        <f t="shared" si="145"/>
        <v>Rail P+R NHBEB_NHBEB_PT_16-74_FC GenTime</v>
      </c>
      <c r="D1362" t="s">
        <v>17</v>
      </c>
      <c r="E1362" t="s">
        <v>18</v>
      </c>
      <c r="F1362">
        <v>0</v>
      </c>
      <c r="H1362" t="s">
        <v>19</v>
      </c>
      <c r="J1362" t="str">
        <f t="shared" si="146"/>
        <v>Rail P+R GenTime</v>
      </c>
      <c r="K1362" t="str" cm="1">
        <f t="array" ref="K1362">_xlfn.IFS(L1362="Bus P+R Bus Leg", "Bus", L1362="Bus P+R Car Leg", "Car",L1362="Rail P+R Rail Leg", "Rail", L1362="Rail P+R Car Leg", "Car",L1362="Logsum","",TRUE(),L1362)</f>
        <v>Rail P+R</v>
      </c>
      <c r="L1362" t="s">
        <v>137</v>
      </c>
      <c r="N1362" t="s">
        <v>52</v>
      </c>
      <c r="O1362" t="s">
        <v>83</v>
      </c>
      <c r="P1362" t="str">
        <f t="shared" si="147"/>
        <v>NHBEB</v>
      </c>
    </row>
    <row r="1363" spans="1:16" x14ac:dyDescent="0.35">
      <c r="A1363">
        <f t="shared" si="148"/>
        <v>4677</v>
      </c>
      <c r="B1363" t="str">
        <f t="shared" si="144"/>
        <v>Rail P+R NHBEB_NHBEB_PT_16-74_NC GenTime</v>
      </c>
      <c r="C1363" t="str">
        <f t="shared" si="145"/>
        <v>Rail P+R NHBEB_NHBEB_PT_16-74_NC GenTime</v>
      </c>
      <c r="D1363" t="s">
        <v>17</v>
      </c>
      <c r="E1363" t="s">
        <v>18</v>
      </c>
      <c r="F1363">
        <v>0</v>
      </c>
      <c r="H1363" t="s">
        <v>19</v>
      </c>
      <c r="J1363" t="str">
        <f t="shared" si="146"/>
        <v>Rail P+R GenTime</v>
      </c>
      <c r="K1363" t="str" cm="1">
        <f t="array" ref="K1363">_xlfn.IFS(L1363="Bus P+R Bus Leg", "Bus", L1363="Bus P+R Car Leg", "Car",L1363="Rail P+R Rail Leg", "Rail", L1363="Rail P+R Car Leg", "Car",L1363="Logsum","",TRUE(),L1363)</f>
        <v>Rail P+R</v>
      </c>
      <c r="L1363" t="s">
        <v>137</v>
      </c>
      <c r="N1363" t="s">
        <v>52</v>
      </c>
      <c r="O1363" t="s">
        <v>84</v>
      </c>
      <c r="P1363" t="str">
        <f t="shared" si="147"/>
        <v>NHBEB</v>
      </c>
    </row>
    <row r="1364" spans="1:16" x14ac:dyDescent="0.35">
      <c r="A1364">
        <f t="shared" si="148"/>
        <v>4678</v>
      </c>
      <c r="B1364" t="str">
        <f t="shared" si="144"/>
        <v>Rail P+R NHBEB_NHBEB_PT_16-74_PC GenTime</v>
      </c>
      <c r="C1364" t="str">
        <f t="shared" si="145"/>
        <v>Rail P+R NHBEB_NHBEB_PT_16-74_PC GenTime</v>
      </c>
      <c r="D1364" t="s">
        <v>17</v>
      </c>
      <c r="E1364" t="s">
        <v>18</v>
      </c>
      <c r="F1364">
        <v>0</v>
      </c>
      <c r="H1364" t="s">
        <v>19</v>
      </c>
      <c r="J1364" t="str">
        <f t="shared" si="146"/>
        <v>Rail P+R GenTime</v>
      </c>
      <c r="K1364" t="str" cm="1">
        <f t="array" ref="K1364">_xlfn.IFS(L1364="Bus P+R Bus Leg", "Bus", L1364="Bus P+R Car Leg", "Car",L1364="Rail P+R Rail Leg", "Rail", L1364="Rail P+R Car Leg", "Car",L1364="Logsum","",TRUE(),L1364)</f>
        <v>Rail P+R</v>
      </c>
      <c r="L1364" t="s">
        <v>137</v>
      </c>
      <c r="N1364" t="s">
        <v>52</v>
      </c>
      <c r="O1364" t="s">
        <v>85</v>
      </c>
      <c r="P1364" t="str">
        <f t="shared" si="147"/>
        <v>NHBEB</v>
      </c>
    </row>
    <row r="1365" spans="1:16" x14ac:dyDescent="0.35">
      <c r="A1365">
        <f t="shared" si="148"/>
        <v>4679</v>
      </c>
      <c r="B1365" t="str">
        <f t="shared" si="144"/>
        <v>Rail P+R NHBEB_NHBEB_Student_16-74_FC GenTime</v>
      </c>
      <c r="C1365" t="str">
        <f t="shared" si="145"/>
        <v>Rail P+R NHBEB_NHBEB_Student_16-74_FC GenTime</v>
      </c>
      <c r="D1365" t="s">
        <v>17</v>
      </c>
      <c r="E1365" t="s">
        <v>18</v>
      </c>
      <c r="F1365">
        <v>0</v>
      </c>
      <c r="H1365" t="s">
        <v>19</v>
      </c>
      <c r="J1365" t="str">
        <f t="shared" si="146"/>
        <v>Rail P+R GenTime</v>
      </c>
      <c r="K1365" t="str" cm="1">
        <f t="array" ref="K1365">_xlfn.IFS(L1365="Bus P+R Bus Leg", "Bus", L1365="Bus P+R Car Leg", "Car",L1365="Rail P+R Rail Leg", "Rail", L1365="Rail P+R Car Leg", "Car",L1365="Logsum","",TRUE(),L1365)</f>
        <v>Rail P+R</v>
      </c>
      <c r="L1365" t="s">
        <v>137</v>
      </c>
      <c r="N1365" t="s">
        <v>52</v>
      </c>
      <c r="O1365" t="s">
        <v>86</v>
      </c>
      <c r="P1365" t="str">
        <f t="shared" si="147"/>
        <v>NHBEB</v>
      </c>
    </row>
    <row r="1366" spans="1:16" x14ac:dyDescent="0.35">
      <c r="A1366">
        <f t="shared" si="148"/>
        <v>4680</v>
      </c>
      <c r="B1366" t="str">
        <f t="shared" si="144"/>
        <v>Rail P+R NHBEB_NHBEB_Student_16-74_NC GenTime</v>
      </c>
      <c r="C1366" t="str">
        <f t="shared" si="145"/>
        <v>Rail P+R NHBEB_NHBEB_Student_16-74_NC GenTime</v>
      </c>
      <c r="D1366" t="s">
        <v>17</v>
      </c>
      <c r="E1366" t="s">
        <v>18</v>
      </c>
      <c r="F1366">
        <v>0</v>
      </c>
      <c r="H1366" t="s">
        <v>19</v>
      </c>
      <c r="J1366" t="str">
        <f t="shared" si="146"/>
        <v>Rail P+R GenTime</v>
      </c>
      <c r="K1366" t="str" cm="1">
        <f t="array" ref="K1366">_xlfn.IFS(L1366="Bus P+R Bus Leg", "Bus", L1366="Bus P+R Car Leg", "Car",L1366="Rail P+R Rail Leg", "Rail", L1366="Rail P+R Car Leg", "Car",L1366="Logsum","",TRUE(),L1366)</f>
        <v>Rail P+R</v>
      </c>
      <c r="L1366" t="s">
        <v>137</v>
      </c>
      <c r="N1366" t="s">
        <v>52</v>
      </c>
      <c r="O1366" t="s">
        <v>87</v>
      </c>
      <c r="P1366" t="str">
        <f t="shared" si="147"/>
        <v>NHBEB</v>
      </c>
    </row>
    <row r="1367" spans="1:16" x14ac:dyDescent="0.35">
      <c r="A1367">
        <f t="shared" si="148"/>
        <v>4681</v>
      </c>
      <c r="B1367" t="str">
        <f t="shared" si="144"/>
        <v>Rail P+R NHBEB_NHBEB_Student_16-74_PC GenTime</v>
      </c>
      <c r="C1367" t="str">
        <f t="shared" si="145"/>
        <v>Rail P+R NHBEB_NHBEB_Student_16-74_PC GenTime</v>
      </c>
      <c r="D1367" t="s">
        <v>17</v>
      </c>
      <c r="E1367" t="s">
        <v>18</v>
      </c>
      <c r="F1367">
        <v>0</v>
      </c>
      <c r="H1367" t="s">
        <v>19</v>
      </c>
      <c r="J1367" t="str">
        <f t="shared" si="146"/>
        <v>Rail P+R GenTime</v>
      </c>
      <c r="K1367" t="str" cm="1">
        <f t="array" ref="K1367">_xlfn.IFS(L1367="Bus P+R Bus Leg", "Bus", L1367="Bus P+R Car Leg", "Car",L1367="Rail P+R Rail Leg", "Rail", L1367="Rail P+R Car Leg", "Car",L1367="Logsum","",TRUE(),L1367)</f>
        <v>Rail P+R</v>
      </c>
      <c r="L1367" t="s">
        <v>137</v>
      </c>
      <c r="N1367" t="s">
        <v>52</v>
      </c>
      <c r="O1367" t="s">
        <v>88</v>
      </c>
      <c r="P1367" t="str">
        <f t="shared" si="147"/>
        <v>NHBEB</v>
      </c>
    </row>
    <row r="1368" spans="1:16" x14ac:dyDescent="0.35">
      <c r="A1368">
        <f t="shared" si="148"/>
        <v>4682</v>
      </c>
      <c r="B1368" t="str">
        <f t="shared" si="144"/>
        <v>Rail P+R NHBO_NHBO_75_FC GenTime</v>
      </c>
      <c r="C1368" t="str">
        <f t="shared" si="145"/>
        <v>Rail P+R NHBO_NHBO_75_FC GenTime</v>
      </c>
      <c r="D1368" t="s">
        <v>17</v>
      </c>
      <c r="E1368" t="s">
        <v>18</v>
      </c>
      <c r="F1368">
        <v>0</v>
      </c>
      <c r="H1368" t="s">
        <v>19</v>
      </c>
      <c r="J1368" t="str">
        <f t="shared" si="146"/>
        <v>Rail P+R GenTime</v>
      </c>
      <c r="K1368" t="str" cm="1">
        <f t="array" ref="K1368">_xlfn.IFS(L1368="Bus P+R Bus Leg", "Bus", L1368="Bus P+R Car Leg", "Car",L1368="Rail P+R Rail Leg", "Rail", L1368="Rail P+R Car Leg", "Car",L1368="Logsum","",TRUE(),L1368)</f>
        <v>Rail P+R</v>
      </c>
      <c r="L1368" t="s">
        <v>137</v>
      </c>
      <c r="N1368" t="s">
        <v>52</v>
      </c>
      <c r="O1368" t="s">
        <v>89</v>
      </c>
      <c r="P1368" t="str">
        <f t="shared" si="147"/>
        <v>NHBO</v>
      </c>
    </row>
    <row r="1369" spans="1:16" x14ac:dyDescent="0.35">
      <c r="A1369">
        <f t="shared" si="148"/>
        <v>4683</v>
      </c>
      <c r="B1369" t="str">
        <f t="shared" si="144"/>
        <v>Rail P+R NHBO_NHBO_75_NC GenTime</v>
      </c>
      <c r="C1369" t="str">
        <f t="shared" si="145"/>
        <v>Rail P+R NHBO_NHBO_75_NC GenTime</v>
      </c>
      <c r="D1369" t="s">
        <v>17</v>
      </c>
      <c r="E1369" t="s">
        <v>18</v>
      </c>
      <c r="F1369">
        <v>0</v>
      </c>
      <c r="H1369" t="s">
        <v>19</v>
      </c>
      <c r="J1369" t="str">
        <f t="shared" si="146"/>
        <v>Rail P+R GenTime</v>
      </c>
      <c r="K1369" t="str" cm="1">
        <f t="array" ref="K1369">_xlfn.IFS(L1369="Bus P+R Bus Leg", "Bus", L1369="Bus P+R Car Leg", "Car",L1369="Rail P+R Rail Leg", "Rail", L1369="Rail P+R Car Leg", "Car",L1369="Logsum","",TRUE(),L1369)</f>
        <v>Rail P+R</v>
      </c>
      <c r="L1369" t="s">
        <v>137</v>
      </c>
      <c r="N1369" t="s">
        <v>52</v>
      </c>
      <c r="O1369" t="s">
        <v>90</v>
      </c>
      <c r="P1369" t="str">
        <f t="shared" si="147"/>
        <v>NHBO</v>
      </c>
    </row>
    <row r="1370" spans="1:16" x14ac:dyDescent="0.35">
      <c r="A1370">
        <f t="shared" si="148"/>
        <v>4684</v>
      </c>
      <c r="B1370" t="str">
        <f t="shared" si="144"/>
        <v>Rail P+R NHBO_NHBO_75_PC GenTime</v>
      </c>
      <c r="C1370" t="str">
        <f t="shared" si="145"/>
        <v>Rail P+R NHBO_NHBO_75_PC GenTime</v>
      </c>
      <c r="D1370" t="s">
        <v>17</v>
      </c>
      <c r="E1370" t="s">
        <v>18</v>
      </c>
      <c r="F1370">
        <v>0</v>
      </c>
      <c r="H1370" t="s">
        <v>19</v>
      </c>
      <c r="J1370" t="str">
        <f t="shared" si="146"/>
        <v>Rail P+R GenTime</v>
      </c>
      <c r="K1370" t="str" cm="1">
        <f t="array" ref="K1370">_xlfn.IFS(L1370="Bus P+R Bus Leg", "Bus", L1370="Bus P+R Car Leg", "Car",L1370="Rail P+R Rail Leg", "Rail", L1370="Rail P+R Car Leg", "Car",L1370="Logsum","",TRUE(),L1370)</f>
        <v>Rail P+R</v>
      </c>
      <c r="L1370" t="s">
        <v>137</v>
      </c>
      <c r="N1370" t="s">
        <v>52</v>
      </c>
      <c r="O1370" t="s">
        <v>91</v>
      </c>
      <c r="P1370" t="str">
        <f t="shared" si="147"/>
        <v>NHBO</v>
      </c>
    </row>
    <row r="1371" spans="1:16" x14ac:dyDescent="0.35">
      <c r="A1371">
        <f t="shared" si="148"/>
        <v>4685</v>
      </c>
      <c r="B1371" t="str">
        <f t="shared" si="144"/>
        <v>Rail P+R NHBO_NHBO_Child_0-15_FC GenTime</v>
      </c>
      <c r="C1371" t="str">
        <f t="shared" si="145"/>
        <v>Rail P+R NHBO_NHBO_Child_0-15_FC GenTime</v>
      </c>
      <c r="D1371" t="s">
        <v>17</v>
      </c>
      <c r="E1371" t="s">
        <v>18</v>
      </c>
      <c r="F1371">
        <v>0</v>
      </c>
      <c r="H1371" t="s">
        <v>19</v>
      </c>
      <c r="J1371" t="str">
        <f t="shared" si="146"/>
        <v>Rail P+R GenTime</v>
      </c>
      <c r="K1371" t="str" cm="1">
        <f t="array" ref="K1371">_xlfn.IFS(L1371="Bus P+R Bus Leg", "Bus", L1371="Bus P+R Car Leg", "Car",L1371="Rail P+R Rail Leg", "Rail", L1371="Rail P+R Car Leg", "Car",L1371="Logsum","",TRUE(),L1371)</f>
        <v>Rail P+R</v>
      </c>
      <c r="L1371" t="s">
        <v>137</v>
      </c>
      <c r="N1371" t="s">
        <v>52</v>
      </c>
      <c r="O1371" t="s">
        <v>133</v>
      </c>
      <c r="P1371" t="str">
        <f t="shared" si="147"/>
        <v>NHBO</v>
      </c>
    </row>
    <row r="1372" spans="1:16" x14ac:dyDescent="0.35">
      <c r="A1372">
        <f t="shared" si="148"/>
        <v>4686</v>
      </c>
      <c r="B1372" t="str">
        <f t="shared" si="144"/>
        <v>Rail P+R NHBO_NHBO_Child_0-15_NC GenTime</v>
      </c>
      <c r="C1372" t="str">
        <f t="shared" si="145"/>
        <v>Rail P+R NHBO_NHBO_Child_0-15_NC GenTime</v>
      </c>
      <c r="D1372" t="s">
        <v>17</v>
      </c>
      <c r="E1372" t="s">
        <v>18</v>
      </c>
      <c r="F1372">
        <v>0</v>
      </c>
      <c r="H1372" t="s">
        <v>19</v>
      </c>
      <c r="J1372" t="str">
        <f t="shared" si="146"/>
        <v>Rail P+R GenTime</v>
      </c>
      <c r="K1372" t="str" cm="1">
        <f t="array" ref="K1372">_xlfn.IFS(L1372="Bus P+R Bus Leg", "Bus", L1372="Bus P+R Car Leg", "Car",L1372="Rail P+R Rail Leg", "Rail", L1372="Rail P+R Car Leg", "Car",L1372="Logsum","",TRUE(),L1372)</f>
        <v>Rail P+R</v>
      </c>
      <c r="L1372" t="s">
        <v>137</v>
      </c>
      <c r="N1372" t="s">
        <v>52</v>
      </c>
      <c r="O1372" t="s">
        <v>134</v>
      </c>
      <c r="P1372" t="str">
        <f t="shared" si="147"/>
        <v>NHBO</v>
      </c>
    </row>
    <row r="1373" spans="1:16" x14ac:dyDescent="0.35">
      <c r="A1373">
        <f t="shared" si="148"/>
        <v>4687</v>
      </c>
      <c r="B1373" t="str">
        <f t="shared" si="144"/>
        <v>Rail P+R NHBO_NHBO_Child_0-15_PC GenTime</v>
      </c>
      <c r="C1373" t="str">
        <f t="shared" si="145"/>
        <v>Rail P+R NHBO_NHBO_Child_0-15_PC GenTime</v>
      </c>
      <c r="D1373" t="s">
        <v>17</v>
      </c>
      <c r="E1373" t="s">
        <v>18</v>
      </c>
      <c r="F1373">
        <v>0</v>
      </c>
      <c r="H1373" t="s">
        <v>19</v>
      </c>
      <c r="J1373" t="str">
        <f t="shared" si="146"/>
        <v>Rail P+R GenTime</v>
      </c>
      <c r="K1373" t="str" cm="1">
        <f t="array" ref="K1373">_xlfn.IFS(L1373="Bus P+R Bus Leg", "Bus", L1373="Bus P+R Car Leg", "Car",L1373="Rail P+R Rail Leg", "Rail", L1373="Rail P+R Car Leg", "Car",L1373="Logsum","",TRUE(),L1373)</f>
        <v>Rail P+R</v>
      </c>
      <c r="L1373" t="s">
        <v>137</v>
      </c>
      <c r="N1373" t="s">
        <v>52</v>
      </c>
      <c r="O1373" t="s">
        <v>135</v>
      </c>
      <c r="P1373" t="str">
        <f t="shared" si="147"/>
        <v>NHBO</v>
      </c>
    </row>
    <row r="1374" spans="1:16" x14ac:dyDescent="0.35">
      <c r="A1374">
        <f t="shared" si="148"/>
        <v>4688</v>
      </c>
      <c r="B1374" t="str">
        <f t="shared" si="144"/>
        <v>Rail P+R NHBO_NHBO_FT_16-74_FC GenTime</v>
      </c>
      <c r="C1374" t="str">
        <f t="shared" si="145"/>
        <v>Rail P+R NHBO_NHBO_FT_16-74_FC GenTime</v>
      </c>
      <c r="D1374" t="s">
        <v>17</v>
      </c>
      <c r="E1374" t="s">
        <v>18</v>
      </c>
      <c r="F1374">
        <v>0</v>
      </c>
      <c r="H1374" t="s">
        <v>19</v>
      </c>
      <c r="J1374" t="str">
        <f t="shared" si="146"/>
        <v>Rail P+R GenTime</v>
      </c>
      <c r="K1374" t="str" cm="1">
        <f t="array" ref="K1374">_xlfn.IFS(L1374="Bus P+R Bus Leg", "Bus", L1374="Bus P+R Car Leg", "Car",L1374="Rail P+R Rail Leg", "Rail", L1374="Rail P+R Car Leg", "Car",L1374="Logsum","",TRUE(),L1374)</f>
        <v>Rail P+R</v>
      </c>
      <c r="L1374" t="s">
        <v>137</v>
      </c>
      <c r="N1374" t="s">
        <v>52</v>
      </c>
      <c r="O1374" t="s">
        <v>92</v>
      </c>
      <c r="P1374" t="str">
        <f t="shared" si="147"/>
        <v>NHBO</v>
      </c>
    </row>
    <row r="1375" spans="1:16" x14ac:dyDescent="0.35">
      <c r="A1375">
        <f t="shared" si="148"/>
        <v>4689</v>
      </c>
      <c r="B1375" t="str">
        <f t="shared" si="144"/>
        <v>Rail P+R NHBO_NHBO_FT_16-74_NC GenTime</v>
      </c>
      <c r="C1375" t="str">
        <f t="shared" si="145"/>
        <v>Rail P+R NHBO_NHBO_FT_16-74_NC GenTime</v>
      </c>
      <c r="D1375" t="s">
        <v>17</v>
      </c>
      <c r="E1375" t="s">
        <v>18</v>
      </c>
      <c r="F1375">
        <v>0</v>
      </c>
      <c r="H1375" t="s">
        <v>19</v>
      </c>
      <c r="J1375" t="str">
        <f t="shared" si="146"/>
        <v>Rail P+R GenTime</v>
      </c>
      <c r="K1375" t="str" cm="1">
        <f t="array" ref="K1375">_xlfn.IFS(L1375="Bus P+R Bus Leg", "Bus", L1375="Bus P+R Car Leg", "Car",L1375="Rail P+R Rail Leg", "Rail", L1375="Rail P+R Car Leg", "Car",L1375="Logsum","",TRUE(),L1375)</f>
        <v>Rail P+R</v>
      </c>
      <c r="L1375" t="s">
        <v>137</v>
      </c>
      <c r="N1375" t="s">
        <v>52</v>
      </c>
      <c r="O1375" t="s">
        <v>93</v>
      </c>
      <c r="P1375" t="str">
        <f t="shared" si="147"/>
        <v>NHBO</v>
      </c>
    </row>
    <row r="1376" spans="1:16" x14ac:dyDescent="0.35">
      <c r="A1376">
        <f t="shared" si="148"/>
        <v>4690</v>
      </c>
      <c r="B1376" t="str">
        <f t="shared" si="144"/>
        <v>Rail P+R NHBO_NHBO_FT_16-74_PC GenTime</v>
      </c>
      <c r="C1376" t="str">
        <f t="shared" si="145"/>
        <v>Rail P+R NHBO_NHBO_FT_16-74_PC GenTime</v>
      </c>
      <c r="D1376" t="s">
        <v>17</v>
      </c>
      <c r="E1376" t="s">
        <v>18</v>
      </c>
      <c r="F1376">
        <v>0</v>
      </c>
      <c r="H1376" t="s">
        <v>19</v>
      </c>
      <c r="J1376" t="str">
        <f t="shared" si="146"/>
        <v>Rail P+R GenTime</v>
      </c>
      <c r="K1376" t="str" cm="1">
        <f t="array" ref="K1376">_xlfn.IFS(L1376="Bus P+R Bus Leg", "Bus", L1376="Bus P+R Car Leg", "Car",L1376="Rail P+R Rail Leg", "Rail", L1376="Rail P+R Car Leg", "Car",L1376="Logsum","",TRUE(),L1376)</f>
        <v>Rail P+R</v>
      </c>
      <c r="L1376" t="s">
        <v>137</v>
      </c>
      <c r="N1376" t="s">
        <v>52</v>
      </c>
      <c r="O1376" t="s">
        <v>94</v>
      </c>
      <c r="P1376" t="str">
        <f t="shared" si="147"/>
        <v>NHBO</v>
      </c>
    </row>
    <row r="1377" spans="1:16" x14ac:dyDescent="0.35">
      <c r="A1377">
        <f t="shared" si="148"/>
        <v>4691</v>
      </c>
      <c r="B1377" t="str">
        <f t="shared" si="144"/>
        <v>Rail P+R NHBO_NHBO_Other_16-74_FC GenTime</v>
      </c>
      <c r="C1377" t="str">
        <f t="shared" si="145"/>
        <v>Rail P+R NHBO_NHBO_Other_16-74_FC GenTime</v>
      </c>
      <c r="D1377" t="s">
        <v>17</v>
      </c>
      <c r="E1377" t="s">
        <v>18</v>
      </c>
      <c r="F1377">
        <v>0</v>
      </c>
      <c r="H1377" t="s">
        <v>19</v>
      </c>
      <c r="J1377" t="str">
        <f t="shared" si="146"/>
        <v>Rail P+R GenTime</v>
      </c>
      <c r="K1377" t="str" cm="1">
        <f t="array" ref="K1377">_xlfn.IFS(L1377="Bus P+R Bus Leg", "Bus", L1377="Bus P+R Car Leg", "Car",L1377="Rail P+R Rail Leg", "Rail", L1377="Rail P+R Car Leg", "Car",L1377="Logsum","",TRUE(),L1377)</f>
        <v>Rail P+R</v>
      </c>
      <c r="L1377" t="s">
        <v>137</v>
      </c>
      <c r="N1377" t="s">
        <v>52</v>
      </c>
      <c r="O1377" t="s">
        <v>95</v>
      </c>
      <c r="P1377" t="str">
        <f t="shared" si="147"/>
        <v>NHBO</v>
      </c>
    </row>
    <row r="1378" spans="1:16" x14ac:dyDescent="0.35">
      <c r="A1378">
        <f t="shared" si="148"/>
        <v>4692</v>
      </c>
      <c r="B1378" t="str">
        <f t="shared" si="144"/>
        <v>Rail P+R NHBO_NHBO_Other_16-74_NC GenTime</v>
      </c>
      <c r="C1378" t="str">
        <f t="shared" si="145"/>
        <v>Rail P+R NHBO_NHBO_Other_16-74_NC GenTime</v>
      </c>
      <c r="D1378" t="s">
        <v>17</v>
      </c>
      <c r="E1378" t="s">
        <v>18</v>
      </c>
      <c r="F1378">
        <v>0</v>
      </c>
      <c r="H1378" t="s">
        <v>19</v>
      </c>
      <c r="J1378" t="str">
        <f t="shared" si="146"/>
        <v>Rail P+R GenTime</v>
      </c>
      <c r="K1378" t="str" cm="1">
        <f t="array" ref="K1378">_xlfn.IFS(L1378="Bus P+R Bus Leg", "Bus", L1378="Bus P+R Car Leg", "Car",L1378="Rail P+R Rail Leg", "Rail", L1378="Rail P+R Car Leg", "Car",L1378="Logsum","",TRUE(),L1378)</f>
        <v>Rail P+R</v>
      </c>
      <c r="L1378" t="s">
        <v>137</v>
      </c>
      <c r="N1378" t="s">
        <v>52</v>
      </c>
      <c r="O1378" t="s">
        <v>96</v>
      </c>
      <c r="P1378" t="str">
        <f t="shared" si="147"/>
        <v>NHBO</v>
      </c>
    </row>
    <row r="1379" spans="1:16" x14ac:dyDescent="0.35">
      <c r="A1379">
        <f t="shared" si="148"/>
        <v>4693</v>
      </c>
      <c r="B1379" t="str">
        <f t="shared" si="144"/>
        <v>Rail P+R NHBO_NHBO_Other_16-74_PC GenTime</v>
      </c>
      <c r="C1379" t="str">
        <f t="shared" si="145"/>
        <v>Rail P+R NHBO_NHBO_Other_16-74_PC GenTime</v>
      </c>
      <c r="D1379" t="s">
        <v>17</v>
      </c>
      <c r="E1379" t="s">
        <v>18</v>
      </c>
      <c r="F1379">
        <v>0</v>
      </c>
      <c r="H1379" t="s">
        <v>19</v>
      </c>
      <c r="J1379" t="str">
        <f t="shared" si="146"/>
        <v>Rail P+R GenTime</v>
      </c>
      <c r="K1379" t="str" cm="1">
        <f t="array" ref="K1379">_xlfn.IFS(L1379="Bus P+R Bus Leg", "Bus", L1379="Bus P+R Car Leg", "Car",L1379="Rail P+R Rail Leg", "Rail", L1379="Rail P+R Car Leg", "Car",L1379="Logsum","",TRUE(),L1379)</f>
        <v>Rail P+R</v>
      </c>
      <c r="L1379" t="s">
        <v>137</v>
      </c>
      <c r="N1379" t="s">
        <v>52</v>
      </c>
      <c r="O1379" t="s">
        <v>97</v>
      </c>
      <c r="P1379" t="str">
        <f t="shared" si="147"/>
        <v>NHBO</v>
      </c>
    </row>
    <row r="1380" spans="1:16" x14ac:dyDescent="0.35">
      <c r="A1380">
        <f t="shared" si="148"/>
        <v>4694</v>
      </c>
      <c r="B1380" t="str">
        <f t="shared" si="144"/>
        <v>Rail P+R NHBO_NHBO_PT_16-74_FC GenTime</v>
      </c>
      <c r="C1380" t="str">
        <f t="shared" si="145"/>
        <v>Rail P+R NHBO_NHBO_PT_16-74_FC GenTime</v>
      </c>
      <c r="D1380" t="s">
        <v>17</v>
      </c>
      <c r="E1380" t="s">
        <v>18</v>
      </c>
      <c r="F1380">
        <v>0</v>
      </c>
      <c r="H1380" t="s">
        <v>19</v>
      </c>
      <c r="J1380" t="str">
        <f t="shared" si="146"/>
        <v>Rail P+R GenTime</v>
      </c>
      <c r="K1380" t="str" cm="1">
        <f t="array" ref="K1380">_xlfn.IFS(L1380="Bus P+R Bus Leg", "Bus", L1380="Bus P+R Car Leg", "Car",L1380="Rail P+R Rail Leg", "Rail", L1380="Rail P+R Car Leg", "Car",L1380="Logsum","",TRUE(),L1380)</f>
        <v>Rail P+R</v>
      </c>
      <c r="L1380" t="s">
        <v>137</v>
      </c>
      <c r="N1380" t="s">
        <v>52</v>
      </c>
      <c r="O1380" t="s">
        <v>98</v>
      </c>
      <c r="P1380" t="str">
        <f t="shared" si="147"/>
        <v>NHBO</v>
      </c>
    </row>
    <row r="1381" spans="1:16" x14ac:dyDescent="0.35">
      <c r="A1381">
        <f t="shared" si="148"/>
        <v>4695</v>
      </c>
      <c r="B1381" t="str">
        <f t="shared" si="144"/>
        <v>Rail P+R NHBO_NHBO_PT_16-74_NC GenTime</v>
      </c>
      <c r="C1381" t="str">
        <f t="shared" si="145"/>
        <v>Rail P+R NHBO_NHBO_PT_16-74_NC GenTime</v>
      </c>
      <c r="D1381" t="s">
        <v>17</v>
      </c>
      <c r="E1381" t="s">
        <v>18</v>
      </c>
      <c r="F1381">
        <v>0</v>
      </c>
      <c r="H1381" t="s">
        <v>19</v>
      </c>
      <c r="J1381" t="str">
        <f t="shared" si="146"/>
        <v>Rail P+R GenTime</v>
      </c>
      <c r="K1381" t="str" cm="1">
        <f t="array" ref="K1381">_xlfn.IFS(L1381="Bus P+R Bus Leg", "Bus", L1381="Bus P+R Car Leg", "Car",L1381="Rail P+R Rail Leg", "Rail", L1381="Rail P+R Car Leg", "Car",L1381="Logsum","",TRUE(),L1381)</f>
        <v>Rail P+R</v>
      </c>
      <c r="L1381" t="s">
        <v>137</v>
      </c>
      <c r="N1381" t="s">
        <v>52</v>
      </c>
      <c r="O1381" t="s">
        <v>99</v>
      </c>
      <c r="P1381" t="str">
        <f t="shared" si="147"/>
        <v>NHBO</v>
      </c>
    </row>
    <row r="1382" spans="1:16" x14ac:dyDescent="0.35">
      <c r="A1382">
        <f t="shared" si="148"/>
        <v>4696</v>
      </c>
      <c r="B1382" t="str">
        <f t="shared" si="144"/>
        <v>Rail P+R NHBO_NHBO_PT_16-74_PC GenTime</v>
      </c>
      <c r="C1382" t="str">
        <f t="shared" si="145"/>
        <v>Rail P+R NHBO_NHBO_PT_16-74_PC GenTime</v>
      </c>
      <c r="D1382" t="s">
        <v>17</v>
      </c>
      <c r="E1382" t="s">
        <v>18</v>
      </c>
      <c r="F1382">
        <v>0</v>
      </c>
      <c r="H1382" t="s">
        <v>19</v>
      </c>
      <c r="J1382" t="str">
        <f t="shared" si="146"/>
        <v>Rail P+R GenTime</v>
      </c>
      <c r="K1382" t="str" cm="1">
        <f t="array" ref="K1382">_xlfn.IFS(L1382="Bus P+R Bus Leg", "Bus", L1382="Bus P+R Car Leg", "Car",L1382="Rail P+R Rail Leg", "Rail", L1382="Rail P+R Car Leg", "Car",L1382="Logsum","",TRUE(),L1382)</f>
        <v>Rail P+R</v>
      </c>
      <c r="L1382" t="s">
        <v>137</v>
      </c>
      <c r="N1382" t="s">
        <v>52</v>
      </c>
      <c r="O1382" t="s">
        <v>100</v>
      </c>
      <c r="P1382" t="str">
        <f t="shared" si="147"/>
        <v>NHBO</v>
      </c>
    </row>
    <row r="1383" spans="1:16" x14ac:dyDescent="0.35">
      <c r="A1383">
        <f t="shared" si="148"/>
        <v>4697</v>
      </c>
      <c r="B1383" t="str">
        <f t="shared" si="144"/>
        <v>Rail P+R NHBO_NHBO_Student_16-74_FC GenTime</v>
      </c>
      <c r="C1383" t="str">
        <f t="shared" si="145"/>
        <v>Rail P+R NHBO_NHBO_Student_16-74_FC GenTime</v>
      </c>
      <c r="D1383" t="s">
        <v>17</v>
      </c>
      <c r="E1383" t="s">
        <v>18</v>
      </c>
      <c r="F1383">
        <v>0</v>
      </c>
      <c r="H1383" t="s">
        <v>19</v>
      </c>
      <c r="J1383" t="str">
        <f t="shared" si="146"/>
        <v>Rail P+R GenTime</v>
      </c>
      <c r="K1383" t="str" cm="1">
        <f t="array" ref="K1383">_xlfn.IFS(L1383="Bus P+R Bus Leg", "Bus", L1383="Bus P+R Car Leg", "Car",L1383="Rail P+R Rail Leg", "Rail", L1383="Rail P+R Car Leg", "Car",L1383="Logsum","",TRUE(),L1383)</f>
        <v>Rail P+R</v>
      </c>
      <c r="L1383" t="s">
        <v>137</v>
      </c>
      <c r="N1383" t="s">
        <v>52</v>
      </c>
      <c r="O1383" t="s">
        <v>101</v>
      </c>
      <c r="P1383" t="str">
        <f t="shared" si="147"/>
        <v>NHBO</v>
      </c>
    </row>
    <row r="1384" spans="1:16" x14ac:dyDescent="0.35">
      <c r="A1384">
        <f t="shared" si="148"/>
        <v>4698</v>
      </c>
      <c r="B1384" t="str">
        <f t="shared" si="144"/>
        <v>Rail P+R NHBO_NHBO_Student_16-74_NC GenTime</v>
      </c>
      <c r="C1384" t="str">
        <f t="shared" si="145"/>
        <v>Rail P+R NHBO_NHBO_Student_16-74_NC GenTime</v>
      </c>
      <c r="D1384" t="s">
        <v>17</v>
      </c>
      <c r="E1384" t="s">
        <v>18</v>
      </c>
      <c r="F1384">
        <v>0</v>
      </c>
      <c r="H1384" t="s">
        <v>19</v>
      </c>
      <c r="J1384" t="str">
        <f t="shared" si="146"/>
        <v>Rail P+R GenTime</v>
      </c>
      <c r="K1384" t="str" cm="1">
        <f t="array" ref="K1384">_xlfn.IFS(L1384="Bus P+R Bus Leg", "Bus", L1384="Bus P+R Car Leg", "Car",L1384="Rail P+R Rail Leg", "Rail", L1384="Rail P+R Car Leg", "Car",L1384="Logsum","",TRUE(),L1384)</f>
        <v>Rail P+R</v>
      </c>
      <c r="L1384" t="s">
        <v>137</v>
      </c>
      <c r="N1384" t="s">
        <v>52</v>
      </c>
      <c r="O1384" t="s">
        <v>102</v>
      </c>
      <c r="P1384" t="str">
        <f t="shared" si="147"/>
        <v>NHBO</v>
      </c>
    </row>
    <row r="1385" spans="1:16" x14ac:dyDescent="0.35">
      <c r="A1385">
        <f t="shared" si="148"/>
        <v>4699</v>
      </c>
      <c r="B1385" t="str">
        <f t="shared" si="144"/>
        <v>Rail P+R NHBO_NHBO_Student_16-74_PC GenTime</v>
      </c>
      <c r="C1385" t="str">
        <f t="shared" si="145"/>
        <v>Rail P+R NHBO_NHBO_Student_16-74_PC GenTime</v>
      </c>
      <c r="D1385" t="s">
        <v>17</v>
      </c>
      <c r="E1385" t="s">
        <v>18</v>
      </c>
      <c r="F1385">
        <v>0</v>
      </c>
      <c r="H1385" t="s">
        <v>19</v>
      </c>
      <c r="J1385" t="str">
        <f t="shared" si="146"/>
        <v>Rail P+R GenTime</v>
      </c>
      <c r="K1385" t="str" cm="1">
        <f t="array" ref="K1385">_xlfn.IFS(L1385="Bus P+R Bus Leg", "Bus", L1385="Bus P+R Car Leg", "Car",L1385="Rail P+R Rail Leg", "Rail", L1385="Rail P+R Car Leg", "Car",L1385="Logsum","",TRUE(),L1385)</f>
        <v>Rail P+R</v>
      </c>
      <c r="L1385" t="s">
        <v>137</v>
      </c>
      <c r="N1385" t="s">
        <v>52</v>
      </c>
      <c r="O1385" t="s">
        <v>103</v>
      </c>
      <c r="P1385" t="str">
        <f t="shared" si="147"/>
        <v>NHBO</v>
      </c>
    </row>
    <row r="1386" spans="1:16" x14ac:dyDescent="0.35">
      <c r="A1386">
        <f t="shared" si="148"/>
        <v>4701</v>
      </c>
      <c r="B1386" t="str">
        <f t="shared" si="144"/>
        <v>Cycle HBW_HBW_FT_16-74_FC GenTime</v>
      </c>
      <c r="C1386" t="str">
        <f t="shared" si="145"/>
        <v>Cycle HBW_HBW_FT_16-74_FC GenTime</v>
      </c>
      <c r="D1386" t="s">
        <v>17</v>
      </c>
      <c r="E1386" t="s">
        <v>18</v>
      </c>
      <c r="F1386">
        <v>0</v>
      </c>
      <c r="H1386" t="s">
        <v>19</v>
      </c>
      <c r="J1386" t="str">
        <f t="shared" si="146"/>
        <v>Cycle GenTime</v>
      </c>
      <c r="K1386" t="str" cm="1">
        <f t="array" ref="K1386">_xlfn.IFS(L1386="Bus P+R Bus Leg", "Bus", L1386="Bus P+R Car Leg", "Car",L1386="Rail P+R Rail Leg", "Rail", L1386="Rail P+R Car Leg", "Car",L1386="Logsum","",TRUE(),L1386)</f>
        <v>Cycle</v>
      </c>
      <c r="L1386" t="s">
        <v>36</v>
      </c>
      <c r="N1386" t="s">
        <v>52</v>
      </c>
      <c r="O1386" t="s">
        <v>53</v>
      </c>
      <c r="P1386" t="str">
        <f>LEFT(O1386,FIND("_",O1386)-1)</f>
        <v>HBW</v>
      </c>
    </row>
    <row r="1387" spans="1:16" x14ac:dyDescent="0.35">
      <c r="A1387">
        <f t="shared" si="148"/>
        <v>4702</v>
      </c>
      <c r="B1387" t="str">
        <f t="shared" si="144"/>
        <v>Cycle HBW_HBW_FT_16-74_NC GenTime</v>
      </c>
      <c r="C1387" t="str">
        <f t="shared" si="145"/>
        <v>Cycle HBW_HBW_FT_16-74_NC GenTime</v>
      </c>
      <c r="D1387" t="s">
        <v>17</v>
      </c>
      <c r="E1387" t="s">
        <v>18</v>
      </c>
      <c r="F1387">
        <v>0</v>
      </c>
      <c r="H1387" t="s">
        <v>19</v>
      </c>
      <c r="J1387" t="str">
        <f t="shared" si="146"/>
        <v>Cycle GenTime</v>
      </c>
      <c r="K1387" t="str" cm="1">
        <f t="array" ref="K1387">_xlfn.IFS(L1387="Bus P+R Bus Leg", "Bus", L1387="Bus P+R Car Leg", "Car",L1387="Rail P+R Rail Leg", "Rail", L1387="Rail P+R Car Leg", "Car",L1387="Logsum","",TRUE(),L1387)</f>
        <v>Cycle</v>
      </c>
      <c r="L1387" t="s">
        <v>36</v>
      </c>
      <c r="N1387" t="s">
        <v>52</v>
      </c>
      <c r="O1387" t="s">
        <v>54</v>
      </c>
      <c r="P1387" t="str">
        <f>LEFT(O1387,FIND("_",O1387)-1)</f>
        <v>HBW</v>
      </c>
    </row>
    <row r="1388" spans="1:16" x14ac:dyDescent="0.35">
      <c r="A1388">
        <f t="shared" si="148"/>
        <v>4703</v>
      </c>
      <c r="B1388" t="str">
        <f t="shared" si="144"/>
        <v>Cycle HBW_HBW_FT_16-74_PC GenTime</v>
      </c>
      <c r="C1388" t="str">
        <f t="shared" si="145"/>
        <v>Cycle HBW_HBW_FT_16-74_PC GenTime</v>
      </c>
      <c r="D1388" t="s">
        <v>17</v>
      </c>
      <c r="E1388" t="s">
        <v>18</v>
      </c>
      <c r="F1388">
        <v>0</v>
      </c>
      <c r="H1388" t="s">
        <v>19</v>
      </c>
      <c r="J1388" t="str">
        <f t="shared" si="146"/>
        <v>Cycle GenTime</v>
      </c>
      <c r="K1388" t="str" cm="1">
        <f t="array" ref="K1388">_xlfn.IFS(L1388="Bus P+R Bus Leg", "Bus", L1388="Bus P+R Car Leg", "Car",L1388="Rail P+R Rail Leg", "Rail", L1388="Rail P+R Car Leg", "Car",L1388="Logsum","",TRUE(),L1388)</f>
        <v>Cycle</v>
      </c>
      <c r="L1388" t="s">
        <v>36</v>
      </c>
      <c r="N1388" t="s">
        <v>52</v>
      </c>
      <c r="O1388" t="s">
        <v>55</v>
      </c>
      <c r="P1388" t="str">
        <f t="shared" ref="P1388:P1451" si="149">LEFT(O1388,FIND("_",O1388)-1)</f>
        <v>HBW</v>
      </c>
    </row>
    <row r="1389" spans="1:16" x14ac:dyDescent="0.35">
      <c r="A1389">
        <f t="shared" si="148"/>
        <v>4704</v>
      </c>
      <c r="B1389" t="str">
        <f t="shared" si="144"/>
        <v>Cycle HBW_HBW_Other_16-74_FC GenTime</v>
      </c>
      <c r="C1389" t="str">
        <f t="shared" si="145"/>
        <v>Cycle HBW_HBW_Other_16-74_FC GenTime</v>
      </c>
      <c r="D1389" t="s">
        <v>17</v>
      </c>
      <c r="E1389" t="s">
        <v>18</v>
      </c>
      <c r="F1389">
        <v>0</v>
      </c>
      <c r="H1389" t="s">
        <v>19</v>
      </c>
      <c r="J1389" t="str">
        <f t="shared" si="146"/>
        <v>Cycle GenTime</v>
      </c>
      <c r="K1389" t="str" cm="1">
        <f t="array" ref="K1389">_xlfn.IFS(L1389="Bus P+R Bus Leg", "Bus", L1389="Bus P+R Car Leg", "Car",L1389="Rail P+R Rail Leg", "Rail", L1389="Rail P+R Car Leg", "Car",L1389="Logsum","",TRUE(),L1389)</f>
        <v>Cycle</v>
      </c>
      <c r="L1389" t="s">
        <v>36</v>
      </c>
      <c r="N1389" t="s">
        <v>52</v>
      </c>
      <c r="O1389" t="s">
        <v>56</v>
      </c>
      <c r="P1389" t="str">
        <f t="shared" si="149"/>
        <v>HBW</v>
      </c>
    </row>
    <row r="1390" spans="1:16" x14ac:dyDescent="0.35">
      <c r="A1390">
        <f t="shared" si="148"/>
        <v>4705</v>
      </c>
      <c r="B1390" t="str">
        <f t="shared" si="144"/>
        <v>Cycle HBW_HBW_Other_16-74_NC GenTime</v>
      </c>
      <c r="C1390" t="str">
        <f t="shared" si="145"/>
        <v>Cycle HBW_HBW_Other_16-74_NC GenTime</v>
      </c>
      <c r="D1390" t="s">
        <v>17</v>
      </c>
      <c r="E1390" t="s">
        <v>18</v>
      </c>
      <c r="F1390">
        <v>0</v>
      </c>
      <c r="H1390" t="s">
        <v>19</v>
      </c>
      <c r="J1390" t="str">
        <f t="shared" si="146"/>
        <v>Cycle GenTime</v>
      </c>
      <c r="K1390" t="str" cm="1">
        <f t="array" ref="K1390">_xlfn.IFS(L1390="Bus P+R Bus Leg", "Bus", L1390="Bus P+R Car Leg", "Car",L1390="Rail P+R Rail Leg", "Rail", L1390="Rail P+R Car Leg", "Car",L1390="Logsum","",TRUE(),L1390)</f>
        <v>Cycle</v>
      </c>
      <c r="L1390" t="s">
        <v>36</v>
      </c>
      <c r="N1390" t="s">
        <v>52</v>
      </c>
      <c r="O1390" t="s">
        <v>57</v>
      </c>
      <c r="P1390" t="str">
        <f t="shared" si="149"/>
        <v>HBW</v>
      </c>
    </row>
    <row r="1391" spans="1:16" x14ac:dyDescent="0.35">
      <c r="A1391">
        <f t="shared" si="148"/>
        <v>4706</v>
      </c>
      <c r="B1391" t="str">
        <f t="shared" si="144"/>
        <v>Cycle HBW_HBW_Other_16-74_PC GenTime</v>
      </c>
      <c r="C1391" t="str">
        <f t="shared" si="145"/>
        <v>Cycle HBW_HBW_Other_16-74_PC GenTime</v>
      </c>
      <c r="D1391" t="s">
        <v>17</v>
      </c>
      <c r="E1391" t="s">
        <v>18</v>
      </c>
      <c r="F1391">
        <v>0</v>
      </c>
      <c r="H1391" t="s">
        <v>19</v>
      </c>
      <c r="J1391" t="str">
        <f t="shared" si="146"/>
        <v>Cycle GenTime</v>
      </c>
      <c r="K1391" t="str" cm="1">
        <f t="array" ref="K1391">_xlfn.IFS(L1391="Bus P+R Bus Leg", "Bus", L1391="Bus P+R Car Leg", "Car",L1391="Rail P+R Rail Leg", "Rail", L1391="Rail P+R Car Leg", "Car",L1391="Logsum","",TRUE(),L1391)</f>
        <v>Cycle</v>
      </c>
      <c r="L1391" t="s">
        <v>36</v>
      </c>
      <c r="N1391" t="s">
        <v>52</v>
      </c>
      <c r="O1391" t="s">
        <v>58</v>
      </c>
      <c r="P1391" t="str">
        <f t="shared" si="149"/>
        <v>HBW</v>
      </c>
    </row>
    <row r="1392" spans="1:16" x14ac:dyDescent="0.35">
      <c r="A1392">
        <f t="shared" si="148"/>
        <v>4707</v>
      </c>
      <c r="B1392" t="str">
        <f t="shared" si="144"/>
        <v>Cycle HBW_HBW_PT_16-74_FC GenTime</v>
      </c>
      <c r="C1392" t="str">
        <f t="shared" si="145"/>
        <v>Cycle HBW_HBW_PT_16-74_FC GenTime</v>
      </c>
      <c r="D1392" t="s">
        <v>17</v>
      </c>
      <c r="E1392" t="s">
        <v>18</v>
      </c>
      <c r="F1392">
        <v>0</v>
      </c>
      <c r="H1392" t="s">
        <v>19</v>
      </c>
      <c r="J1392" t="str">
        <f t="shared" si="146"/>
        <v>Cycle GenTime</v>
      </c>
      <c r="K1392" t="str" cm="1">
        <f t="array" ref="K1392">_xlfn.IFS(L1392="Bus P+R Bus Leg", "Bus", L1392="Bus P+R Car Leg", "Car",L1392="Rail P+R Rail Leg", "Rail", L1392="Rail P+R Car Leg", "Car",L1392="Logsum","",TRUE(),L1392)</f>
        <v>Cycle</v>
      </c>
      <c r="L1392" t="s">
        <v>36</v>
      </c>
      <c r="N1392" t="s">
        <v>52</v>
      </c>
      <c r="O1392" t="s">
        <v>59</v>
      </c>
      <c r="P1392" t="str">
        <f t="shared" si="149"/>
        <v>HBW</v>
      </c>
    </row>
    <row r="1393" spans="1:16" x14ac:dyDescent="0.35">
      <c r="A1393">
        <f t="shared" si="148"/>
        <v>4708</v>
      </c>
      <c r="B1393" t="str">
        <f t="shared" si="144"/>
        <v>Cycle HBW_HBW_PT_16-74_NC GenTime</v>
      </c>
      <c r="C1393" t="str">
        <f t="shared" si="145"/>
        <v>Cycle HBW_HBW_PT_16-74_NC GenTime</v>
      </c>
      <c r="D1393" t="s">
        <v>17</v>
      </c>
      <c r="E1393" t="s">
        <v>18</v>
      </c>
      <c r="F1393">
        <v>0</v>
      </c>
      <c r="H1393" t="s">
        <v>19</v>
      </c>
      <c r="J1393" t="str">
        <f t="shared" si="146"/>
        <v>Cycle GenTime</v>
      </c>
      <c r="K1393" t="str" cm="1">
        <f t="array" ref="K1393">_xlfn.IFS(L1393="Bus P+R Bus Leg", "Bus", L1393="Bus P+R Car Leg", "Car",L1393="Rail P+R Rail Leg", "Rail", L1393="Rail P+R Car Leg", "Car",L1393="Logsum","",TRUE(),L1393)</f>
        <v>Cycle</v>
      </c>
      <c r="L1393" t="s">
        <v>36</v>
      </c>
      <c r="N1393" t="s">
        <v>52</v>
      </c>
      <c r="O1393" t="s">
        <v>60</v>
      </c>
      <c r="P1393" t="str">
        <f t="shared" si="149"/>
        <v>HBW</v>
      </c>
    </row>
    <row r="1394" spans="1:16" x14ac:dyDescent="0.35">
      <c r="A1394">
        <f t="shared" si="148"/>
        <v>4709</v>
      </c>
      <c r="B1394" t="str">
        <f t="shared" si="144"/>
        <v>Cycle HBW_HBW_PT_16-74_PC GenTime</v>
      </c>
      <c r="C1394" t="str">
        <f t="shared" si="145"/>
        <v>Cycle HBW_HBW_PT_16-74_PC GenTime</v>
      </c>
      <c r="D1394" t="s">
        <v>17</v>
      </c>
      <c r="E1394" t="s">
        <v>18</v>
      </c>
      <c r="F1394">
        <v>0</v>
      </c>
      <c r="H1394" t="s">
        <v>19</v>
      </c>
      <c r="J1394" t="str">
        <f t="shared" si="146"/>
        <v>Cycle GenTime</v>
      </c>
      <c r="K1394" t="str" cm="1">
        <f t="array" ref="K1394">_xlfn.IFS(L1394="Bus P+R Bus Leg", "Bus", L1394="Bus P+R Car Leg", "Car",L1394="Rail P+R Rail Leg", "Rail", L1394="Rail P+R Car Leg", "Car",L1394="Logsum","",TRUE(),L1394)</f>
        <v>Cycle</v>
      </c>
      <c r="L1394" t="s">
        <v>36</v>
      </c>
      <c r="N1394" t="s">
        <v>52</v>
      </c>
      <c r="O1394" t="s">
        <v>61</v>
      </c>
      <c r="P1394" t="str">
        <f t="shared" si="149"/>
        <v>HBW</v>
      </c>
    </row>
    <row r="1395" spans="1:16" x14ac:dyDescent="0.35">
      <c r="A1395">
        <f t="shared" si="148"/>
        <v>4710</v>
      </c>
      <c r="B1395" t="str">
        <f t="shared" si="144"/>
        <v>Cycle HBW_HBW_Student_16-74_FC GenTime</v>
      </c>
      <c r="C1395" t="str">
        <f t="shared" si="145"/>
        <v>Cycle HBW_HBW_Student_16-74_FC GenTime</v>
      </c>
      <c r="D1395" t="s">
        <v>17</v>
      </c>
      <c r="E1395" t="s">
        <v>18</v>
      </c>
      <c r="F1395">
        <v>0</v>
      </c>
      <c r="H1395" t="s">
        <v>19</v>
      </c>
      <c r="J1395" t="str">
        <f t="shared" si="146"/>
        <v>Cycle GenTime</v>
      </c>
      <c r="K1395" t="str" cm="1">
        <f t="array" ref="K1395">_xlfn.IFS(L1395="Bus P+R Bus Leg", "Bus", L1395="Bus P+R Car Leg", "Car",L1395="Rail P+R Rail Leg", "Rail", L1395="Rail P+R Car Leg", "Car",L1395="Logsum","",TRUE(),L1395)</f>
        <v>Cycle</v>
      </c>
      <c r="L1395" t="s">
        <v>36</v>
      </c>
      <c r="N1395" t="s">
        <v>52</v>
      </c>
      <c r="O1395" t="s">
        <v>62</v>
      </c>
      <c r="P1395" t="str">
        <f t="shared" si="149"/>
        <v>HBW</v>
      </c>
    </row>
    <row r="1396" spans="1:16" x14ac:dyDescent="0.35">
      <c r="A1396">
        <f t="shared" si="148"/>
        <v>4711</v>
      </c>
      <c r="B1396" t="str">
        <f t="shared" si="144"/>
        <v>Cycle HBW_HBW_Student_16-74_NC GenTime</v>
      </c>
      <c r="C1396" t="str">
        <f t="shared" si="145"/>
        <v>Cycle HBW_HBW_Student_16-74_NC GenTime</v>
      </c>
      <c r="D1396" t="s">
        <v>17</v>
      </c>
      <c r="E1396" t="s">
        <v>18</v>
      </c>
      <c r="F1396">
        <v>0</v>
      </c>
      <c r="H1396" t="s">
        <v>19</v>
      </c>
      <c r="J1396" t="str">
        <f t="shared" si="146"/>
        <v>Cycle GenTime</v>
      </c>
      <c r="K1396" t="str" cm="1">
        <f t="array" ref="K1396">_xlfn.IFS(L1396="Bus P+R Bus Leg", "Bus", L1396="Bus P+R Car Leg", "Car",L1396="Rail P+R Rail Leg", "Rail", L1396="Rail P+R Car Leg", "Car",L1396="Logsum","",TRUE(),L1396)</f>
        <v>Cycle</v>
      </c>
      <c r="L1396" t="s">
        <v>36</v>
      </c>
      <c r="N1396" t="s">
        <v>52</v>
      </c>
      <c r="O1396" t="s">
        <v>63</v>
      </c>
      <c r="P1396" t="str">
        <f t="shared" si="149"/>
        <v>HBW</v>
      </c>
    </row>
    <row r="1397" spans="1:16" x14ac:dyDescent="0.35">
      <c r="A1397">
        <f t="shared" si="148"/>
        <v>4712</v>
      </c>
      <c r="B1397" t="str">
        <f t="shared" ref="B1397:B1460" si="150">_xlfn.TEXTJOIN(" ",TRUE,L1397,O1397,N1397)</f>
        <v>Cycle HBW_HBW_Student_16-74_PC GenTime</v>
      </c>
      <c r="C1397" t="str">
        <f t="shared" ref="C1397:C1460" si="151">_xlfn.TEXTJOIN(" ",TRUE,L1397,O1397,N1397)</f>
        <v>Cycle HBW_HBW_Student_16-74_PC GenTime</v>
      </c>
      <c r="D1397" t="s">
        <v>17</v>
      </c>
      <c r="E1397" t="s">
        <v>18</v>
      </c>
      <c r="F1397">
        <v>0</v>
      </c>
      <c r="H1397" t="s">
        <v>19</v>
      </c>
      <c r="J1397" t="str">
        <f t="shared" si="146"/>
        <v>Cycle GenTime</v>
      </c>
      <c r="K1397" t="str" cm="1">
        <f t="array" ref="K1397">_xlfn.IFS(L1397="Bus P+R Bus Leg", "Bus", L1397="Bus P+R Car Leg", "Car",L1397="Rail P+R Rail Leg", "Rail", L1397="Rail P+R Car Leg", "Car",L1397="Logsum","",TRUE(),L1397)</f>
        <v>Cycle</v>
      </c>
      <c r="L1397" t="s">
        <v>36</v>
      </c>
      <c r="N1397" t="s">
        <v>52</v>
      </c>
      <c r="O1397" t="s">
        <v>64</v>
      </c>
      <c r="P1397" t="str">
        <f t="shared" si="149"/>
        <v>HBW</v>
      </c>
    </row>
    <row r="1398" spans="1:16" x14ac:dyDescent="0.35">
      <c r="A1398">
        <f t="shared" si="148"/>
        <v>4713</v>
      </c>
      <c r="B1398" t="str">
        <f t="shared" si="150"/>
        <v>Cycle HBEB_HBEB_FT_16-74_FC GenTime</v>
      </c>
      <c r="C1398" t="str">
        <f t="shared" si="151"/>
        <v>Cycle HBEB_HBEB_FT_16-74_FC GenTime</v>
      </c>
      <c r="D1398" t="s">
        <v>17</v>
      </c>
      <c r="E1398" t="s">
        <v>18</v>
      </c>
      <c r="F1398">
        <v>0</v>
      </c>
      <c r="H1398" t="s">
        <v>19</v>
      </c>
      <c r="J1398" t="str">
        <f t="shared" ref="J1398:J1461" si="152">_xlfn.CONCAT(L1398," ",N1398)</f>
        <v>Cycle GenTime</v>
      </c>
      <c r="K1398" t="str" cm="1">
        <f t="array" ref="K1398">_xlfn.IFS(L1398="Bus P+R Bus Leg", "Bus", L1398="Bus P+R Car Leg", "Car",L1398="Rail P+R Rail Leg", "Rail", L1398="Rail P+R Car Leg", "Car",L1398="Logsum","",TRUE(),L1398)</f>
        <v>Cycle</v>
      </c>
      <c r="L1398" t="s">
        <v>36</v>
      </c>
      <c r="N1398" t="s">
        <v>52</v>
      </c>
      <c r="O1398" t="s">
        <v>65</v>
      </c>
      <c r="P1398" t="str">
        <f t="shared" si="149"/>
        <v>HBEB</v>
      </c>
    </row>
    <row r="1399" spans="1:16" x14ac:dyDescent="0.35">
      <c r="A1399">
        <f t="shared" si="148"/>
        <v>4714</v>
      </c>
      <c r="B1399" t="str">
        <f t="shared" si="150"/>
        <v>Cycle HBEB_HBEB_FT_16-74_NC GenTime</v>
      </c>
      <c r="C1399" t="str">
        <f t="shared" si="151"/>
        <v>Cycle HBEB_HBEB_FT_16-74_NC GenTime</v>
      </c>
      <c r="D1399" t="s">
        <v>17</v>
      </c>
      <c r="E1399" t="s">
        <v>18</v>
      </c>
      <c r="F1399">
        <v>0</v>
      </c>
      <c r="H1399" t="s">
        <v>19</v>
      </c>
      <c r="J1399" t="str">
        <f t="shared" si="152"/>
        <v>Cycle GenTime</v>
      </c>
      <c r="K1399" t="str" cm="1">
        <f t="array" ref="K1399">_xlfn.IFS(L1399="Bus P+R Bus Leg", "Bus", L1399="Bus P+R Car Leg", "Car",L1399="Rail P+R Rail Leg", "Rail", L1399="Rail P+R Car Leg", "Car",L1399="Logsum","",TRUE(),L1399)</f>
        <v>Cycle</v>
      </c>
      <c r="L1399" t="s">
        <v>36</v>
      </c>
      <c r="N1399" t="s">
        <v>52</v>
      </c>
      <c r="O1399" t="s">
        <v>66</v>
      </c>
      <c r="P1399" t="str">
        <f t="shared" si="149"/>
        <v>HBEB</v>
      </c>
    </row>
    <row r="1400" spans="1:16" x14ac:dyDescent="0.35">
      <c r="A1400">
        <f t="shared" si="148"/>
        <v>4715</v>
      </c>
      <c r="B1400" t="str">
        <f t="shared" si="150"/>
        <v>Cycle HBEB_HBEB_FT_16-74_PC GenTime</v>
      </c>
      <c r="C1400" t="str">
        <f t="shared" si="151"/>
        <v>Cycle HBEB_HBEB_FT_16-74_PC GenTime</v>
      </c>
      <c r="D1400" t="s">
        <v>17</v>
      </c>
      <c r="E1400" t="s">
        <v>18</v>
      </c>
      <c r="F1400">
        <v>0</v>
      </c>
      <c r="H1400" t="s">
        <v>19</v>
      </c>
      <c r="J1400" t="str">
        <f t="shared" si="152"/>
        <v>Cycle GenTime</v>
      </c>
      <c r="K1400" t="str" cm="1">
        <f t="array" ref="K1400">_xlfn.IFS(L1400="Bus P+R Bus Leg", "Bus", L1400="Bus P+R Car Leg", "Car",L1400="Rail P+R Rail Leg", "Rail", L1400="Rail P+R Car Leg", "Car",L1400="Logsum","",TRUE(),L1400)</f>
        <v>Cycle</v>
      </c>
      <c r="L1400" t="s">
        <v>36</v>
      </c>
      <c r="N1400" t="s">
        <v>52</v>
      </c>
      <c r="O1400" t="s">
        <v>67</v>
      </c>
      <c r="P1400" t="str">
        <f t="shared" si="149"/>
        <v>HBEB</v>
      </c>
    </row>
    <row r="1401" spans="1:16" x14ac:dyDescent="0.35">
      <c r="A1401">
        <f t="shared" si="148"/>
        <v>4716</v>
      </c>
      <c r="B1401" t="str">
        <f t="shared" si="150"/>
        <v>Cycle HBEB_HBEB_Other_16-74_FC GenTime</v>
      </c>
      <c r="C1401" t="str">
        <f t="shared" si="151"/>
        <v>Cycle HBEB_HBEB_Other_16-74_FC GenTime</v>
      </c>
      <c r="D1401" t="s">
        <v>17</v>
      </c>
      <c r="E1401" t="s">
        <v>18</v>
      </c>
      <c r="F1401">
        <v>0</v>
      </c>
      <c r="H1401" t="s">
        <v>19</v>
      </c>
      <c r="J1401" t="str">
        <f t="shared" si="152"/>
        <v>Cycle GenTime</v>
      </c>
      <c r="K1401" t="str" cm="1">
        <f t="array" ref="K1401">_xlfn.IFS(L1401="Bus P+R Bus Leg", "Bus", L1401="Bus P+R Car Leg", "Car",L1401="Rail P+R Rail Leg", "Rail", L1401="Rail P+R Car Leg", "Car",L1401="Logsum","",TRUE(),L1401)</f>
        <v>Cycle</v>
      </c>
      <c r="L1401" t="s">
        <v>36</v>
      </c>
      <c r="N1401" t="s">
        <v>52</v>
      </c>
      <c r="O1401" t="s">
        <v>68</v>
      </c>
      <c r="P1401" t="str">
        <f t="shared" si="149"/>
        <v>HBEB</v>
      </c>
    </row>
    <row r="1402" spans="1:16" x14ac:dyDescent="0.35">
      <c r="A1402">
        <f t="shared" si="148"/>
        <v>4717</v>
      </c>
      <c r="B1402" t="str">
        <f t="shared" si="150"/>
        <v>Cycle HBEB_HBEB_Other_16-74_NC GenTime</v>
      </c>
      <c r="C1402" t="str">
        <f t="shared" si="151"/>
        <v>Cycle HBEB_HBEB_Other_16-74_NC GenTime</v>
      </c>
      <c r="D1402" t="s">
        <v>17</v>
      </c>
      <c r="E1402" t="s">
        <v>18</v>
      </c>
      <c r="F1402">
        <v>0</v>
      </c>
      <c r="H1402" t="s">
        <v>19</v>
      </c>
      <c r="J1402" t="str">
        <f t="shared" si="152"/>
        <v>Cycle GenTime</v>
      </c>
      <c r="K1402" t="str" cm="1">
        <f t="array" ref="K1402">_xlfn.IFS(L1402="Bus P+R Bus Leg", "Bus", L1402="Bus P+R Car Leg", "Car",L1402="Rail P+R Rail Leg", "Rail", L1402="Rail P+R Car Leg", "Car",L1402="Logsum","",TRUE(),L1402)</f>
        <v>Cycle</v>
      </c>
      <c r="L1402" t="s">
        <v>36</v>
      </c>
      <c r="N1402" t="s">
        <v>52</v>
      </c>
      <c r="O1402" t="s">
        <v>69</v>
      </c>
      <c r="P1402" t="str">
        <f t="shared" si="149"/>
        <v>HBEB</v>
      </c>
    </row>
    <row r="1403" spans="1:16" x14ac:dyDescent="0.35">
      <c r="A1403">
        <f t="shared" si="148"/>
        <v>4718</v>
      </c>
      <c r="B1403" t="str">
        <f t="shared" si="150"/>
        <v>Cycle HBEB_HBEB_Other_16-74_PC GenTime</v>
      </c>
      <c r="C1403" t="str">
        <f t="shared" si="151"/>
        <v>Cycle HBEB_HBEB_Other_16-74_PC GenTime</v>
      </c>
      <c r="D1403" t="s">
        <v>17</v>
      </c>
      <c r="E1403" t="s">
        <v>18</v>
      </c>
      <c r="F1403">
        <v>0</v>
      </c>
      <c r="H1403" t="s">
        <v>19</v>
      </c>
      <c r="J1403" t="str">
        <f t="shared" si="152"/>
        <v>Cycle GenTime</v>
      </c>
      <c r="K1403" t="str" cm="1">
        <f t="array" ref="K1403">_xlfn.IFS(L1403="Bus P+R Bus Leg", "Bus", L1403="Bus P+R Car Leg", "Car",L1403="Rail P+R Rail Leg", "Rail", L1403="Rail P+R Car Leg", "Car",L1403="Logsum","",TRUE(),L1403)</f>
        <v>Cycle</v>
      </c>
      <c r="L1403" t="s">
        <v>36</v>
      </c>
      <c r="N1403" t="s">
        <v>52</v>
      </c>
      <c r="O1403" t="s">
        <v>70</v>
      </c>
      <c r="P1403" t="str">
        <f t="shared" si="149"/>
        <v>HBEB</v>
      </c>
    </row>
    <row r="1404" spans="1:16" x14ac:dyDescent="0.35">
      <c r="A1404">
        <f t="shared" si="148"/>
        <v>4719</v>
      </c>
      <c r="B1404" t="str">
        <f t="shared" si="150"/>
        <v>Cycle HBEB_HBEB_PT_16-74_FC GenTime</v>
      </c>
      <c r="C1404" t="str">
        <f t="shared" si="151"/>
        <v>Cycle HBEB_HBEB_PT_16-74_FC GenTime</v>
      </c>
      <c r="D1404" t="s">
        <v>17</v>
      </c>
      <c r="E1404" t="s">
        <v>18</v>
      </c>
      <c r="F1404">
        <v>0</v>
      </c>
      <c r="H1404" t="s">
        <v>19</v>
      </c>
      <c r="J1404" t="str">
        <f t="shared" si="152"/>
        <v>Cycle GenTime</v>
      </c>
      <c r="K1404" t="str" cm="1">
        <f t="array" ref="K1404">_xlfn.IFS(L1404="Bus P+R Bus Leg", "Bus", L1404="Bus P+R Car Leg", "Car",L1404="Rail P+R Rail Leg", "Rail", L1404="Rail P+R Car Leg", "Car",L1404="Logsum","",TRUE(),L1404)</f>
        <v>Cycle</v>
      </c>
      <c r="L1404" t="s">
        <v>36</v>
      </c>
      <c r="N1404" t="s">
        <v>52</v>
      </c>
      <c r="O1404" t="s">
        <v>71</v>
      </c>
      <c r="P1404" t="str">
        <f t="shared" si="149"/>
        <v>HBEB</v>
      </c>
    </row>
    <row r="1405" spans="1:16" x14ac:dyDescent="0.35">
      <c r="A1405">
        <f t="shared" si="148"/>
        <v>4720</v>
      </c>
      <c r="B1405" t="str">
        <f t="shared" si="150"/>
        <v>Cycle HBEB_HBEB_PT_16-74_NC GenTime</v>
      </c>
      <c r="C1405" t="str">
        <f t="shared" si="151"/>
        <v>Cycle HBEB_HBEB_PT_16-74_NC GenTime</v>
      </c>
      <c r="D1405" t="s">
        <v>17</v>
      </c>
      <c r="E1405" t="s">
        <v>18</v>
      </c>
      <c r="F1405">
        <v>0</v>
      </c>
      <c r="H1405" t="s">
        <v>19</v>
      </c>
      <c r="J1405" t="str">
        <f t="shared" si="152"/>
        <v>Cycle GenTime</v>
      </c>
      <c r="K1405" t="str" cm="1">
        <f t="array" ref="K1405">_xlfn.IFS(L1405="Bus P+R Bus Leg", "Bus", L1405="Bus P+R Car Leg", "Car",L1405="Rail P+R Rail Leg", "Rail", L1405="Rail P+R Car Leg", "Car",L1405="Logsum","",TRUE(),L1405)</f>
        <v>Cycle</v>
      </c>
      <c r="L1405" t="s">
        <v>36</v>
      </c>
      <c r="N1405" t="s">
        <v>52</v>
      </c>
      <c r="O1405" t="s">
        <v>72</v>
      </c>
      <c r="P1405" t="str">
        <f t="shared" si="149"/>
        <v>HBEB</v>
      </c>
    </row>
    <row r="1406" spans="1:16" x14ac:dyDescent="0.35">
      <c r="A1406">
        <f t="shared" si="148"/>
        <v>4721</v>
      </c>
      <c r="B1406" t="str">
        <f t="shared" si="150"/>
        <v>Cycle HBEB_HBEB_PT_16-74_PC GenTime</v>
      </c>
      <c r="C1406" t="str">
        <f t="shared" si="151"/>
        <v>Cycle HBEB_HBEB_PT_16-74_PC GenTime</v>
      </c>
      <c r="D1406" t="s">
        <v>17</v>
      </c>
      <c r="E1406" t="s">
        <v>18</v>
      </c>
      <c r="F1406">
        <v>0</v>
      </c>
      <c r="H1406" t="s">
        <v>19</v>
      </c>
      <c r="J1406" t="str">
        <f t="shared" si="152"/>
        <v>Cycle GenTime</v>
      </c>
      <c r="K1406" t="str" cm="1">
        <f t="array" ref="K1406">_xlfn.IFS(L1406="Bus P+R Bus Leg", "Bus", L1406="Bus P+R Car Leg", "Car",L1406="Rail P+R Rail Leg", "Rail", L1406="Rail P+R Car Leg", "Car",L1406="Logsum","",TRUE(),L1406)</f>
        <v>Cycle</v>
      </c>
      <c r="L1406" t="s">
        <v>36</v>
      </c>
      <c r="N1406" t="s">
        <v>52</v>
      </c>
      <c r="O1406" t="s">
        <v>73</v>
      </c>
      <c r="P1406" t="str">
        <f t="shared" si="149"/>
        <v>HBEB</v>
      </c>
    </row>
    <row r="1407" spans="1:16" x14ac:dyDescent="0.35">
      <c r="A1407">
        <f t="shared" si="148"/>
        <v>4722</v>
      </c>
      <c r="B1407" t="str">
        <f t="shared" si="150"/>
        <v>Cycle HBEB_HBEB_Student_16-74_FC GenTime</v>
      </c>
      <c r="C1407" t="str">
        <f t="shared" si="151"/>
        <v>Cycle HBEB_HBEB_Student_16-74_FC GenTime</v>
      </c>
      <c r="D1407" t="s">
        <v>17</v>
      </c>
      <c r="E1407" t="s">
        <v>18</v>
      </c>
      <c r="F1407">
        <v>0</v>
      </c>
      <c r="H1407" t="s">
        <v>19</v>
      </c>
      <c r="J1407" t="str">
        <f t="shared" si="152"/>
        <v>Cycle GenTime</v>
      </c>
      <c r="K1407" t="str" cm="1">
        <f t="array" ref="K1407">_xlfn.IFS(L1407="Bus P+R Bus Leg", "Bus", L1407="Bus P+R Car Leg", "Car",L1407="Rail P+R Rail Leg", "Rail", L1407="Rail P+R Car Leg", "Car",L1407="Logsum","",TRUE(),L1407)</f>
        <v>Cycle</v>
      </c>
      <c r="L1407" t="s">
        <v>36</v>
      </c>
      <c r="N1407" t="s">
        <v>52</v>
      </c>
      <c r="O1407" t="s">
        <v>74</v>
      </c>
      <c r="P1407" t="str">
        <f t="shared" si="149"/>
        <v>HBEB</v>
      </c>
    </row>
    <row r="1408" spans="1:16" x14ac:dyDescent="0.35">
      <c r="A1408">
        <f t="shared" si="148"/>
        <v>4723</v>
      </c>
      <c r="B1408" t="str">
        <f t="shared" si="150"/>
        <v>Cycle HBEB_HBEB_Student_16-74_NC GenTime</v>
      </c>
      <c r="C1408" t="str">
        <f t="shared" si="151"/>
        <v>Cycle HBEB_HBEB_Student_16-74_NC GenTime</v>
      </c>
      <c r="D1408" t="s">
        <v>17</v>
      </c>
      <c r="E1408" t="s">
        <v>18</v>
      </c>
      <c r="F1408">
        <v>0</v>
      </c>
      <c r="H1408" t="s">
        <v>19</v>
      </c>
      <c r="J1408" t="str">
        <f t="shared" si="152"/>
        <v>Cycle GenTime</v>
      </c>
      <c r="K1408" t="str" cm="1">
        <f t="array" ref="K1408">_xlfn.IFS(L1408="Bus P+R Bus Leg", "Bus", L1408="Bus P+R Car Leg", "Car",L1408="Rail P+R Rail Leg", "Rail", L1408="Rail P+R Car Leg", "Car",L1408="Logsum","",TRUE(),L1408)</f>
        <v>Cycle</v>
      </c>
      <c r="L1408" t="s">
        <v>36</v>
      </c>
      <c r="N1408" t="s">
        <v>52</v>
      </c>
      <c r="O1408" t="s">
        <v>75</v>
      </c>
      <c r="P1408" t="str">
        <f t="shared" si="149"/>
        <v>HBEB</v>
      </c>
    </row>
    <row r="1409" spans="1:16" x14ac:dyDescent="0.35">
      <c r="A1409">
        <f t="shared" si="148"/>
        <v>4724</v>
      </c>
      <c r="B1409" t="str">
        <f t="shared" si="150"/>
        <v>Cycle HBEB_HBEB_Student_16-74_PC GenTime</v>
      </c>
      <c r="C1409" t="str">
        <f t="shared" si="151"/>
        <v>Cycle HBEB_HBEB_Student_16-74_PC GenTime</v>
      </c>
      <c r="D1409" t="s">
        <v>17</v>
      </c>
      <c r="E1409" t="s">
        <v>18</v>
      </c>
      <c r="F1409">
        <v>0</v>
      </c>
      <c r="H1409" t="s">
        <v>19</v>
      </c>
      <c r="J1409" t="str">
        <f t="shared" si="152"/>
        <v>Cycle GenTime</v>
      </c>
      <c r="K1409" t="str" cm="1">
        <f t="array" ref="K1409">_xlfn.IFS(L1409="Bus P+R Bus Leg", "Bus", L1409="Bus P+R Car Leg", "Car",L1409="Rail P+R Rail Leg", "Rail", L1409="Rail P+R Car Leg", "Car",L1409="Logsum","",TRUE(),L1409)</f>
        <v>Cycle</v>
      </c>
      <c r="L1409" t="s">
        <v>36</v>
      </c>
      <c r="N1409" t="s">
        <v>52</v>
      </c>
      <c r="O1409" t="s">
        <v>76</v>
      </c>
      <c r="P1409" t="str">
        <f t="shared" si="149"/>
        <v>HBEB</v>
      </c>
    </row>
    <row r="1410" spans="1:16" x14ac:dyDescent="0.35">
      <c r="A1410">
        <f t="shared" si="148"/>
        <v>4725</v>
      </c>
      <c r="B1410" t="str">
        <f t="shared" si="150"/>
        <v>Cycle HBED_HBED_Child_PE_5-11_FC GenTime</v>
      </c>
      <c r="C1410" t="str">
        <f t="shared" si="151"/>
        <v>Cycle HBED_HBED_Child_PE_5-11_FC GenTime</v>
      </c>
      <c r="D1410" t="s">
        <v>17</v>
      </c>
      <c r="E1410" t="s">
        <v>18</v>
      </c>
      <c r="F1410">
        <v>0</v>
      </c>
      <c r="H1410" t="s">
        <v>19</v>
      </c>
      <c r="J1410" t="str">
        <f t="shared" si="152"/>
        <v>Cycle GenTime</v>
      </c>
      <c r="K1410" t="str" cm="1">
        <f t="array" ref="K1410">_xlfn.IFS(L1410="Bus P+R Bus Leg", "Bus", L1410="Bus P+R Car Leg", "Car",L1410="Rail P+R Rail Leg", "Rail", L1410="Rail P+R Car Leg", "Car",L1410="Logsum","",TRUE(),L1410)</f>
        <v>Cycle</v>
      </c>
      <c r="L1410" t="s">
        <v>36</v>
      </c>
      <c r="N1410" t="s">
        <v>52</v>
      </c>
      <c r="O1410" t="s">
        <v>106</v>
      </c>
      <c r="P1410" t="str">
        <f t="shared" si="149"/>
        <v>HBED</v>
      </c>
    </row>
    <row r="1411" spans="1:16" x14ac:dyDescent="0.35">
      <c r="A1411">
        <f t="shared" si="148"/>
        <v>4726</v>
      </c>
      <c r="B1411" t="str">
        <f t="shared" si="150"/>
        <v>Cycle HBED_HBED_Child_PE_5-11_NC GenTime</v>
      </c>
      <c r="C1411" t="str">
        <f t="shared" si="151"/>
        <v>Cycle HBED_HBED_Child_PE_5-11_NC GenTime</v>
      </c>
      <c r="D1411" t="s">
        <v>17</v>
      </c>
      <c r="E1411" t="s">
        <v>18</v>
      </c>
      <c r="F1411">
        <v>0</v>
      </c>
      <c r="H1411" t="s">
        <v>19</v>
      </c>
      <c r="J1411" t="str">
        <f t="shared" si="152"/>
        <v>Cycle GenTime</v>
      </c>
      <c r="K1411" t="str" cm="1">
        <f t="array" ref="K1411">_xlfn.IFS(L1411="Bus P+R Bus Leg", "Bus", L1411="Bus P+R Car Leg", "Car",L1411="Rail P+R Rail Leg", "Rail", L1411="Rail P+R Car Leg", "Car",L1411="Logsum","",TRUE(),L1411)</f>
        <v>Cycle</v>
      </c>
      <c r="L1411" t="s">
        <v>36</v>
      </c>
      <c r="N1411" t="s">
        <v>52</v>
      </c>
      <c r="O1411" t="s">
        <v>107</v>
      </c>
      <c r="P1411" t="str">
        <f t="shared" si="149"/>
        <v>HBED</v>
      </c>
    </row>
    <row r="1412" spans="1:16" x14ac:dyDescent="0.35">
      <c r="A1412">
        <f t="shared" si="148"/>
        <v>4727</v>
      </c>
      <c r="B1412" t="str">
        <f t="shared" si="150"/>
        <v>Cycle HBED_HBED_Child_PE_5-11_PC GenTime</v>
      </c>
      <c r="C1412" t="str">
        <f t="shared" si="151"/>
        <v>Cycle HBED_HBED_Child_PE_5-11_PC GenTime</v>
      </c>
      <c r="D1412" t="s">
        <v>17</v>
      </c>
      <c r="E1412" t="s">
        <v>18</v>
      </c>
      <c r="F1412">
        <v>0</v>
      </c>
      <c r="H1412" t="s">
        <v>19</v>
      </c>
      <c r="J1412" t="str">
        <f t="shared" si="152"/>
        <v>Cycle GenTime</v>
      </c>
      <c r="K1412" t="str" cm="1">
        <f t="array" ref="K1412">_xlfn.IFS(L1412="Bus P+R Bus Leg", "Bus", L1412="Bus P+R Car Leg", "Car",L1412="Rail P+R Rail Leg", "Rail", L1412="Rail P+R Car Leg", "Car",L1412="Logsum","",TRUE(),L1412)</f>
        <v>Cycle</v>
      </c>
      <c r="L1412" t="s">
        <v>36</v>
      </c>
      <c r="N1412" t="s">
        <v>52</v>
      </c>
      <c r="O1412" t="s">
        <v>108</v>
      </c>
      <c r="P1412" t="str">
        <f t="shared" si="149"/>
        <v>HBED</v>
      </c>
    </row>
    <row r="1413" spans="1:16" x14ac:dyDescent="0.35">
      <c r="A1413">
        <f t="shared" si="148"/>
        <v>4728</v>
      </c>
      <c r="B1413" t="str">
        <f t="shared" si="150"/>
        <v>Cycle HBED_HBED_Child_SE_12-16_FC GenTime</v>
      </c>
      <c r="C1413" t="str">
        <f t="shared" si="151"/>
        <v>Cycle HBED_HBED_Child_SE_12-16_FC GenTime</v>
      </c>
      <c r="D1413" t="s">
        <v>17</v>
      </c>
      <c r="E1413" t="s">
        <v>18</v>
      </c>
      <c r="F1413">
        <v>0</v>
      </c>
      <c r="H1413" t="s">
        <v>19</v>
      </c>
      <c r="J1413" t="str">
        <f t="shared" si="152"/>
        <v>Cycle GenTime</v>
      </c>
      <c r="K1413" t="str" cm="1">
        <f t="array" ref="K1413">_xlfn.IFS(L1413="Bus P+R Bus Leg", "Bus", L1413="Bus P+R Car Leg", "Car",L1413="Rail P+R Rail Leg", "Rail", L1413="Rail P+R Car Leg", "Car",L1413="Logsum","",TRUE(),L1413)</f>
        <v>Cycle</v>
      </c>
      <c r="L1413" t="s">
        <v>36</v>
      </c>
      <c r="N1413" t="s">
        <v>52</v>
      </c>
      <c r="O1413" t="s">
        <v>109</v>
      </c>
      <c r="P1413" t="str">
        <f t="shared" si="149"/>
        <v>HBED</v>
      </c>
    </row>
    <row r="1414" spans="1:16" x14ac:dyDescent="0.35">
      <c r="A1414">
        <f t="shared" si="148"/>
        <v>4729</v>
      </c>
      <c r="B1414" t="str">
        <f t="shared" si="150"/>
        <v>Cycle HBED_HBED_Child_SE_12-16_NC GenTime</v>
      </c>
      <c r="C1414" t="str">
        <f t="shared" si="151"/>
        <v>Cycle HBED_HBED_Child_SE_12-16_NC GenTime</v>
      </c>
      <c r="D1414" t="s">
        <v>17</v>
      </c>
      <c r="E1414" t="s">
        <v>18</v>
      </c>
      <c r="F1414">
        <v>0</v>
      </c>
      <c r="H1414" t="s">
        <v>19</v>
      </c>
      <c r="J1414" t="str">
        <f t="shared" si="152"/>
        <v>Cycle GenTime</v>
      </c>
      <c r="K1414" t="str" cm="1">
        <f t="array" ref="K1414">_xlfn.IFS(L1414="Bus P+R Bus Leg", "Bus", L1414="Bus P+R Car Leg", "Car",L1414="Rail P+R Rail Leg", "Rail", L1414="Rail P+R Car Leg", "Car",L1414="Logsum","",TRUE(),L1414)</f>
        <v>Cycle</v>
      </c>
      <c r="L1414" t="s">
        <v>36</v>
      </c>
      <c r="N1414" t="s">
        <v>52</v>
      </c>
      <c r="O1414" t="s">
        <v>110</v>
      </c>
      <c r="P1414" t="str">
        <f t="shared" si="149"/>
        <v>HBED</v>
      </c>
    </row>
    <row r="1415" spans="1:16" x14ac:dyDescent="0.35">
      <c r="A1415">
        <f t="shared" si="148"/>
        <v>4730</v>
      </c>
      <c r="B1415" t="str">
        <f t="shared" si="150"/>
        <v>Cycle HBED_HBED_Child_SE_12-16_PC GenTime</v>
      </c>
      <c r="C1415" t="str">
        <f t="shared" si="151"/>
        <v>Cycle HBED_HBED_Child_SE_12-16_PC GenTime</v>
      </c>
      <c r="D1415" t="s">
        <v>17</v>
      </c>
      <c r="E1415" t="s">
        <v>18</v>
      </c>
      <c r="F1415">
        <v>0</v>
      </c>
      <c r="H1415" t="s">
        <v>19</v>
      </c>
      <c r="J1415" t="str">
        <f t="shared" si="152"/>
        <v>Cycle GenTime</v>
      </c>
      <c r="K1415" t="str" cm="1">
        <f t="array" ref="K1415">_xlfn.IFS(L1415="Bus P+R Bus Leg", "Bus", L1415="Bus P+R Car Leg", "Car",L1415="Rail P+R Rail Leg", "Rail", L1415="Rail P+R Car Leg", "Car",L1415="Logsum","",TRUE(),L1415)</f>
        <v>Cycle</v>
      </c>
      <c r="L1415" t="s">
        <v>36</v>
      </c>
      <c r="N1415" t="s">
        <v>52</v>
      </c>
      <c r="O1415" t="s">
        <v>111</v>
      </c>
      <c r="P1415" t="str">
        <f t="shared" si="149"/>
        <v>HBED</v>
      </c>
    </row>
    <row r="1416" spans="1:16" x14ac:dyDescent="0.35">
      <c r="A1416">
        <f t="shared" si="148"/>
        <v>4731</v>
      </c>
      <c r="B1416" t="str">
        <f t="shared" si="150"/>
        <v>Cycle HBED_HBED_Child_TE_17-18_FC GenTime</v>
      </c>
      <c r="C1416" t="str">
        <f t="shared" si="151"/>
        <v>Cycle HBED_HBED_Child_TE_17-18_FC GenTime</v>
      </c>
      <c r="D1416" t="s">
        <v>17</v>
      </c>
      <c r="E1416" t="s">
        <v>18</v>
      </c>
      <c r="F1416">
        <v>0</v>
      </c>
      <c r="H1416" t="s">
        <v>19</v>
      </c>
      <c r="J1416" t="str">
        <f t="shared" si="152"/>
        <v>Cycle GenTime</v>
      </c>
      <c r="K1416" t="str" cm="1">
        <f t="array" ref="K1416">_xlfn.IFS(L1416="Bus P+R Bus Leg", "Bus", L1416="Bus P+R Car Leg", "Car",L1416="Rail P+R Rail Leg", "Rail", L1416="Rail P+R Car Leg", "Car",L1416="Logsum","",TRUE(),L1416)</f>
        <v>Cycle</v>
      </c>
      <c r="L1416" t="s">
        <v>36</v>
      </c>
      <c r="N1416" t="s">
        <v>52</v>
      </c>
      <c r="O1416" t="s">
        <v>112</v>
      </c>
      <c r="P1416" t="str">
        <f t="shared" si="149"/>
        <v>HBED</v>
      </c>
    </row>
    <row r="1417" spans="1:16" x14ac:dyDescent="0.35">
      <c r="A1417">
        <f t="shared" si="148"/>
        <v>4732</v>
      </c>
      <c r="B1417" t="str">
        <f t="shared" si="150"/>
        <v>Cycle HBED_HBED_Child_TE_17-18_NC GenTime</v>
      </c>
      <c r="C1417" t="str">
        <f t="shared" si="151"/>
        <v>Cycle HBED_HBED_Child_TE_17-18_NC GenTime</v>
      </c>
      <c r="D1417" t="s">
        <v>17</v>
      </c>
      <c r="E1417" t="s">
        <v>18</v>
      </c>
      <c r="F1417">
        <v>0</v>
      </c>
      <c r="H1417" t="s">
        <v>19</v>
      </c>
      <c r="J1417" t="str">
        <f t="shared" si="152"/>
        <v>Cycle GenTime</v>
      </c>
      <c r="K1417" t="str" cm="1">
        <f t="array" ref="K1417">_xlfn.IFS(L1417="Bus P+R Bus Leg", "Bus", L1417="Bus P+R Car Leg", "Car",L1417="Rail P+R Rail Leg", "Rail", L1417="Rail P+R Car Leg", "Car",L1417="Logsum","",TRUE(),L1417)</f>
        <v>Cycle</v>
      </c>
      <c r="L1417" t="s">
        <v>36</v>
      </c>
      <c r="N1417" t="s">
        <v>52</v>
      </c>
      <c r="O1417" t="s">
        <v>113</v>
      </c>
      <c r="P1417" t="str">
        <f t="shared" si="149"/>
        <v>HBED</v>
      </c>
    </row>
    <row r="1418" spans="1:16" x14ac:dyDescent="0.35">
      <c r="A1418">
        <f t="shared" si="148"/>
        <v>4733</v>
      </c>
      <c r="B1418" t="str">
        <f t="shared" si="150"/>
        <v>Cycle HBED_HBED_Child_TE_17-18_PC GenTime</v>
      </c>
      <c r="C1418" t="str">
        <f t="shared" si="151"/>
        <v>Cycle HBED_HBED_Child_TE_17-18_PC GenTime</v>
      </c>
      <c r="D1418" t="s">
        <v>17</v>
      </c>
      <c r="E1418" t="s">
        <v>18</v>
      </c>
      <c r="F1418">
        <v>0</v>
      </c>
      <c r="H1418" t="s">
        <v>19</v>
      </c>
      <c r="J1418" t="str">
        <f t="shared" si="152"/>
        <v>Cycle GenTime</v>
      </c>
      <c r="K1418" t="str" cm="1">
        <f t="array" ref="K1418">_xlfn.IFS(L1418="Bus P+R Bus Leg", "Bus", L1418="Bus P+R Car Leg", "Car",L1418="Rail P+R Rail Leg", "Rail", L1418="Rail P+R Car Leg", "Car",L1418="Logsum","",TRUE(),L1418)</f>
        <v>Cycle</v>
      </c>
      <c r="L1418" t="s">
        <v>36</v>
      </c>
      <c r="N1418" t="s">
        <v>52</v>
      </c>
      <c r="O1418" t="s">
        <v>114</v>
      </c>
      <c r="P1418" t="str">
        <f t="shared" si="149"/>
        <v>HBED</v>
      </c>
    </row>
    <row r="1419" spans="1:16" x14ac:dyDescent="0.35">
      <c r="A1419">
        <f t="shared" si="148"/>
        <v>4734</v>
      </c>
      <c r="B1419" t="str">
        <f t="shared" si="150"/>
        <v>Cycle HBO_HBO_75_FC GenTime</v>
      </c>
      <c r="C1419" t="str">
        <f t="shared" si="151"/>
        <v>Cycle HBO_HBO_75_FC GenTime</v>
      </c>
      <c r="D1419" t="s">
        <v>17</v>
      </c>
      <c r="E1419" t="s">
        <v>18</v>
      </c>
      <c r="F1419">
        <v>0</v>
      </c>
      <c r="H1419" t="s">
        <v>19</v>
      </c>
      <c r="J1419" t="str">
        <f t="shared" si="152"/>
        <v>Cycle GenTime</v>
      </c>
      <c r="K1419" t="str" cm="1">
        <f t="array" ref="K1419">_xlfn.IFS(L1419="Bus P+R Bus Leg", "Bus", L1419="Bus P+R Car Leg", "Car",L1419="Rail P+R Rail Leg", "Rail", L1419="Rail P+R Car Leg", "Car",L1419="Logsum","",TRUE(),L1419)</f>
        <v>Cycle</v>
      </c>
      <c r="L1419" t="s">
        <v>36</v>
      </c>
      <c r="N1419" t="s">
        <v>52</v>
      </c>
      <c r="O1419" t="s">
        <v>115</v>
      </c>
      <c r="P1419" t="str">
        <f t="shared" si="149"/>
        <v>HBO</v>
      </c>
    </row>
    <row r="1420" spans="1:16" x14ac:dyDescent="0.35">
      <c r="A1420">
        <f t="shared" si="148"/>
        <v>4735</v>
      </c>
      <c r="B1420" t="str">
        <f t="shared" si="150"/>
        <v>Cycle HBO_HBO_75_NC GenTime</v>
      </c>
      <c r="C1420" t="str">
        <f t="shared" si="151"/>
        <v>Cycle HBO_HBO_75_NC GenTime</v>
      </c>
      <c r="D1420" t="s">
        <v>17</v>
      </c>
      <c r="E1420" t="s">
        <v>18</v>
      </c>
      <c r="F1420">
        <v>0</v>
      </c>
      <c r="H1420" t="s">
        <v>19</v>
      </c>
      <c r="J1420" t="str">
        <f t="shared" si="152"/>
        <v>Cycle GenTime</v>
      </c>
      <c r="K1420" t="str" cm="1">
        <f t="array" ref="K1420">_xlfn.IFS(L1420="Bus P+R Bus Leg", "Bus", L1420="Bus P+R Car Leg", "Car",L1420="Rail P+R Rail Leg", "Rail", L1420="Rail P+R Car Leg", "Car",L1420="Logsum","",TRUE(),L1420)</f>
        <v>Cycle</v>
      </c>
      <c r="L1420" t="s">
        <v>36</v>
      </c>
      <c r="N1420" t="s">
        <v>52</v>
      </c>
      <c r="O1420" t="s">
        <v>116</v>
      </c>
      <c r="P1420" t="str">
        <f t="shared" si="149"/>
        <v>HBO</v>
      </c>
    </row>
    <row r="1421" spans="1:16" x14ac:dyDescent="0.35">
      <c r="A1421">
        <f t="shared" si="148"/>
        <v>4736</v>
      </c>
      <c r="B1421" t="str">
        <f t="shared" si="150"/>
        <v>Cycle HBO_HBO_75_PC GenTime</v>
      </c>
      <c r="C1421" t="str">
        <f t="shared" si="151"/>
        <v>Cycle HBO_HBO_75_PC GenTime</v>
      </c>
      <c r="D1421" t="s">
        <v>17</v>
      </c>
      <c r="E1421" t="s">
        <v>18</v>
      </c>
      <c r="F1421">
        <v>0</v>
      </c>
      <c r="H1421" t="s">
        <v>19</v>
      </c>
      <c r="J1421" t="str">
        <f t="shared" si="152"/>
        <v>Cycle GenTime</v>
      </c>
      <c r="K1421" t="str" cm="1">
        <f t="array" ref="K1421">_xlfn.IFS(L1421="Bus P+R Bus Leg", "Bus", L1421="Bus P+R Car Leg", "Car",L1421="Rail P+R Rail Leg", "Rail", L1421="Rail P+R Car Leg", "Car",L1421="Logsum","",TRUE(),L1421)</f>
        <v>Cycle</v>
      </c>
      <c r="L1421" t="s">
        <v>36</v>
      </c>
      <c r="N1421" t="s">
        <v>52</v>
      </c>
      <c r="O1421" t="s">
        <v>117</v>
      </c>
      <c r="P1421" t="str">
        <f t="shared" si="149"/>
        <v>HBO</v>
      </c>
    </row>
    <row r="1422" spans="1:16" x14ac:dyDescent="0.35">
      <c r="A1422">
        <f t="shared" si="148"/>
        <v>4737</v>
      </c>
      <c r="B1422" t="str">
        <f t="shared" si="150"/>
        <v>Cycle HBO_HBO_Child_0-15_FC GenTime</v>
      </c>
      <c r="C1422" t="str">
        <f t="shared" si="151"/>
        <v>Cycle HBO_HBO_Child_0-15_FC GenTime</v>
      </c>
      <c r="D1422" t="s">
        <v>17</v>
      </c>
      <c r="E1422" t="s">
        <v>18</v>
      </c>
      <c r="F1422">
        <v>0</v>
      </c>
      <c r="H1422" t="s">
        <v>19</v>
      </c>
      <c r="J1422" t="str">
        <f t="shared" si="152"/>
        <v>Cycle GenTime</v>
      </c>
      <c r="K1422" t="str" cm="1">
        <f t="array" ref="K1422">_xlfn.IFS(L1422="Bus P+R Bus Leg", "Bus", L1422="Bus P+R Car Leg", "Car",L1422="Rail P+R Rail Leg", "Rail", L1422="Rail P+R Car Leg", "Car",L1422="Logsum","",TRUE(),L1422)</f>
        <v>Cycle</v>
      </c>
      <c r="L1422" t="s">
        <v>36</v>
      </c>
      <c r="N1422" t="s">
        <v>52</v>
      </c>
      <c r="O1422" t="s">
        <v>118</v>
      </c>
      <c r="P1422" t="str">
        <f t="shared" si="149"/>
        <v>HBO</v>
      </c>
    </row>
    <row r="1423" spans="1:16" x14ac:dyDescent="0.35">
      <c r="A1423">
        <f t="shared" ref="A1423:A1486" si="153">IF(J1423=J1422,A1422+1,ROUNDUP(A1422,-2)+1)</f>
        <v>4738</v>
      </c>
      <c r="B1423" t="str">
        <f t="shared" si="150"/>
        <v>Cycle HBO_HBO_Child_0-15_NC GenTime</v>
      </c>
      <c r="C1423" t="str">
        <f t="shared" si="151"/>
        <v>Cycle HBO_HBO_Child_0-15_NC GenTime</v>
      </c>
      <c r="D1423" t="s">
        <v>17</v>
      </c>
      <c r="E1423" t="s">
        <v>18</v>
      </c>
      <c r="F1423">
        <v>0</v>
      </c>
      <c r="H1423" t="s">
        <v>19</v>
      </c>
      <c r="J1423" t="str">
        <f t="shared" si="152"/>
        <v>Cycle GenTime</v>
      </c>
      <c r="K1423" t="str" cm="1">
        <f t="array" ref="K1423">_xlfn.IFS(L1423="Bus P+R Bus Leg", "Bus", L1423="Bus P+R Car Leg", "Car",L1423="Rail P+R Rail Leg", "Rail", L1423="Rail P+R Car Leg", "Car",L1423="Logsum","",TRUE(),L1423)</f>
        <v>Cycle</v>
      </c>
      <c r="L1423" t="s">
        <v>36</v>
      </c>
      <c r="N1423" t="s">
        <v>52</v>
      </c>
      <c r="O1423" t="s">
        <v>119</v>
      </c>
      <c r="P1423" t="str">
        <f t="shared" si="149"/>
        <v>HBO</v>
      </c>
    </row>
    <row r="1424" spans="1:16" x14ac:dyDescent="0.35">
      <c r="A1424">
        <f t="shared" si="153"/>
        <v>4739</v>
      </c>
      <c r="B1424" t="str">
        <f t="shared" si="150"/>
        <v>Cycle HBO_HBO_Child_0-15_PC GenTime</v>
      </c>
      <c r="C1424" t="str">
        <f t="shared" si="151"/>
        <v>Cycle HBO_HBO_Child_0-15_PC GenTime</v>
      </c>
      <c r="D1424" t="s">
        <v>17</v>
      </c>
      <c r="E1424" t="s">
        <v>18</v>
      </c>
      <c r="F1424">
        <v>0</v>
      </c>
      <c r="H1424" t="s">
        <v>19</v>
      </c>
      <c r="J1424" t="str">
        <f t="shared" si="152"/>
        <v>Cycle GenTime</v>
      </c>
      <c r="K1424" t="str" cm="1">
        <f t="array" ref="K1424">_xlfn.IFS(L1424="Bus P+R Bus Leg", "Bus", L1424="Bus P+R Car Leg", "Car",L1424="Rail P+R Rail Leg", "Rail", L1424="Rail P+R Car Leg", "Car",L1424="Logsum","",TRUE(),L1424)</f>
        <v>Cycle</v>
      </c>
      <c r="L1424" t="s">
        <v>36</v>
      </c>
      <c r="N1424" t="s">
        <v>52</v>
      </c>
      <c r="O1424" t="s">
        <v>120</v>
      </c>
      <c r="P1424" t="str">
        <f t="shared" si="149"/>
        <v>HBO</v>
      </c>
    </row>
    <row r="1425" spans="1:16" x14ac:dyDescent="0.35">
      <c r="A1425">
        <f t="shared" si="153"/>
        <v>4740</v>
      </c>
      <c r="B1425" t="str">
        <f t="shared" si="150"/>
        <v>Cycle HBO_HBO_FT_16-74_FC GenTime</v>
      </c>
      <c r="C1425" t="str">
        <f t="shared" si="151"/>
        <v>Cycle HBO_HBO_FT_16-74_FC GenTime</v>
      </c>
      <c r="D1425" t="s">
        <v>17</v>
      </c>
      <c r="E1425" t="s">
        <v>18</v>
      </c>
      <c r="F1425">
        <v>0</v>
      </c>
      <c r="H1425" t="s">
        <v>19</v>
      </c>
      <c r="J1425" t="str">
        <f t="shared" si="152"/>
        <v>Cycle GenTime</v>
      </c>
      <c r="K1425" t="str" cm="1">
        <f t="array" ref="K1425">_xlfn.IFS(L1425="Bus P+R Bus Leg", "Bus", L1425="Bus P+R Car Leg", "Car",L1425="Rail P+R Rail Leg", "Rail", L1425="Rail P+R Car Leg", "Car",L1425="Logsum","",TRUE(),L1425)</f>
        <v>Cycle</v>
      </c>
      <c r="L1425" t="s">
        <v>36</v>
      </c>
      <c r="N1425" t="s">
        <v>52</v>
      </c>
      <c r="O1425" t="s">
        <v>121</v>
      </c>
      <c r="P1425" t="str">
        <f t="shared" si="149"/>
        <v>HBO</v>
      </c>
    </row>
    <row r="1426" spans="1:16" x14ac:dyDescent="0.35">
      <c r="A1426">
        <f t="shared" si="153"/>
        <v>4741</v>
      </c>
      <c r="B1426" t="str">
        <f t="shared" si="150"/>
        <v>Cycle HBO_HBO_FT_16-74_NC GenTime</v>
      </c>
      <c r="C1426" t="str">
        <f t="shared" si="151"/>
        <v>Cycle HBO_HBO_FT_16-74_NC GenTime</v>
      </c>
      <c r="D1426" t="s">
        <v>17</v>
      </c>
      <c r="E1426" t="s">
        <v>18</v>
      </c>
      <c r="F1426">
        <v>0</v>
      </c>
      <c r="H1426" t="s">
        <v>19</v>
      </c>
      <c r="J1426" t="str">
        <f t="shared" si="152"/>
        <v>Cycle GenTime</v>
      </c>
      <c r="K1426" t="str" cm="1">
        <f t="array" ref="K1426">_xlfn.IFS(L1426="Bus P+R Bus Leg", "Bus", L1426="Bus P+R Car Leg", "Car",L1426="Rail P+R Rail Leg", "Rail", L1426="Rail P+R Car Leg", "Car",L1426="Logsum","",TRUE(),L1426)</f>
        <v>Cycle</v>
      </c>
      <c r="L1426" t="s">
        <v>36</v>
      </c>
      <c r="N1426" t="s">
        <v>52</v>
      </c>
      <c r="O1426" t="s">
        <v>122</v>
      </c>
      <c r="P1426" t="str">
        <f t="shared" si="149"/>
        <v>HBO</v>
      </c>
    </row>
    <row r="1427" spans="1:16" x14ac:dyDescent="0.35">
      <c r="A1427">
        <f t="shared" si="153"/>
        <v>4742</v>
      </c>
      <c r="B1427" t="str">
        <f t="shared" si="150"/>
        <v>Cycle HBO_HBO_FT_16-74_PC GenTime</v>
      </c>
      <c r="C1427" t="str">
        <f t="shared" si="151"/>
        <v>Cycle HBO_HBO_FT_16-74_PC GenTime</v>
      </c>
      <c r="D1427" t="s">
        <v>17</v>
      </c>
      <c r="E1427" t="s">
        <v>18</v>
      </c>
      <c r="F1427">
        <v>0</v>
      </c>
      <c r="H1427" t="s">
        <v>19</v>
      </c>
      <c r="J1427" t="str">
        <f t="shared" si="152"/>
        <v>Cycle GenTime</v>
      </c>
      <c r="K1427" t="str" cm="1">
        <f t="array" ref="K1427">_xlfn.IFS(L1427="Bus P+R Bus Leg", "Bus", L1427="Bus P+R Car Leg", "Car",L1427="Rail P+R Rail Leg", "Rail", L1427="Rail P+R Car Leg", "Car",L1427="Logsum","",TRUE(),L1427)</f>
        <v>Cycle</v>
      </c>
      <c r="L1427" t="s">
        <v>36</v>
      </c>
      <c r="N1427" t="s">
        <v>52</v>
      </c>
      <c r="O1427" t="s">
        <v>123</v>
      </c>
      <c r="P1427" t="str">
        <f t="shared" si="149"/>
        <v>HBO</v>
      </c>
    </row>
    <row r="1428" spans="1:16" x14ac:dyDescent="0.35">
      <c r="A1428">
        <f t="shared" si="153"/>
        <v>4743</v>
      </c>
      <c r="B1428" t="str">
        <f t="shared" si="150"/>
        <v>Cycle HBO_HBO_Other_16-74_FC GenTime</v>
      </c>
      <c r="C1428" t="str">
        <f t="shared" si="151"/>
        <v>Cycle HBO_HBO_Other_16-74_FC GenTime</v>
      </c>
      <c r="D1428" t="s">
        <v>17</v>
      </c>
      <c r="E1428" t="s">
        <v>18</v>
      </c>
      <c r="F1428">
        <v>0</v>
      </c>
      <c r="H1428" t="s">
        <v>19</v>
      </c>
      <c r="J1428" t="str">
        <f t="shared" si="152"/>
        <v>Cycle GenTime</v>
      </c>
      <c r="K1428" t="str" cm="1">
        <f t="array" ref="K1428">_xlfn.IFS(L1428="Bus P+R Bus Leg", "Bus", L1428="Bus P+R Car Leg", "Car",L1428="Rail P+R Rail Leg", "Rail", L1428="Rail P+R Car Leg", "Car",L1428="Logsum","",TRUE(),L1428)</f>
        <v>Cycle</v>
      </c>
      <c r="L1428" t="s">
        <v>36</v>
      </c>
      <c r="N1428" t="s">
        <v>52</v>
      </c>
      <c r="O1428" t="s">
        <v>124</v>
      </c>
      <c r="P1428" t="str">
        <f t="shared" si="149"/>
        <v>HBO</v>
      </c>
    </row>
    <row r="1429" spans="1:16" x14ac:dyDescent="0.35">
      <c r="A1429">
        <f t="shared" si="153"/>
        <v>4744</v>
      </c>
      <c r="B1429" t="str">
        <f t="shared" si="150"/>
        <v>Cycle HBO_HBO_Other_16-74_NC GenTime</v>
      </c>
      <c r="C1429" t="str">
        <f t="shared" si="151"/>
        <v>Cycle HBO_HBO_Other_16-74_NC GenTime</v>
      </c>
      <c r="D1429" t="s">
        <v>17</v>
      </c>
      <c r="E1429" t="s">
        <v>18</v>
      </c>
      <c r="F1429">
        <v>0</v>
      </c>
      <c r="H1429" t="s">
        <v>19</v>
      </c>
      <c r="J1429" t="str">
        <f t="shared" si="152"/>
        <v>Cycle GenTime</v>
      </c>
      <c r="K1429" t="str" cm="1">
        <f t="array" ref="K1429">_xlfn.IFS(L1429="Bus P+R Bus Leg", "Bus", L1429="Bus P+R Car Leg", "Car",L1429="Rail P+R Rail Leg", "Rail", L1429="Rail P+R Car Leg", "Car",L1429="Logsum","",TRUE(),L1429)</f>
        <v>Cycle</v>
      </c>
      <c r="L1429" t="s">
        <v>36</v>
      </c>
      <c r="N1429" t="s">
        <v>52</v>
      </c>
      <c r="O1429" t="s">
        <v>125</v>
      </c>
      <c r="P1429" t="str">
        <f t="shared" si="149"/>
        <v>HBO</v>
      </c>
    </row>
    <row r="1430" spans="1:16" x14ac:dyDescent="0.35">
      <c r="A1430">
        <f t="shared" si="153"/>
        <v>4745</v>
      </c>
      <c r="B1430" t="str">
        <f t="shared" si="150"/>
        <v>Cycle HBO_HBO_Other_16-74_PC GenTime</v>
      </c>
      <c r="C1430" t="str">
        <f t="shared" si="151"/>
        <v>Cycle HBO_HBO_Other_16-74_PC GenTime</v>
      </c>
      <c r="D1430" t="s">
        <v>17</v>
      </c>
      <c r="E1430" t="s">
        <v>18</v>
      </c>
      <c r="F1430">
        <v>0</v>
      </c>
      <c r="H1430" t="s">
        <v>19</v>
      </c>
      <c r="J1430" t="str">
        <f t="shared" si="152"/>
        <v>Cycle GenTime</v>
      </c>
      <c r="K1430" t="str" cm="1">
        <f t="array" ref="K1430">_xlfn.IFS(L1430="Bus P+R Bus Leg", "Bus", L1430="Bus P+R Car Leg", "Car",L1430="Rail P+R Rail Leg", "Rail", L1430="Rail P+R Car Leg", "Car",L1430="Logsum","",TRUE(),L1430)</f>
        <v>Cycle</v>
      </c>
      <c r="L1430" t="s">
        <v>36</v>
      </c>
      <c r="N1430" t="s">
        <v>52</v>
      </c>
      <c r="O1430" t="s">
        <v>126</v>
      </c>
      <c r="P1430" t="str">
        <f t="shared" si="149"/>
        <v>HBO</v>
      </c>
    </row>
    <row r="1431" spans="1:16" x14ac:dyDescent="0.35">
      <c r="A1431">
        <f t="shared" si="153"/>
        <v>4746</v>
      </c>
      <c r="B1431" t="str">
        <f t="shared" si="150"/>
        <v>Cycle HBO_HBO_PT_16-74_FC GenTime</v>
      </c>
      <c r="C1431" t="str">
        <f t="shared" si="151"/>
        <v>Cycle HBO_HBO_PT_16-74_FC GenTime</v>
      </c>
      <c r="D1431" t="s">
        <v>17</v>
      </c>
      <c r="E1431" t="s">
        <v>18</v>
      </c>
      <c r="F1431">
        <v>0</v>
      </c>
      <c r="H1431" t="s">
        <v>19</v>
      </c>
      <c r="J1431" t="str">
        <f t="shared" si="152"/>
        <v>Cycle GenTime</v>
      </c>
      <c r="K1431" t="str" cm="1">
        <f t="array" ref="K1431">_xlfn.IFS(L1431="Bus P+R Bus Leg", "Bus", L1431="Bus P+R Car Leg", "Car",L1431="Rail P+R Rail Leg", "Rail", L1431="Rail P+R Car Leg", "Car",L1431="Logsum","",TRUE(),L1431)</f>
        <v>Cycle</v>
      </c>
      <c r="L1431" t="s">
        <v>36</v>
      </c>
      <c r="N1431" t="s">
        <v>52</v>
      </c>
      <c r="O1431" t="s">
        <v>127</v>
      </c>
      <c r="P1431" t="str">
        <f t="shared" si="149"/>
        <v>HBO</v>
      </c>
    </row>
    <row r="1432" spans="1:16" x14ac:dyDescent="0.35">
      <c r="A1432">
        <f t="shared" si="153"/>
        <v>4747</v>
      </c>
      <c r="B1432" t="str">
        <f t="shared" si="150"/>
        <v>Cycle HBO_HBO_PT_16-74_NC GenTime</v>
      </c>
      <c r="C1432" t="str">
        <f t="shared" si="151"/>
        <v>Cycle HBO_HBO_PT_16-74_NC GenTime</v>
      </c>
      <c r="D1432" t="s">
        <v>17</v>
      </c>
      <c r="E1432" t="s">
        <v>18</v>
      </c>
      <c r="F1432">
        <v>0</v>
      </c>
      <c r="H1432" t="s">
        <v>19</v>
      </c>
      <c r="J1432" t="str">
        <f t="shared" si="152"/>
        <v>Cycle GenTime</v>
      </c>
      <c r="K1432" t="str" cm="1">
        <f t="array" ref="K1432">_xlfn.IFS(L1432="Bus P+R Bus Leg", "Bus", L1432="Bus P+R Car Leg", "Car",L1432="Rail P+R Rail Leg", "Rail", L1432="Rail P+R Car Leg", "Car",L1432="Logsum","",TRUE(),L1432)</f>
        <v>Cycle</v>
      </c>
      <c r="L1432" t="s">
        <v>36</v>
      </c>
      <c r="N1432" t="s">
        <v>52</v>
      </c>
      <c r="O1432" t="s">
        <v>128</v>
      </c>
      <c r="P1432" t="str">
        <f t="shared" si="149"/>
        <v>HBO</v>
      </c>
    </row>
    <row r="1433" spans="1:16" x14ac:dyDescent="0.35">
      <c r="A1433">
        <f t="shared" si="153"/>
        <v>4748</v>
      </c>
      <c r="B1433" t="str">
        <f t="shared" si="150"/>
        <v>Cycle HBO_HBO_PT_16-74_PC GenTime</v>
      </c>
      <c r="C1433" t="str">
        <f t="shared" si="151"/>
        <v>Cycle HBO_HBO_PT_16-74_PC GenTime</v>
      </c>
      <c r="D1433" t="s">
        <v>17</v>
      </c>
      <c r="E1433" t="s">
        <v>18</v>
      </c>
      <c r="F1433">
        <v>0</v>
      </c>
      <c r="H1433" t="s">
        <v>19</v>
      </c>
      <c r="J1433" t="str">
        <f t="shared" si="152"/>
        <v>Cycle GenTime</v>
      </c>
      <c r="K1433" t="str" cm="1">
        <f t="array" ref="K1433">_xlfn.IFS(L1433="Bus P+R Bus Leg", "Bus", L1433="Bus P+R Car Leg", "Car",L1433="Rail P+R Rail Leg", "Rail", L1433="Rail P+R Car Leg", "Car",L1433="Logsum","",TRUE(),L1433)</f>
        <v>Cycle</v>
      </c>
      <c r="L1433" t="s">
        <v>36</v>
      </c>
      <c r="N1433" t="s">
        <v>52</v>
      </c>
      <c r="O1433" t="s">
        <v>129</v>
      </c>
      <c r="P1433" t="str">
        <f t="shared" si="149"/>
        <v>HBO</v>
      </c>
    </row>
    <row r="1434" spans="1:16" x14ac:dyDescent="0.35">
      <c r="A1434">
        <f t="shared" si="153"/>
        <v>4749</v>
      </c>
      <c r="B1434" t="str">
        <f t="shared" si="150"/>
        <v>Cycle HBO_HBO_Student_16-74_FC GenTime</v>
      </c>
      <c r="C1434" t="str">
        <f t="shared" si="151"/>
        <v>Cycle HBO_HBO_Student_16-74_FC GenTime</v>
      </c>
      <c r="D1434" t="s">
        <v>17</v>
      </c>
      <c r="E1434" t="s">
        <v>18</v>
      </c>
      <c r="F1434">
        <v>0</v>
      </c>
      <c r="H1434" t="s">
        <v>19</v>
      </c>
      <c r="J1434" t="str">
        <f t="shared" si="152"/>
        <v>Cycle GenTime</v>
      </c>
      <c r="K1434" t="str" cm="1">
        <f t="array" ref="K1434">_xlfn.IFS(L1434="Bus P+R Bus Leg", "Bus", L1434="Bus P+R Car Leg", "Car",L1434="Rail P+R Rail Leg", "Rail", L1434="Rail P+R Car Leg", "Car",L1434="Logsum","",TRUE(),L1434)</f>
        <v>Cycle</v>
      </c>
      <c r="L1434" t="s">
        <v>36</v>
      </c>
      <c r="N1434" t="s">
        <v>52</v>
      </c>
      <c r="O1434" t="s">
        <v>130</v>
      </c>
      <c r="P1434" t="str">
        <f t="shared" si="149"/>
        <v>HBO</v>
      </c>
    </row>
    <row r="1435" spans="1:16" x14ac:dyDescent="0.35">
      <c r="A1435">
        <f t="shared" si="153"/>
        <v>4750</v>
      </c>
      <c r="B1435" t="str">
        <f t="shared" si="150"/>
        <v>Cycle HBO_HBO_Student_16-74_NC GenTime</v>
      </c>
      <c r="C1435" t="str">
        <f t="shared" si="151"/>
        <v>Cycle HBO_HBO_Student_16-74_NC GenTime</v>
      </c>
      <c r="D1435" t="s">
        <v>17</v>
      </c>
      <c r="E1435" t="s">
        <v>18</v>
      </c>
      <c r="F1435">
        <v>0</v>
      </c>
      <c r="H1435" t="s">
        <v>19</v>
      </c>
      <c r="J1435" t="str">
        <f t="shared" si="152"/>
        <v>Cycle GenTime</v>
      </c>
      <c r="K1435" t="str" cm="1">
        <f t="array" ref="K1435">_xlfn.IFS(L1435="Bus P+R Bus Leg", "Bus", L1435="Bus P+R Car Leg", "Car",L1435="Rail P+R Rail Leg", "Rail", L1435="Rail P+R Car Leg", "Car",L1435="Logsum","",TRUE(),L1435)</f>
        <v>Cycle</v>
      </c>
      <c r="L1435" t="s">
        <v>36</v>
      </c>
      <c r="N1435" t="s">
        <v>52</v>
      </c>
      <c r="O1435" t="s">
        <v>131</v>
      </c>
      <c r="P1435" t="str">
        <f t="shared" si="149"/>
        <v>HBO</v>
      </c>
    </row>
    <row r="1436" spans="1:16" x14ac:dyDescent="0.35">
      <c r="A1436">
        <f t="shared" si="153"/>
        <v>4751</v>
      </c>
      <c r="B1436" t="str">
        <f t="shared" si="150"/>
        <v>Cycle HBO_HBO_Student_16-74_PC GenTime</v>
      </c>
      <c r="C1436" t="str">
        <f t="shared" si="151"/>
        <v>Cycle HBO_HBO_Student_16-74_PC GenTime</v>
      </c>
      <c r="D1436" t="s">
        <v>17</v>
      </c>
      <c r="E1436" t="s">
        <v>18</v>
      </c>
      <c r="F1436">
        <v>0</v>
      </c>
      <c r="H1436" t="s">
        <v>19</v>
      </c>
      <c r="J1436" t="str">
        <f t="shared" si="152"/>
        <v>Cycle GenTime</v>
      </c>
      <c r="K1436" t="str" cm="1">
        <f t="array" ref="K1436">_xlfn.IFS(L1436="Bus P+R Bus Leg", "Bus", L1436="Bus P+R Car Leg", "Car",L1436="Rail P+R Rail Leg", "Rail", L1436="Rail P+R Car Leg", "Car",L1436="Logsum","",TRUE(),L1436)</f>
        <v>Cycle</v>
      </c>
      <c r="L1436" t="s">
        <v>36</v>
      </c>
      <c r="N1436" t="s">
        <v>52</v>
      </c>
      <c r="O1436" t="s">
        <v>132</v>
      </c>
      <c r="P1436" t="str">
        <f t="shared" si="149"/>
        <v>HBO</v>
      </c>
    </row>
    <row r="1437" spans="1:16" x14ac:dyDescent="0.35">
      <c r="A1437">
        <f t="shared" si="153"/>
        <v>4752</v>
      </c>
      <c r="B1437" t="str">
        <f t="shared" si="150"/>
        <v>Cycle HBSHOP_HBSHOP_75_FC GenTime</v>
      </c>
      <c r="C1437" t="str">
        <f t="shared" si="151"/>
        <v>Cycle HBSHOP_HBSHOP_75_FC GenTime</v>
      </c>
      <c r="D1437" t="s">
        <v>17</v>
      </c>
      <c r="E1437" t="s">
        <v>18</v>
      </c>
      <c r="F1437">
        <v>0</v>
      </c>
      <c r="H1437" t="s">
        <v>19</v>
      </c>
      <c r="J1437" t="str">
        <f t="shared" si="152"/>
        <v>Cycle GenTime</v>
      </c>
      <c r="K1437" t="str" cm="1">
        <f t="array" ref="K1437">_xlfn.IFS(L1437="Bus P+R Bus Leg", "Bus", L1437="Bus P+R Car Leg", "Car",L1437="Rail P+R Rail Leg", "Rail", L1437="Rail P+R Car Leg", "Car",L1437="Logsum","",TRUE(),L1437)</f>
        <v>Cycle</v>
      </c>
      <c r="L1437" t="s">
        <v>36</v>
      </c>
      <c r="N1437" t="s">
        <v>52</v>
      </c>
      <c r="O1437" t="s">
        <v>480</v>
      </c>
      <c r="P1437" t="str">
        <f t="shared" si="149"/>
        <v>HBSHOP</v>
      </c>
    </row>
    <row r="1438" spans="1:16" x14ac:dyDescent="0.35">
      <c r="A1438">
        <f t="shared" si="153"/>
        <v>4753</v>
      </c>
      <c r="B1438" t="str">
        <f t="shared" si="150"/>
        <v>Cycle HBSHOP_HBSHOP_75_NC GenTime</v>
      </c>
      <c r="C1438" t="str">
        <f t="shared" si="151"/>
        <v>Cycle HBSHOP_HBSHOP_75_NC GenTime</v>
      </c>
      <c r="D1438" t="s">
        <v>17</v>
      </c>
      <c r="E1438" t="s">
        <v>18</v>
      </c>
      <c r="F1438">
        <v>0</v>
      </c>
      <c r="H1438" t="s">
        <v>19</v>
      </c>
      <c r="J1438" t="str">
        <f t="shared" si="152"/>
        <v>Cycle GenTime</v>
      </c>
      <c r="K1438" t="str" cm="1">
        <f t="array" ref="K1438">_xlfn.IFS(L1438="Bus P+R Bus Leg", "Bus", L1438="Bus P+R Car Leg", "Car",L1438="Rail P+R Rail Leg", "Rail", L1438="Rail P+R Car Leg", "Car",L1438="Logsum","",TRUE(),L1438)</f>
        <v>Cycle</v>
      </c>
      <c r="L1438" t="s">
        <v>36</v>
      </c>
      <c r="N1438" t="s">
        <v>52</v>
      </c>
      <c r="O1438" t="s">
        <v>481</v>
      </c>
      <c r="P1438" t="str">
        <f t="shared" si="149"/>
        <v>HBSHOP</v>
      </c>
    </row>
    <row r="1439" spans="1:16" x14ac:dyDescent="0.35">
      <c r="A1439">
        <f t="shared" si="153"/>
        <v>4754</v>
      </c>
      <c r="B1439" t="str">
        <f t="shared" si="150"/>
        <v>Cycle HBSHOP_HBSHOP_75_PC GenTime</v>
      </c>
      <c r="C1439" t="str">
        <f t="shared" si="151"/>
        <v>Cycle HBSHOP_HBSHOP_75_PC GenTime</v>
      </c>
      <c r="D1439" t="s">
        <v>17</v>
      </c>
      <c r="E1439" t="s">
        <v>18</v>
      </c>
      <c r="F1439">
        <v>0</v>
      </c>
      <c r="H1439" t="s">
        <v>19</v>
      </c>
      <c r="J1439" t="str">
        <f t="shared" si="152"/>
        <v>Cycle GenTime</v>
      </c>
      <c r="K1439" t="str" cm="1">
        <f t="array" ref="K1439">_xlfn.IFS(L1439="Bus P+R Bus Leg", "Bus", L1439="Bus P+R Car Leg", "Car",L1439="Rail P+R Rail Leg", "Rail", L1439="Rail P+R Car Leg", "Car",L1439="Logsum","",TRUE(),L1439)</f>
        <v>Cycle</v>
      </c>
      <c r="L1439" t="s">
        <v>36</v>
      </c>
      <c r="N1439" t="s">
        <v>52</v>
      </c>
      <c r="O1439" t="s">
        <v>482</v>
      </c>
      <c r="P1439" t="str">
        <f t="shared" si="149"/>
        <v>HBSHOP</v>
      </c>
    </row>
    <row r="1440" spans="1:16" x14ac:dyDescent="0.35">
      <c r="A1440">
        <f t="shared" si="153"/>
        <v>4755</v>
      </c>
      <c r="B1440" t="str">
        <f t="shared" si="150"/>
        <v>Cycle HBSHOP_HBSHOP_Child_0-15_FC GenTime</v>
      </c>
      <c r="C1440" t="str">
        <f t="shared" si="151"/>
        <v>Cycle HBSHOP_HBSHOP_Child_0-15_FC GenTime</v>
      </c>
      <c r="D1440" t="s">
        <v>17</v>
      </c>
      <c r="E1440" t="s">
        <v>18</v>
      </c>
      <c r="F1440">
        <v>0</v>
      </c>
      <c r="H1440" t="s">
        <v>19</v>
      </c>
      <c r="J1440" t="str">
        <f t="shared" si="152"/>
        <v>Cycle GenTime</v>
      </c>
      <c r="K1440" t="str" cm="1">
        <f t="array" ref="K1440">_xlfn.IFS(L1440="Bus P+R Bus Leg", "Bus", L1440="Bus P+R Car Leg", "Car",L1440="Rail P+R Rail Leg", "Rail", L1440="Rail P+R Car Leg", "Car",L1440="Logsum","",TRUE(),L1440)</f>
        <v>Cycle</v>
      </c>
      <c r="L1440" t="s">
        <v>36</v>
      </c>
      <c r="N1440" t="s">
        <v>52</v>
      </c>
      <c r="O1440" t="s">
        <v>483</v>
      </c>
      <c r="P1440" t="str">
        <f t="shared" si="149"/>
        <v>HBSHOP</v>
      </c>
    </row>
    <row r="1441" spans="1:16" x14ac:dyDescent="0.35">
      <c r="A1441">
        <f t="shared" si="153"/>
        <v>4756</v>
      </c>
      <c r="B1441" t="str">
        <f t="shared" si="150"/>
        <v>Cycle HBSHOP_HBSHOP_Child_0-15_NC GenTime</v>
      </c>
      <c r="C1441" t="str">
        <f t="shared" si="151"/>
        <v>Cycle HBSHOP_HBSHOP_Child_0-15_NC GenTime</v>
      </c>
      <c r="D1441" t="s">
        <v>17</v>
      </c>
      <c r="E1441" t="s">
        <v>18</v>
      </c>
      <c r="F1441">
        <v>0</v>
      </c>
      <c r="H1441" t="s">
        <v>19</v>
      </c>
      <c r="J1441" t="str">
        <f t="shared" si="152"/>
        <v>Cycle GenTime</v>
      </c>
      <c r="K1441" t="str" cm="1">
        <f t="array" ref="K1441">_xlfn.IFS(L1441="Bus P+R Bus Leg", "Bus", L1441="Bus P+R Car Leg", "Car",L1441="Rail P+R Rail Leg", "Rail", L1441="Rail P+R Car Leg", "Car",L1441="Logsum","",TRUE(),L1441)</f>
        <v>Cycle</v>
      </c>
      <c r="L1441" t="s">
        <v>36</v>
      </c>
      <c r="N1441" t="s">
        <v>52</v>
      </c>
      <c r="O1441" t="s">
        <v>484</v>
      </c>
      <c r="P1441" t="str">
        <f t="shared" si="149"/>
        <v>HBSHOP</v>
      </c>
    </row>
    <row r="1442" spans="1:16" x14ac:dyDescent="0.35">
      <c r="A1442">
        <f t="shared" si="153"/>
        <v>4757</v>
      </c>
      <c r="B1442" t="str">
        <f t="shared" si="150"/>
        <v>Cycle HBSHOP_HBSHOP_Child_0-15_PC GenTime</v>
      </c>
      <c r="C1442" t="str">
        <f t="shared" si="151"/>
        <v>Cycle HBSHOP_HBSHOP_Child_0-15_PC GenTime</v>
      </c>
      <c r="D1442" t="s">
        <v>17</v>
      </c>
      <c r="E1442" t="s">
        <v>18</v>
      </c>
      <c r="F1442">
        <v>0</v>
      </c>
      <c r="H1442" t="s">
        <v>19</v>
      </c>
      <c r="J1442" t="str">
        <f t="shared" si="152"/>
        <v>Cycle GenTime</v>
      </c>
      <c r="K1442" t="str" cm="1">
        <f t="array" ref="K1442">_xlfn.IFS(L1442="Bus P+R Bus Leg", "Bus", L1442="Bus P+R Car Leg", "Car",L1442="Rail P+R Rail Leg", "Rail", L1442="Rail P+R Car Leg", "Car",L1442="Logsum","",TRUE(),L1442)</f>
        <v>Cycle</v>
      </c>
      <c r="L1442" t="s">
        <v>36</v>
      </c>
      <c r="N1442" t="s">
        <v>52</v>
      </c>
      <c r="O1442" t="s">
        <v>485</v>
      </c>
      <c r="P1442" t="str">
        <f t="shared" si="149"/>
        <v>HBSHOP</v>
      </c>
    </row>
    <row r="1443" spans="1:16" x14ac:dyDescent="0.35">
      <c r="A1443">
        <f t="shared" si="153"/>
        <v>4758</v>
      </c>
      <c r="B1443" t="str">
        <f t="shared" si="150"/>
        <v>Cycle HBSHOP_HBSHOP_FT_16-74_FC GenTime</v>
      </c>
      <c r="C1443" t="str">
        <f t="shared" si="151"/>
        <v>Cycle HBSHOP_HBSHOP_FT_16-74_FC GenTime</v>
      </c>
      <c r="D1443" t="s">
        <v>17</v>
      </c>
      <c r="E1443" t="s">
        <v>18</v>
      </c>
      <c r="F1443">
        <v>0</v>
      </c>
      <c r="H1443" t="s">
        <v>19</v>
      </c>
      <c r="J1443" t="str">
        <f t="shared" si="152"/>
        <v>Cycle GenTime</v>
      </c>
      <c r="K1443" t="str" cm="1">
        <f t="array" ref="K1443">_xlfn.IFS(L1443="Bus P+R Bus Leg", "Bus", L1443="Bus P+R Car Leg", "Car",L1443="Rail P+R Rail Leg", "Rail", L1443="Rail P+R Car Leg", "Car",L1443="Logsum","",TRUE(),L1443)</f>
        <v>Cycle</v>
      </c>
      <c r="L1443" t="s">
        <v>36</v>
      </c>
      <c r="N1443" t="s">
        <v>52</v>
      </c>
      <c r="O1443" t="s">
        <v>486</v>
      </c>
      <c r="P1443" t="str">
        <f t="shared" si="149"/>
        <v>HBSHOP</v>
      </c>
    </row>
    <row r="1444" spans="1:16" x14ac:dyDescent="0.35">
      <c r="A1444">
        <f t="shared" si="153"/>
        <v>4759</v>
      </c>
      <c r="B1444" t="str">
        <f t="shared" si="150"/>
        <v>Cycle HBSHOP_HBSHOP_FT_16-74_NC GenTime</v>
      </c>
      <c r="C1444" t="str">
        <f t="shared" si="151"/>
        <v>Cycle HBSHOP_HBSHOP_FT_16-74_NC GenTime</v>
      </c>
      <c r="D1444" t="s">
        <v>17</v>
      </c>
      <c r="E1444" t="s">
        <v>18</v>
      </c>
      <c r="F1444">
        <v>0</v>
      </c>
      <c r="H1444" t="s">
        <v>19</v>
      </c>
      <c r="J1444" t="str">
        <f t="shared" si="152"/>
        <v>Cycle GenTime</v>
      </c>
      <c r="K1444" t="str" cm="1">
        <f t="array" ref="K1444">_xlfn.IFS(L1444="Bus P+R Bus Leg", "Bus", L1444="Bus P+R Car Leg", "Car",L1444="Rail P+R Rail Leg", "Rail", L1444="Rail P+R Car Leg", "Car",L1444="Logsum","",TRUE(),L1444)</f>
        <v>Cycle</v>
      </c>
      <c r="L1444" t="s">
        <v>36</v>
      </c>
      <c r="N1444" t="s">
        <v>52</v>
      </c>
      <c r="O1444" t="s">
        <v>487</v>
      </c>
      <c r="P1444" t="str">
        <f t="shared" si="149"/>
        <v>HBSHOP</v>
      </c>
    </row>
    <row r="1445" spans="1:16" x14ac:dyDescent="0.35">
      <c r="A1445">
        <f t="shared" si="153"/>
        <v>4760</v>
      </c>
      <c r="B1445" t="str">
        <f t="shared" si="150"/>
        <v>Cycle HBSHOP_HBSHOP_FT_16-74_PC GenTime</v>
      </c>
      <c r="C1445" t="str">
        <f t="shared" si="151"/>
        <v>Cycle HBSHOP_HBSHOP_FT_16-74_PC GenTime</v>
      </c>
      <c r="D1445" t="s">
        <v>17</v>
      </c>
      <c r="E1445" t="s">
        <v>18</v>
      </c>
      <c r="F1445">
        <v>0</v>
      </c>
      <c r="H1445" t="s">
        <v>19</v>
      </c>
      <c r="J1445" t="str">
        <f t="shared" si="152"/>
        <v>Cycle GenTime</v>
      </c>
      <c r="K1445" t="str" cm="1">
        <f t="array" ref="K1445">_xlfn.IFS(L1445="Bus P+R Bus Leg", "Bus", L1445="Bus P+R Car Leg", "Car",L1445="Rail P+R Rail Leg", "Rail", L1445="Rail P+R Car Leg", "Car",L1445="Logsum","",TRUE(),L1445)</f>
        <v>Cycle</v>
      </c>
      <c r="L1445" t="s">
        <v>36</v>
      </c>
      <c r="N1445" t="s">
        <v>52</v>
      </c>
      <c r="O1445" t="s">
        <v>488</v>
      </c>
      <c r="P1445" t="str">
        <f t="shared" si="149"/>
        <v>HBSHOP</v>
      </c>
    </row>
    <row r="1446" spans="1:16" x14ac:dyDescent="0.35">
      <c r="A1446">
        <f t="shared" si="153"/>
        <v>4761</v>
      </c>
      <c r="B1446" t="str">
        <f t="shared" si="150"/>
        <v>Cycle HBSHOP_HBSHOP_Other_16-74_FC GenTime</v>
      </c>
      <c r="C1446" t="str">
        <f t="shared" si="151"/>
        <v>Cycle HBSHOP_HBSHOP_Other_16-74_FC GenTime</v>
      </c>
      <c r="D1446" t="s">
        <v>17</v>
      </c>
      <c r="E1446" t="s">
        <v>18</v>
      </c>
      <c r="F1446">
        <v>0</v>
      </c>
      <c r="H1446" t="s">
        <v>19</v>
      </c>
      <c r="J1446" t="str">
        <f t="shared" si="152"/>
        <v>Cycle GenTime</v>
      </c>
      <c r="K1446" t="str" cm="1">
        <f t="array" ref="K1446">_xlfn.IFS(L1446="Bus P+R Bus Leg", "Bus", L1446="Bus P+R Car Leg", "Car",L1446="Rail P+R Rail Leg", "Rail", L1446="Rail P+R Car Leg", "Car",L1446="Logsum","",TRUE(),L1446)</f>
        <v>Cycle</v>
      </c>
      <c r="L1446" t="s">
        <v>36</v>
      </c>
      <c r="N1446" t="s">
        <v>52</v>
      </c>
      <c r="O1446" t="s">
        <v>489</v>
      </c>
      <c r="P1446" t="str">
        <f t="shared" si="149"/>
        <v>HBSHOP</v>
      </c>
    </row>
    <row r="1447" spans="1:16" x14ac:dyDescent="0.35">
      <c r="A1447">
        <f t="shared" si="153"/>
        <v>4762</v>
      </c>
      <c r="B1447" t="str">
        <f t="shared" si="150"/>
        <v>Cycle HBSHOP_HBSHOP_Other_16-74_NC GenTime</v>
      </c>
      <c r="C1447" t="str">
        <f t="shared" si="151"/>
        <v>Cycle HBSHOP_HBSHOP_Other_16-74_NC GenTime</v>
      </c>
      <c r="D1447" t="s">
        <v>17</v>
      </c>
      <c r="E1447" t="s">
        <v>18</v>
      </c>
      <c r="F1447">
        <v>0</v>
      </c>
      <c r="H1447" t="s">
        <v>19</v>
      </c>
      <c r="J1447" t="str">
        <f t="shared" si="152"/>
        <v>Cycle GenTime</v>
      </c>
      <c r="K1447" t="str" cm="1">
        <f t="array" ref="K1447">_xlfn.IFS(L1447="Bus P+R Bus Leg", "Bus", L1447="Bus P+R Car Leg", "Car",L1447="Rail P+R Rail Leg", "Rail", L1447="Rail P+R Car Leg", "Car",L1447="Logsum","",TRUE(),L1447)</f>
        <v>Cycle</v>
      </c>
      <c r="L1447" t="s">
        <v>36</v>
      </c>
      <c r="N1447" t="s">
        <v>52</v>
      </c>
      <c r="O1447" t="s">
        <v>490</v>
      </c>
      <c r="P1447" t="str">
        <f t="shared" si="149"/>
        <v>HBSHOP</v>
      </c>
    </row>
    <row r="1448" spans="1:16" x14ac:dyDescent="0.35">
      <c r="A1448">
        <f t="shared" si="153"/>
        <v>4763</v>
      </c>
      <c r="B1448" t="str">
        <f t="shared" si="150"/>
        <v>Cycle HBSHOP_HBSHOP_Other_16-74_PC GenTime</v>
      </c>
      <c r="C1448" t="str">
        <f t="shared" si="151"/>
        <v>Cycle HBSHOP_HBSHOP_Other_16-74_PC GenTime</v>
      </c>
      <c r="D1448" t="s">
        <v>17</v>
      </c>
      <c r="E1448" t="s">
        <v>18</v>
      </c>
      <c r="F1448">
        <v>0</v>
      </c>
      <c r="H1448" t="s">
        <v>19</v>
      </c>
      <c r="J1448" t="str">
        <f t="shared" si="152"/>
        <v>Cycle GenTime</v>
      </c>
      <c r="K1448" t="str" cm="1">
        <f t="array" ref="K1448">_xlfn.IFS(L1448="Bus P+R Bus Leg", "Bus", L1448="Bus P+R Car Leg", "Car",L1448="Rail P+R Rail Leg", "Rail", L1448="Rail P+R Car Leg", "Car",L1448="Logsum","",TRUE(),L1448)</f>
        <v>Cycle</v>
      </c>
      <c r="L1448" t="s">
        <v>36</v>
      </c>
      <c r="N1448" t="s">
        <v>52</v>
      </c>
      <c r="O1448" t="s">
        <v>491</v>
      </c>
      <c r="P1448" t="str">
        <f t="shared" si="149"/>
        <v>HBSHOP</v>
      </c>
    </row>
    <row r="1449" spans="1:16" x14ac:dyDescent="0.35">
      <c r="A1449">
        <f t="shared" si="153"/>
        <v>4764</v>
      </c>
      <c r="B1449" t="str">
        <f t="shared" si="150"/>
        <v>Cycle HBSHOP_HBSHOP_PT_16-74_FC GenTime</v>
      </c>
      <c r="C1449" t="str">
        <f t="shared" si="151"/>
        <v>Cycle HBSHOP_HBSHOP_PT_16-74_FC GenTime</v>
      </c>
      <c r="D1449" t="s">
        <v>17</v>
      </c>
      <c r="E1449" t="s">
        <v>18</v>
      </c>
      <c r="F1449">
        <v>0</v>
      </c>
      <c r="H1449" t="s">
        <v>19</v>
      </c>
      <c r="J1449" t="str">
        <f t="shared" si="152"/>
        <v>Cycle GenTime</v>
      </c>
      <c r="K1449" t="str" cm="1">
        <f t="array" ref="K1449">_xlfn.IFS(L1449="Bus P+R Bus Leg", "Bus", L1449="Bus P+R Car Leg", "Car",L1449="Rail P+R Rail Leg", "Rail", L1449="Rail P+R Car Leg", "Car",L1449="Logsum","",TRUE(),L1449)</f>
        <v>Cycle</v>
      </c>
      <c r="L1449" t="s">
        <v>36</v>
      </c>
      <c r="N1449" t="s">
        <v>52</v>
      </c>
      <c r="O1449" t="s">
        <v>492</v>
      </c>
      <c r="P1449" t="str">
        <f t="shared" si="149"/>
        <v>HBSHOP</v>
      </c>
    </row>
    <row r="1450" spans="1:16" x14ac:dyDescent="0.35">
      <c r="A1450">
        <f t="shared" si="153"/>
        <v>4765</v>
      </c>
      <c r="B1450" t="str">
        <f t="shared" si="150"/>
        <v>Cycle HBSHOP_HBSHOP_PT_16-74_NC GenTime</v>
      </c>
      <c r="C1450" t="str">
        <f t="shared" si="151"/>
        <v>Cycle HBSHOP_HBSHOP_PT_16-74_NC GenTime</v>
      </c>
      <c r="D1450" t="s">
        <v>17</v>
      </c>
      <c r="E1450" t="s">
        <v>18</v>
      </c>
      <c r="F1450">
        <v>0</v>
      </c>
      <c r="H1450" t="s">
        <v>19</v>
      </c>
      <c r="J1450" t="str">
        <f t="shared" si="152"/>
        <v>Cycle GenTime</v>
      </c>
      <c r="K1450" t="str" cm="1">
        <f t="array" ref="K1450">_xlfn.IFS(L1450="Bus P+R Bus Leg", "Bus", L1450="Bus P+R Car Leg", "Car",L1450="Rail P+R Rail Leg", "Rail", L1450="Rail P+R Car Leg", "Car",L1450="Logsum","",TRUE(),L1450)</f>
        <v>Cycle</v>
      </c>
      <c r="L1450" t="s">
        <v>36</v>
      </c>
      <c r="N1450" t="s">
        <v>52</v>
      </c>
      <c r="O1450" t="s">
        <v>493</v>
      </c>
      <c r="P1450" t="str">
        <f t="shared" si="149"/>
        <v>HBSHOP</v>
      </c>
    </row>
    <row r="1451" spans="1:16" x14ac:dyDescent="0.35">
      <c r="A1451">
        <f t="shared" si="153"/>
        <v>4766</v>
      </c>
      <c r="B1451" t="str">
        <f t="shared" si="150"/>
        <v>Cycle HBSHOP_HBSHOP_PT_16-74_PC GenTime</v>
      </c>
      <c r="C1451" t="str">
        <f t="shared" si="151"/>
        <v>Cycle HBSHOP_HBSHOP_PT_16-74_PC GenTime</v>
      </c>
      <c r="D1451" t="s">
        <v>17</v>
      </c>
      <c r="E1451" t="s">
        <v>18</v>
      </c>
      <c r="F1451">
        <v>0</v>
      </c>
      <c r="H1451" t="s">
        <v>19</v>
      </c>
      <c r="J1451" t="str">
        <f t="shared" si="152"/>
        <v>Cycle GenTime</v>
      </c>
      <c r="K1451" t="str" cm="1">
        <f t="array" ref="K1451">_xlfn.IFS(L1451="Bus P+R Bus Leg", "Bus", L1451="Bus P+R Car Leg", "Car",L1451="Rail P+R Rail Leg", "Rail", L1451="Rail P+R Car Leg", "Car",L1451="Logsum","",TRUE(),L1451)</f>
        <v>Cycle</v>
      </c>
      <c r="L1451" t="s">
        <v>36</v>
      </c>
      <c r="N1451" t="s">
        <v>52</v>
      </c>
      <c r="O1451" t="s">
        <v>494</v>
      </c>
      <c r="P1451" t="str">
        <f t="shared" si="149"/>
        <v>HBSHOP</v>
      </c>
    </row>
    <row r="1452" spans="1:16" x14ac:dyDescent="0.35">
      <c r="A1452">
        <f t="shared" si="153"/>
        <v>4767</v>
      </c>
      <c r="B1452" t="str">
        <f t="shared" si="150"/>
        <v>Cycle HBSHOP_HBSHOP_Student_16-74_FC GenTime</v>
      </c>
      <c r="C1452" t="str">
        <f t="shared" si="151"/>
        <v>Cycle HBSHOP_HBSHOP_Student_16-74_FC GenTime</v>
      </c>
      <c r="D1452" t="s">
        <v>17</v>
      </c>
      <c r="E1452" t="s">
        <v>18</v>
      </c>
      <c r="F1452">
        <v>0</v>
      </c>
      <c r="H1452" t="s">
        <v>19</v>
      </c>
      <c r="J1452" t="str">
        <f t="shared" si="152"/>
        <v>Cycle GenTime</v>
      </c>
      <c r="K1452" t="str" cm="1">
        <f t="array" ref="K1452">_xlfn.IFS(L1452="Bus P+R Bus Leg", "Bus", L1452="Bus P+R Car Leg", "Car",L1452="Rail P+R Rail Leg", "Rail", L1452="Rail P+R Car Leg", "Car",L1452="Logsum","",TRUE(),L1452)</f>
        <v>Cycle</v>
      </c>
      <c r="L1452" t="s">
        <v>36</v>
      </c>
      <c r="N1452" t="s">
        <v>52</v>
      </c>
      <c r="O1452" t="s">
        <v>495</v>
      </c>
      <c r="P1452" t="str">
        <f t="shared" ref="P1452:P1484" si="154">LEFT(O1452,FIND("_",O1452)-1)</f>
        <v>HBSHOP</v>
      </c>
    </row>
    <row r="1453" spans="1:16" x14ac:dyDescent="0.35">
      <c r="A1453">
        <f t="shared" si="153"/>
        <v>4768</v>
      </c>
      <c r="B1453" t="str">
        <f t="shared" si="150"/>
        <v>Cycle HBSHOP_HBSHOP_Student_16-74_NC GenTime</v>
      </c>
      <c r="C1453" t="str">
        <f t="shared" si="151"/>
        <v>Cycle HBSHOP_HBSHOP_Student_16-74_NC GenTime</v>
      </c>
      <c r="D1453" t="s">
        <v>17</v>
      </c>
      <c r="E1453" t="s">
        <v>18</v>
      </c>
      <c r="F1453">
        <v>0</v>
      </c>
      <c r="H1453" t="s">
        <v>19</v>
      </c>
      <c r="J1453" t="str">
        <f t="shared" si="152"/>
        <v>Cycle GenTime</v>
      </c>
      <c r="K1453" t="str" cm="1">
        <f t="array" ref="K1453">_xlfn.IFS(L1453="Bus P+R Bus Leg", "Bus", L1453="Bus P+R Car Leg", "Car",L1453="Rail P+R Rail Leg", "Rail", L1453="Rail P+R Car Leg", "Car",L1453="Logsum","",TRUE(),L1453)</f>
        <v>Cycle</v>
      </c>
      <c r="L1453" t="s">
        <v>36</v>
      </c>
      <c r="N1453" t="s">
        <v>52</v>
      </c>
      <c r="O1453" t="s">
        <v>496</v>
      </c>
      <c r="P1453" t="str">
        <f t="shared" si="154"/>
        <v>HBSHOP</v>
      </c>
    </row>
    <row r="1454" spans="1:16" x14ac:dyDescent="0.35">
      <c r="A1454">
        <f t="shared" si="153"/>
        <v>4769</v>
      </c>
      <c r="B1454" t="str">
        <f t="shared" si="150"/>
        <v>Cycle HBSHOP_HBSHOP_Student_16-74_PC GenTime</v>
      </c>
      <c r="C1454" t="str">
        <f t="shared" si="151"/>
        <v>Cycle HBSHOP_HBSHOP_Student_16-74_PC GenTime</v>
      </c>
      <c r="D1454" t="s">
        <v>17</v>
      </c>
      <c r="E1454" t="s">
        <v>18</v>
      </c>
      <c r="F1454">
        <v>0</v>
      </c>
      <c r="H1454" t="s">
        <v>19</v>
      </c>
      <c r="J1454" t="str">
        <f t="shared" si="152"/>
        <v>Cycle GenTime</v>
      </c>
      <c r="K1454" t="str" cm="1">
        <f t="array" ref="K1454">_xlfn.IFS(L1454="Bus P+R Bus Leg", "Bus", L1454="Bus P+R Car Leg", "Car",L1454="Rail P+R Rail Leg", "Rail", L1454="Rail P+R Car Leg", "Car",L1454="Logsum","",TRUE(),L1454)</f>
        <v>Cycle</v>
      </c>
      <c r="L1454" t="s">
        <v>36</v>
      </c>
      <c r="N1454" t="s">
        <v>52</v>
      </c>
      <c r="O1454" t="s">
        <v>497</v>
      </c>
      <c r="P1454" t="str">
        <f t="shared" si="154"/>
        <v>HBSHOP</v>
      </c>
    </row>
    <row r="1455" spans="1:16" x14ac:dyDescent="0.35">
      <c r="A1455">
        <f t="shared" si="153"/>
        <v>4770</v>
      </c>
      <c r="B1455" t="str">
        <f t="shared" si="150"/>
        <v>Cycle NHBEB_NHBEB_FT_16-74_FC GenTime</v>
      </c>
      <c r="C1455" t="str">
        <f t="shared" si="151"/>
        <v>Cycle NHBEB_NHBEB_FT_16-74_FC GenTime</v>
      </c>
      <c r="D1455" t="s">
        <v>17</v>
      </c>
      <c r="E1455" t="s">
        <v>18</v>
      </c>
      <c r="F1455">
        <v>0</v>
      </c>
      <c r="H1455" t="s">
        <v>19</v>
      </c>
      <c r="J1455" t="str">
        <f t="shared" si="152"/>
        <v>Cycle GenTime</v>
      </c>
      <c r="K1455" t="str" cm="1">
        <f t="array" ref="K1455">_xlfn.IFS(L1455="Bus P+R Bus Leg", "Bus", L1455="Bus P+R Car Leg", "Car",L1455="Rail P+R Rail Leg", "Rail", L1455="Rail P+R Car Leg", "Car",L1455="Logsum","",TRUE(),L1455)</f>
        <v>Cycle</v>
      </c>
      <c r="L1455" t="s">
        <v>36</v>
      </c>
      <c r="N1455" t="s">
        <v>52</v>
      </c>
      <c r="O1455" t="s">
        <v>77</v>
      </c>
      <c r="P1455" t="str">
        <f t="shared" si="154"/>
        <v>NHBEB</v>
      </c>
    </row>
    <row r="1456" spans="1:16" x14ac:dyDescent="0.35">
      <c r="A1456">
        <f t="shared" si="153"/>
        <v>4771</v>
      </c>
      <c r="B1456" t="str">
        <f t="shared" si="150"/>
        <v>Cycle NHBEB_NHBEB_FT_16-74_NC GenTime</v>
      </c>
      <c r="C1456" t="str">
        <f t="shared" si="151"/>
        <v>Cycle NHBEB_NHBEB_FT_16-74_NC GenTime</v>
      </c>
      <c r="D1456" t="s">
        <v>17</v>
      </c>
      <c r="E1456" t="s">
        <v>18</v>
      </c>
      <c r="F1456">
        <v>0</v>
      </c>
      <c r="H1456" t="s">
        <v>19</v>
      </c>
      <c r="J1456" t="str">
        <f t="shared" si="152"/>
        <v>Cycle GenTime</v>
      </c>
      <c r="K1456" t="str" cm="1">
        <f t="array" ref="K1456">_xlfn.IFS(L1456="Bus P+R Bus Leg", "Bus", L1456="Bus P+R Car Leg", "Car",L1456="Rail P+R Rail Leg", "Rail", L1456="Rail P+R Car Leg", "Car",L1456="Logsum","",TRUE(),L1456)</f>
        <v>Cycle</v>
      </c>
      <c r="L1456" t="s">
        <v>36</v>
      </c>
      <c r="N1456" t="s">
        <v>52</v>
      </c>
      <c r="O1456" t="s">
        <v>78</v>
      </c>
      <c r="P1456" t="str">
        <f t="shared" si="154"/>
        <v>NHBEB</v>
      </c>
    </row>
    <row r="1457" spans="1:16" x14ac:dyDescent="0.35">
      <c r="A1457">
        <f t="shared" si="153"/>
        <v>4772</v>
      </c>
      <c r="B1457" t="str">
        <f t="shared" si="150"/>
        <v>Cycle NHBEB_NHBEB_FT_16-74_PC GenTime</v>
      </c>
      <c r="C1457" t="str">
        <f t="shared" si="151"/>
        <v>Cycle NHBEB_NHBEB_FT_16-74_PC GenTime</v>
      </c>
      <c r="D1457" t="s">
        <v>17</v>
      </c>
      <c r="E1457" t="s">
        <v>18</v>
      </c>
      <c r="F1457">
        <v>0</v>
      </c>
      <c r="H1457" t="s">
        <v>19</v>
      </c>
      <c r="J1457" t="str">
        <f t="shared" si="152"/>
        <v>Cycle GenTime</v>
      </c>
      <c r="K1457" t="str" cm="1">
        <f t="array" ref="K1457">_xlfn.IFS(L1457="Bus P+R Bus Leg", "Bus", L1457="Bus P+R Car Leg", "Car",L1457="Rail P+R Rail Leg", "Rail", L1457="Rail P+R Car Leg", "Car",L1457="Logsum","",TRUE(),L1457)</f>
        <v>Cycle</v>
      </c>
      <c r="L1457" t="s">
        <v>36</v>
      </c>
      <c r="N1457" t="s">
        <v>52</v>
      </c>
      <c r="O1457" t="s">
        <v>79</v>
      </c>
      <c r="P1457" t="str">
        <f t="shared" si="154"/>
        <v>NHBEB</v>
      </c>
    </row>
    <row r="1458" spans="1:16" x14ac:dyDescent="0.35">
      <c r="A1458">
        <f t="shared" si="153"/>
        <v>4773</v>
      </c>
      <c r="B1458" t="str">
        <f t="shared" si="150"/>
        <v>Cycle NHBEB_NHBEB_Other_16-74_FC GenTime</v>
      </c>
      <c r="C1458" t="str">
        <f t="shared" si="151"/>
        <v>Cycle NHBEB_NHBEB_Other_16-74_FC GenTime</v>
      </c>
      <c r="D1458" t="s">
        <v>17</v>
      </c>
      <c r="E1458" t="s">
        <v>18</v>
      </c>
      <c r="F1458">
        <v>0</v>
      </c>
      <c r="H1458" t="s">
        <v>19</v>
      </c>
      <c r="J1458" t="str">
        <f t="shared" si="152"/>
        <v>Cycle GenTime</v>
      </c>
      <c r="K1458" t="str" cm="1">
        <f t="array" ref="K1458">_xlfn.IFS(L1458="Bus P+R Bus Leg", "Bus", L1458="Bus P+R Car Leg", "Car",L1458="Rail P+R Rail Leg", "Rail", L1458="Rail P+R Car Leg", "Car",L1458="Logsum","",TRUE(),L1458)</f>
        <v>Cycle</v>
      </c>
      <c r="L1458" t="s">
        <v>36</v>
      </c>
      <c r="N1458" t="s">
        <v>52</v>
      </c>
      <c r="O1458" t="s">
        <v>80</v>
      </c>
      <c r="P1458" t="str">
        <f t="shared" si="154"/>
        <v>NHBEB</v>
      </c>
    </row>
    <row r="1459" spans="1:16" x14ac:dyDescent="0.35">
      <c r="A1459">
        <f t="shared" si="153"/>
        <v>4774</v>
      </c>
      <c r="B1459" t="str">
        <f t="shared" si="150"/>
        <v>Cycle NHBEB_NHBEB_Other_16-74_NC GenTime</v>
      </c>
      <c r="C1459" t="str">
        <f t="shared" si="151"/>
        <v>Cycle NHBEB_NHBEB_Other_16-74_NC GenTime</v>
      </c>
      <c r="D1459" t="s">
        <v>17</v>
      </c>
      <c r="E1459" t="s">
        <v>18</v>
      </c>
      <c r="F1459">
        <v>0</v>
      </c>
      <c r="H1459" t="s">
        <v>19</v>
      </c>
      <c r="J1459" t="str">
        <f t="shared" si="152"/>
        <v>Cycle GenTime</v>
      </c>
      <c r="K1459" t="str" cm="1">
        <f t="array" ref="K1459">_xlfn.IFS(L1459="Bus P+R Bus Leg", "Bus", L1459="Bus P+R Car Leg", "Car",L1459="Rail P+R Rail Leg", "Rail", L1459="Rail P+R Car Leg", "Car",L1459="Logsum","",TRUE(),L1459)</f>
        <v>Cycle</v>
      </c>
      <c r="L1459" t="s">
        <v>36</v>
      </c>
      <c r="N1459" t="s">
        <v>52</v>
      </c>
      <c r="O1459" t="s">
        <v>81</v>
      </c>
      <c r="P1459" t="str">
        <f t="shared" si="154"/>
        <v>NHBEB</v>
      </c>
    </row>
    <row r="1460" spans="1:16" x14ac:dyDescent="0.35">
      <c r="A1460">
        <f t="shared" si="153"/>
        <v>4775</v>
      </c>
      <c r="B1460" t="str">
        <f t="shared" si="150"/>
        <v>Cycle NHBEB_NHBEB_Other_16-74_PC GenTime</v>
      </c>
      <c r="C1460" t="str">
        <f t="shared" si="151"/>
        <v>Cycle NHBEB_NHBEB_Other_16-74_PC GenTime</v>
      </c>
      <c r="D1460" t="s">
        <v>17</v>
      </c>
      <c r="E1460" t="s">
        <v>18</v>
      </c>
      <c r="F1460">
        <v>0</v>
      </c>
      <c r="H1460" t="s">
        <v>19</v>
      </c>
      <c r="J1460" t="str">
        <f t="shared" si="152"/>
        <v>Cycle GenTime</v>
      </c>
      <c r="K1460" t="str" cm="1">
        <f t="array" ref="K1460">_xlfn.IFS(L1460="Bus P+R Bus Leg", "Bus", L1460="Bus P+R Car Leg", "Car",L1460="Rail P+R Rail Leg", "Rail", L1460="Rail P+R Car Leg", "Car",L1460="Logsum","",TRUE(),L1460)</f>
        <v>Cycle</v>
      </c>
      <c r="L1460" t="s">
        <v>36</v>
      </c>
      <c r="N1460" t="s">
        <v>52</v>
      </c>
      <c r="O1460" t="s">
        <v>82</v>
      </c>
      <c r="P1460" t="str">
        <f t="shared" si="154"/>
        <v>NHBEB</v>
      </c>
    </row>
    <row r="1461" spans="1:16" x14ac:dyDescent="0.35">
      <c r="A1461">
        <f t="shared" si="153"/>
        <v>4776</v>
      </c>
      <c r="B1461" t="str">
        <f t="shared" ref="B1461:B1524" si="155">_xlfn.TEXTJOIN(" ",TRUE,L1461,O1461,N1461)</f>
        <v>Cycle NHBEB_NHBEB_PT_16-74_FC GenTime</v>
      </c>
      <c r="C1461" t="str">
        <f t="shared" ref="C1461:C1524" si="156">_xlfn.TEXTJOIN(" ",TRUE,L1461,O1461,N1461)</f>
        <v>Cycle NHBEB_NHBEB_PT_16-74_FC GenTime</v>
      </c>
      <c r="D1461" t="s">
        <v>17</v>
      </c>
      <c r="E1461" t="s">
        <v>18</v>
      </c>
      <c r="F1461">
        <v>0</v>
      </c>
      <c r="H1461" t="s">
        <v>19</v>
      </c>
      <c r="J1461" t="str">
        <f t="shared" si="152"/>
        <v>Cycle GenTime</v>
      </c>
      <c r="K1461" t="str" cm="1">
        <f t="array" ref="K1461">_xlfn.IFS(L1461="Bus P+R Bus Leg", "Bus", L1461="Bus P+R Car Leg", "Car",L1461="Rail P+R Rail Leg", "Rail", L1461="Rail P+R Car Leg", "Car",L1461="Logsum","",TRUE(),L1461)</f>
        <v>Cycle</v>
      </c>
      <c r="L1461" t="s">
        <v>36</v>
      </c>
      <c r="N1461" t="s">
        <v>52</v>
      </c>
      <c r="O1461" t="s">
        <v>83</v>
      </c>
      <c r="P1461" t="str">
        <f t="shared" si="154"/>
        <v>NHBEB</v>
      </c>
    </row>
    <row r="1462" spans="1:16" x14ac:dyDescent="0.35">
      <c r="A1462">
        <f t="shared" si="153"/>
        <v>4777</v>
      </c>
      <c r="B1462" t="str">
        <f t="shared" si="155"/>
        <v>Cycle NHBEB_NHBEB_PT_16-74_NC GenTime</v>
      </c>
      <c r="C1462" t="str">
        <f t="shared" si="156"/>
        <v>Cycle NHBEB_NHBEB_PT_16-74_NC GenTime</v>
      </c>
      <c r="D1462" t="s">
        <v>17</v>
      </c>
      <c r="E1462" t="s">
        <v>18</v>
      </c>
      <c r="F1462">
        <v>0</v>
      </c>
      <c r="H1462" t="s">
        <v>19</v>
      </c>
      <c r="J1462" t="str">
        <f t="shared" ref="J1462:J1525" si="157">_xlfn.CONCAT(L1462," ",N1462)</f>
        <v>Cycle GenTime</v>
      </c>
      <c r="K1462" t="str" cm="1">
        <f t="array" ref="K1462">_xlfn.IFS(L1462="Bus P+R Bus Leg", "Bus", L1462="Bus P+R Car Leg", "Car",L1462="Rail P+R Rail Leg", "Rail", L1462="Rail P+R Car Leg", "Car",L1462="Logsum","",TRUE(),L1462)</f>
        <v>Cycle</v>
      </c>
      <c r="L1462" t="s">
        <v>36</v>
      </c>
      <c r="N1462" t="s">
        <v>52</v>
      </c>
      <c r="O1462" t="s">
        <v>84</v>
      </c>
      <c r="P1462" t="str">
        <f t="shared" si="154"/>
        <v>NHBEB</v>
      </c>
    </row>
    <row r="1463" spans="1:16" x14ac:dyDescent="0.35">
      <c r="A1463">
        <f t="shared" si="153"/>
        <v>4778</v>
      </c>
      <c r="B1463" t="str">
        <f t="shared" si="155"/>
        <v>Cycle NHBEB_NHBEB_PT_16-74_PC GenTime</v>
      </c>
      <c r="C1463" t="str">
        <f t="shared" si="156"/>
        <v>Cycle NHBEB_NHBEB_PT_16-74_PC GenTime</v>
      </c>
      <c r="D1463" t="s">
        <v>17</v>
      </c>
      <c r="E1463" t="s">
        <v>18</v>
      </c>
      <c r="F1463">
        <v>0</v>
      </c>
      <c r="H1463" t="s">
        <v>19</v>
      </c>
      <c r="J1463" t="str">
        <f t="shared" si="157"/>
        <v>Cycle GenTime</v>
      </c>
      <c r="K1463" t="str" cm="1">
        <f t="array" ref="K1463">_xlfn.IFS(L1463="Bus P+R Bus Leg", "Bus", L1463="Bus P+R Car Leg", "Car",L1463="Rail P+R Rail Leg", "Rail", L1463="Rail P+R Car Leg", "Car",L1463="Logsum","",TRUE(),L1463)</f>
        <v>Cycle</v>
      </c>
      <c r="L1463" t="s">
        <v>36</v>
      </c>
      <c r="N1463" t="s">
        <v>52</v>
      </c>
      <c r="O1463" t="s">
        <v>85</v>
      </c>
      <c r="P1463" t="str">
        <f t="shared" si="154"/>
        <v>NHBEB</v>
      </c>
    </row>
    <row r="1464" spans="1:16" x14ac:dyDescent="0.35">
      <c r="A1464">
        <f t="shared" si="153"/>
        <v>4779</v>
      </c>
      <c r="B1464" t="str">
        <f t="shared" si="155"/>
        <v>Cycle NHBEB_NHBEB_Student_16-74_FC GenTime</v>
      </c>
      <c r="C1464" t="str">
        <f t="shared" si="156"/>
        <v>Cycle NHBEB_NHBEB_Student_16-74_FC GenTime</v>
      </c>
      <c r="D1464" t="s">
        <v>17</v>
      </c>
      <c r="E1464" t="s">
        <v>18</v>
      </c>
      <c r="F1464">
        <v>0</v>
      </c>
      <c r="H1464" t="s">
        <v>19</v>
      </c>
      <c r="J1464" t="str">
        <f t="shared" si="157"/>
        <v>Cycle GenTime</v>
      </c>
      <c r="K1464" t="str" cm="1">
        <f t="array" ref="K1464">_xlfn.IFS(L1464="Bus P+R Bus Leg", "Bus", L1464="Bus P+R Car Leg", "Car",L1464="Rail P+R Rail Leg", "Rail", L1464="Rail P+R Car Leg", "Car",L1464="Logsum","",TRUE(),L1464)</f>
        <v>Cycle</v>
      </c>
      <c r="L1464" t="s">
        <v>36</v>
      </c>
      <c r="N1464" t="s">
        <v>52</v>
      </c>
      <c r="O1464" t="s">
        <v>86</v>
      </c>
      <c r="P1464" t="str">
        <f t="shared" si="154"/>
        <v>NHBEB</v>
      </c>
    </row>
    <row r="1465" spans="1:16" x14ac:dyDescent="0.35">
      <c r="A1465">
        <f t="shared" si="153"/>
        <v>4780</v>
      </c>
      <c r="B1465" t="str">
        <f t="shared" si="155"/>
        <v>Cycle NHBEB_NHBEB_Student_16-74_NC GenTime</v>
      </c>
      <c r="C1465" t="str">
        <f t="shared" si="156"/>
        <v>Cycle NHBEB_NHBEB_Student_16-74_NC GenTime</v>
      </c>
      <c r="D1465" t="s">
        <v>17</v>
      </c>
      <c r="E1465" t="s">
        <v>18</v>
      </c>
      <c r="F1465">
        <v>0</v>
      </c>
      <c r="H1465" t="s">
        <v>19</v>
      </c>
      <c r="J1465" t="str">
        <f t="shared" si="157"/>
        <v>Cycle GenTime</v>
      </c>
      <c r="K1465" t="str" cm="1">
        <f t="array" ref="K1465">_xlfn.IFS(L1465="Bus P+R Bus Leg", "Bus", L1465="Bus P+R Car Leg", "Car",L1465="Rail P+R Rail Leg", "Rail", L1465="Rail P+R Car Leg", "Car",L1465="Logsum","",TRUE(),L1465)</f>
        <v>Cycle</v>
      </c>
      <c r="L1465" t="s">
        <v>36</v>
      </c>
      <c r="N1465" t="s">
        <v>52</v>
      </c>
      <c r="O1465" t="s">
        <v>87</v>
      </c>
      <c r="P1465" t="str">
        <f t="shared" si="154"/>
        <v>NHBEB</v>
      </c>
    </row>
    <row r="1466" spans="1:16" x14ac:dyDescent="0.35">
      <c r="A1466">
        <f t="shared" si="153"/>
        <v>4781</v>
      </c>
      <c r="B1466" t="str">
        <f t="shared" si="155"/>
        <v>Cycle NHBEB_NHBEB_Student_16-74_PC GenTime</v>
      </c>
      <c r="C1466" t="str">
        <f t="shared" si="156"/>
        <v>Cycle NHBEB_NHBEB_Student_16-74_PC GenTime</v>
      </c>
      <c r="D1466" t="s">
        <v>17</v>
      </c>
      <c r="E1466" t="s">
        <v>18</v>
      </c>
      <c r="F1466">
        <v>0</v>
      </c>
      <c r="H1466" t="s">
        <v>19</v>
      </c>
      <c r="J1466" t="str">
        <f t="shared" si="157"/>
        <v>Cycle GenTime</v>
      </c>
      <c r="K1466" t="str" cm="1">
        <f t="array" ref="K1466">_xlfn.IFS(L1466="Bus P+R Bus Leg", "Bus", L1466="Bus P+R Car Leg", "Car",L1466="Rail P+R Rail Leg", "Rail", L1466="Rail P+R Car Leg", "Car",L1466="Logsum","",TRUE(),L1466)</f>
        <v>Cycle</v>
      </c>
      <c r="L1466" t="s">
        <v>36</v>
      </c>
      <c r="N1466" t="s">
        <v>52</v>
      </c>
      <c r="O1466" t="s">
        <v>88</v>
      </c>
      <c r="P1466" t="str">
        <f t="shared" si="154"/>
        <v>NHBEB</v>
      </c>
    </row>
    <row r="1467" spans="1:16" x14ac:dyDescent="0.35">
      <c r="A1467">
        <f t="shared" si="153"/>
        <v>4782</v>
      </c>
      <c r="B1467" t="str">
        <f t="shared" si="155"/>
        <v>Cycle NHBO_NHBO_75_FC GenTime</v>
      </c>
      <c r="C1467" t="str">
        <f t="shared" si="156"/>
        <v>Cycle NHBO_NHBO_75_FC GenTime</v>
      </c>
      <c r="D1467" t="s">
        <v>17</v>
      </c>
      <c r="E1467" t="s">
        <v>18</v>
      </c>
      <c r="F1467">
        <v>0</v>
      </c>
      <c r="H1467" t="s">
        <v>19</v>
      </c>
      <c r="J1467" t="str">
        <f t="shared" si="157"/>
        <v>Cycle GenTime</v>
      </c>
      <c r="K1467" t="str" cm="1">
        <f t="array" ref="K1467">_xlfn.IFS(L1467="Bus P+R Bus Leg", "Bus", L1467="Bus P+R Car Leg", "Car",L1467="Rail P+R Rail Leg", "Rail", L1467="Rail P+R Car Leg", "Car",L1467="Logsum","",TRUE(),L1467)</f>
        <v>Cycle</v>
      </c>
      <c r="L1467" t="s">
        <v>36</v>
      </c>
      <c r="N1467" t="s">
        <v>52</v>
      </c>
      <c r="O1467" t="s">
        <v>89</v>
      </c>
      <c r="P1467" t="str">
        <f t="shared" si="154"/>
        <v>NHBO</v>
      </c>
    </row>
    <row r="1468" spans="1:16" x14ac:dyDescent="0.35">
      <c r="A1468">
        <f t="shared" si="153"/>
        <v>4783</v>
      </c>
      <c r="B1468" t="str">
        <f t="shared" si="155"/>
        <v>Cycle NHBO_NHBO_75_NC GenTime</v>
      </c>
      <c r="C1468" t="str">
        <f t="shared" si="156"/>
        <v>Cycle NHBO_NHBO_75_NC GenTime</v>
      </c>
      <c r="D1468" t="s">
        <v>17</v>
      </c>
      <c r="E1468" t="s">
        <v>18</v>
      </c>
      <c r="F1468">
        <v>0</v>
      </c>
      <c r="H1468" t="s">
        <v>19</v>
      </c>
      <c r="J1468" t="str">
        <f t="shared" si="157"/>
        <v>Cycle GenTime</v>
      </c>
      <c r="K1468" t="str" cm="1">
        <f t="array" ref="K1468">_xlfn.IFS(L1468="Bus P+R Bus Leg", "Bus", L1468="Bus P+R Car Leg", "Car",L1468="Rail P+R Rail Leg", "Rail", L1468="Rail P+R Car Leg", "Car",L1468="Logsum","",TRUE(),L1468)</f>
        <v>Cycle</v>
      </c>
      <c r="L1468" t="s">
        <v>36</v>
      </c>
      <c r="N1468" t="s">
        <v>52</v>
      </c>
      <c r="O1468" t="s">
        <v>90</v>
      </c>
      <c r="P1468" t="str">
        <f t="shared" si="154"/>
        <v>NHBO</v>
      </c>
    </row>
    <row r="1469" spans="1:16" x14ac:dyDescent="0.35">
      <c r="A1469">
        <f t="shared" si="153"/>
        <v>4784</v>
      </c>
      <c r="B1469" t="str">
        <f t="shared" si="155"/>
        <v>Cycle NHBO_NHBO_75_PC GenTime</v>
      </c>
      <c r="C1469" t="str">
        <f t="shared" si="156"/>
        <v>Cycle NHBO_NHBO_75_PC GenTime</v>
      </c>
      <c r="D1469" t="s">
        <v>17</v>
      </c>
      <c r="E1469" t="s">
        <v>18</v>
      </c>
      <c r="F1469">
        <v>0</v>
      </c>
      <c r="H1469" t="s">
        <v>19</v>
      </c>
      <c r="J1469" t="str">
        <f t="shared" si="157"/>
        <v>Cycle GenTime</v>
      </c>
      <c r="K1469" t="str" cm="1">
        <f t="array" ref="K1469">_xlfn.IFS(L1469="Bus P+R Bus Leg", "Bus", L1469="Bus P+R Car Leg", "Car",L1469="Rail P+R Rail Leg", "Rail", L1469="Rail P+R Car Leg", "Car",L1469="Logsum","",TRUE(),L1469)</f>
        <v>Cycle</v>
      </c>
      <c r="L1469" t="s">
        <v>36</v>
      </c>
      <c r="N1469" t="s">
        <v>52</v>
      </c>
      <c r="O1469" t="s">
        <v>91</v>
      </c>
      <c r="P1469" t="str">
        <f t="shared" si="154"/>
        <v>NHBO</v>
      </c>
    </row>
    <row r="1470" spans="1:16" x14ac:dyDescent="0.35">
      <c r="A1470">
        <f t="shared" si="153"/>
        <v>4785</v>
      </c>
      <c r="B1470" t="str">
        <f t="shared" si="155"/>
        <v>Cycle NHBO_NHBO_Child_0-15_FC GenTime</v>
      </c>
      <c r="C1470" t="str">
        <f t="shared" si="156"/>
        <v>Cycle NHBO_NHBO_Child_0-15_FC GenTime</v>
      </c>
      <c r="D1470" t="s">
        <v>17</v>
      </c>
      <c r="E1470" t="s">
        <v>18</v>
      </c>
      <c r="F1470">
        <v>0</v>
      </c>
      <c r="H1470" t="s">
        <v>19</v>
      </c>
      <c r="J1470" t="str">
        <f t="shared" si="157"/>
        <v>Cycle GenTime</v>
      </c>
      <c r="K1470" t="str" cm="1">
        <f t="array" ref="K1470">_xlfn.IFS(L1470="Bus P+R Bus Leg", "Bus", L1470="Bus P+R Car Leg", "Car",L1470="Rail P+R Rail Leg", "Rail", L1470="Rail P+R Car Leg", "Car",L1470="Logsum","",TRUE(),L1470)</f>
        <v>Cycle</v>
      </c>
      <c r="L1470" t="s">
        <v>36</v>
      </c>
      <c r="N1470" t="s">
        <v>52</v>
      </c>
      <c r="O1470" t="s">
        <v>133</v>
      </c>
      <c r="P1470" t="str">
        <f t="shared" si="154"/>
        <v>NHBO</v>
      </c>
    </row>
    <row r="1471" spans="1:16" x14ac:dyDescent="0.35">
      <c r="A1471">
        <f t="shared" si="153"/>
        <v>4786</v>
      </c>
      <c r="B1471" t="str">
        <f t="shared" si="155"/>
        <v>Cycle NHBO_NHBO_Child_0-15_NC GenTime</v>
      </c>
      <c r="C1471" t="str">
        <f t="shared" si="156"/>
        <v>Cycle NHBO_NHBO_Child_0-15_NC GenTime</v>
      </c>
      <c r="D1471" t="s">
        <v>17</v>
      </c>
      <c r="E1471" t="s">
        <v>18</v>
      </c>
      <c r="F1471">
        <v>0</v>
      </c>
      <c r="H1471" t="s">
        <v>19</v>
      </c>
      <c r="J1471" t="str">
        <f t="shared" si="157"/>
        <v>Cycle GenTime</v>
      </c>
      <c r="K1471" t="str" cm="1">
        <f t="array" ref="K1471">_xlfn.IFS(L1471="Bus P+R Bus Leg", "Bus", L1471="Bus P+R Car Leg", "Car",L1471="Rail P+R Rail Leg", "Rail", L1471="Rail P+R Car Leg", "Car",L1471="Logsum","",TRUE(),L1471)</f>
        <v>Cycle</v>
      </c>
      <c r="L1471" t="s">
        <v>36</v>
      </c>
      <c r="N1471" t="s">
        <v>52</v>
      </c>
      <c r="O1471" t="s">
        <v>134</v>
      </c>
      <c r="P1471" t="str">
        <f t="shared" si="154"/>
        <v>NHBO</v>
      </c>
    </row>
    <row r="1472" spans="1:16" x14ac:dyDescent="0.35">
      <c r="A1472">
        <f t="shared" si="153"/>
        <v>4787</v>
      </c>
      <c r="B1472" t="str">
        <f t="shared" si="155"/>
        <v>Cycle NHBO_NHBO_Child_0-15_PC GenTime</v>
      </c>
      <c r="C1472" t="str">
        <f t="shared" si="156"/>
        <v>Cycle NHBO_NHBO_Child_0-15_PC GenTime</v>
      </c>
      <c r="D1472" t="s">
        <v>17</v>
      </c>
      <c r="E1472" t="s">
        <v>18</v>
      </c>
      <c r="F1472">
        <v>0</v>
      </c>
      <c r="H1472" t="s">
        <v>19</v>
      </c>
      <c r="J1472" t="str">
        <f t="shared" si="157"/>
        <v>Cycle GenTime</v>
      </c>
      <c r="K1472" t="str" cm="1">
        <f t="array" ref="K1472">_xlfn.IFS(L1472="Bus P+R Bus Leg", "Bus", L1472="Bus P+R Car Leg", "Car",L1472="Rail P+R Rail Leg", "Rail", L1472="Rail P+R Car Leg", "Car",L1472="Logsum","",TRUE(),L1472)</f>
        <v>Cycle</v>
      </c>
      <c r="L1472" t="s">
        <v>36</v>
      </c>
      <c r="N1472" t="s">
        <v>52</v>
      </c>
      <c r="O1472" t="s">
        <v>135</v>
      </c>
      <c r="P1472" t="str">
        <f t="shared" si="154"/>
        <v>NHBO</v>
      </c>
    </row>
    <row r="1473" spans="1:16" x14ac:dyDescent="0.35">
      <c r="A1473">
        <f t="shared" si="153"/>
        <v>4788</v>
      </c>
      <c r="B1473" t="str">
        <f t="shared" si="155"/>
        <v>Cycle NHBO_NHBO_FT_16-74_FC GenTime</v>
      </c>
      <c r="C1473" t="str">
        <f t="shared" si="156"/>
        <v>Cycle NHBO_NHBO_FT_16-74_FC GenTime</v>
      </c>
      <c r="D1473" t="s">
        <v>17</v>
      </c>
      <c r="E1473" t="s">
        <v>18</v>
      </c>
      <c r="F1473">
        <v>0</v>
      </c>
      <c r="H1473" t="s">
        <v>19</v>
      </c>
      <c r="J1473" t="str">
        <f t="shared" si="157"/>
        <v>Cycle GenTime</v>
      </c>
      <c r="K1473" t="str" cm="1">
        <f t="array" ref="K1473">_xlfn.IFS(L1473="Bus P+R Bus Leg", "Bus", L1473="Bus P+R Car Leg", "Car",L1473="Rail P+R Rail Leg", "Rail", L1473="Rail P+R Car Leg", "Car",L1473="Logsum","",TRUE(),L1473)</f>
        <v>Cycle</v>
      </c>
      <c r="L1473" t="s">
        <v>36</v>
      </c>
      <c r="N1473" t="s">
        <v>52</v>
      </c>
      <c r="O1473" t="s">
        <v>92</v>
      </c>
      <c r="P1473" t="str">
        <f t="shared" si="154"/>
        <v>NHBO</v>
      </c>
    </row>
    <row r="1474" spans="1:16" x14ac:dyDescent="0.35">
      <c r="A1474">
        <f t="shared" si="153"/>
        <v>4789</v>
      </c>
      <c r="B1474" t="str">
        <f t="shared" si="155"/>
        <v>Cycle NHBO_NHBO_FT_16-74_NC GenTime</v>
      </c>
      <c r="C1474" t="str">
        <f t="shared" si="156"/>
        <v>Cycle NHBO_NHBO_FT_16-74_NC GenTime</v>
      </c>
      <c r="D1474" t="s">
        <v>17</v>
      </c>
      <c r="E1474" t="s">
        <v>18</v>
      </c>
      <c r="F1474">
        <v>0</v>
      </c>
      <c r="H1474" t="s">
        <v>19</v>
      </c>
      <c r="J1474" t="str">
        <f t="shared" si="157"/>
        <v>Cycle GenTime</v>
      </c>
      <c r="K1474" t="str" cm="1">
        <f t="array" ref="K1474">_xlfn.IFS(L1474="Bus P+R Bus Leg", "Bus", L1474="Bus P+R Car Leg", "Car",L1474="Rail P+R Rail Leg", "Rail", L1474="Rail P+R Car Leg", "Car",L1474="Logsum","",TRUE(),L1474)</f>
        <v>Cycle</v>
      </c>
      <c r="L1474" t="s">
        <v>36</v>
      </c>
      <c r="N1474" t="s">
        <v>52</v>
      </c>
      <c r="O1474" t="s">
        <v>93</v>
      </c>
      <c r="P1474" t="str">
        <f t="shared" si="154"/>
        <v>NHBO</v>
      </c>
    </row>
    <row r="1475" spans="1:16" x14ac:dyDescent="0.35">
      <c r="A1475">
        <f t="shared" si="153"/>
        <v>4790</v>
      </c>
      <c r="B1475" t="str">
        <f t="shared" si="155"/>
        <v>Cycle NHBO_NHBO_FT_16-74_PC GenTime</v>
      </c>
      <c r="C1475" t="str">
        <f t="shared" si="156"/>
        <v>Cycle NHBO_NHBO_FT_16-74_PC GenTime</v>
      </c>
      <c r="D1475" t="s">
        <v>17</v>
      </c>
      <c r="E1475" t="s">
        <v>18</v>
      </c>
      <c r="F1475">
        <v>0</v>
      </c>
      <c r="H1475" t="s">
        <v>19</v>
      </c>
      <c r="J1475" t="str">
        <f t="shared" si="157"/>
        <v>Cycle GenTime</v>
      </c>
      <c r="K1475" t="str" cm="1">
        <f t="array" ref="K1475">_xlfn.IFS(L1475="Bus P+R Bus Leg", "Bus", L1475="Bus P+R Car Leg", "Car",L1475="Rail P+R Rail Leg", "Rail", L1475="Rail P+R Car Leg", "Car",L1475="Logsum","",TRUE(),L1475)</f>
        <v>Cycle</v>
      </c>
      <c r="L1475" t="s">
        <v>36</v>
      </c>
      <c r="N1475" t="s">
        <v>52</v>
      </c>
      <c r="O1475" t="s">
        <v>94</v>
      </c>
      <c r="P1475" t="str">
        <f t="shared" si="154"/>
        <v>NHBO</v>
      </c>
    </row>
    <row r="1476" spans="1:16" x14ac:dyDescent="0.35">
      <c r="A1476">
        <f t="shared" si="153"/>
        <v>4791</v>
      </c>
      <c r="B1476" t="str">
        <f t="shared" si="155"/>
        <v>Cycle NHBO_NHBO_Other_16-74_FC GenTime</v>
      </c>
      <c r="C1476" t="str">
        <f t="shared" si="156"/>
        <v>Cycle NHBO_NHBO_Other_16-74_FC GenTime</v>
      </c>
      <c r="D1476" t="s">
        <v>17</v>
      </c>
      <c r="E1476" t="s">
        <v>18</v>
      </c>
      <c r="F1476">
        <v>0</v>
      </c>
      <c r="H1476" t="s">
        <v>19</v>
      </c>
      <c r="J1476" t="str">
        <f t="shared" si="157"/>
        <v>Cycle GenTime</v>
      </c>
      <c r="K1476" t="str" cm="1">
        <f t="array" ref="K1476">_xlfn.IFS(L1476="Bus P+R Bus Leg", "Bus", L1476="Bus P+R Car Leg", "Car",L1476="Rail P+R Rail Leg", "Rail", L1476="Rail P+R Car Leg", "Car",L1476="Logsum","",TRUE(),L1476)</f>
        <v>Cycle</v>
      </c>
      <c r="L1476" t="s">
        <v>36</v>
      </c>
      <c r="N1476" t="s">
        <v>52</v>
      </c>
      <c r="O1476" t="s">
        <v>95</v>
      </c>
      <c r="P1476" t="str">
        <f t="shared" si="154"/>
        <v>NHBO</v>
      </c>
    </row>
    <row r="1477" spans="1:16" x14ac:dyDescent="0.35">
      <c r="A1477">
        <f t="shared" si="153"/>
        <v>4792</v>
      </c>
      <c r="B1477" t="str">
        <f t="shared" si="155"/>
        <v>Cycle NHBO_NHBO_Other_16-74_NC GenTime</v>
      </c>
      <c r="C1477" t="str">
        <f t="shared" si="156"/>
        <v>Cycle NHBO_NHBO_Other_16-74_NC GenTime</v>
      </c>
      <c r="D1477" t="s">
        <v>17</v>
      </c>
      <c r="E1477" t="s">
        <v>18</v>
      </c>
      <c r="F1477">
        <v>0</v>
      </c>
      <c r="H1477" t="s">
        <v>19</v>
      </c>
      <c r="J1477" t="str">
        <f t="shared" si="157"/>
        <v>Cycle GenTime</v>
      </c>
      <c r="K1477" t="str" cm="1">
        <f t="array" ref="K1477">_xlfn.IFS(L1477="Bus P+R Bus Leg", "Bus", L1477="Bus P+R Car Leg", "Car",L1477="Rail P+R Rail Leg", "Rail", L1477="Rail P+R Car Leg", "Car",L1477="Logsum","",TRUE(),L1477)</f>
        <v>Cycle</v>
      </c>
      <c r="L1477" t="s">
        <v>36</v>
      </c>
      <c r="N1477" t="s">
        <v>52</v>
      </c>
      <c r="O1477" t="s">
        <v>96</v>
      </c>
      <c r="P1477" t="str">
        <f t="shared" si="154"/>
        <v>NHBO</v>
      </c>
    </row>
    <row r="1478" spans="1:16" x14ac:dyDescent="0.35">
      <c r="A1478">
        <f t="shared" si="153"/>
        <v>4793</v>
      </c>
      <c r="B1478" t="str">
        <f t="shared" si="155"/>
        <v>Cycle NHBO_NHBO_Other_16-74_PC GenTime</v>
      </c>
      <c r="C1478" t="str">
        <f t="shared" si="156"/>
        <v>Cycle NHBO_NHBO_Other_16-74_PC GenTime</v>
      </c>
      <c r="D1478" t="s">
        <v>17</v>
      </c>
      <c r="E1478" t="s">
        <v>18</v>
      </c>
      <c r="F1478">
        <v>0</v>
      </c>
      <c r="H1478" t="s">
        <v>19</v>
      </c>
      <c r="J1478" t="str">
        <f t="shared" si="157"/>
        <v>Cycle GenTime</v>
      </c>
      <c r="K1478" t="str" cm="1">
        <f t="array" ref="K1478">_xlfn.IFS(L1478="Bus P+R Bus Leg", "Bus", L1478="Bus P+R Car Leg", "Car",L1478="Rail P+R Rail Leg", "Rail", L1478="Rail P+R Car Leg", "Car",L1478="Logsum","",TRUE(),L1478)</f>
        <v>Cycle</v>
      </c>
      <c r="L1478" t="s">
        <v>36</v>
      </c>
      <c r="N1478" t="s">
        <v>52</v>
      </c>
      <c r="O1478" t="s">
        <v>97</v>
      </c>
      <c r="P1478" t="str">
        <f t="shared" si="154"/>
        <v>NHBO</v>
      </c>
    </row>
    <row r="1479" spans="1:16" x14ac:dyDescent="0.35">
      <c r="A1479">
        <f t="shared" si="153"/>
        <v>4794</v>
      </c>
      <c r="B1479" t="str">
        <f t="shared" si="155"/>
        <v>Cycle NHBO_NHBO_PT_16-74_FC GenTime</v>
      </c>
      <c r="C1479" t="str">
        <f t="shared" si="156"/>
        <v>Cycle NHBO_NHBO_PT_16-74_FC GenTime</v>
      </c>
      <c r="D1479" t="s">
        <v>17</v>
      </c>
      <c r="E1479" t="s">
        <v>18</v>
      </c>
      <c r="F1479">
        <v>0</v>
      </c>
      <c r="H1479" t="s">
        <v>19</v>
      </c>
      <c r="J1479" t="str">
        <f t="shared" si="157"/>
        <v>Cycle GenTime</v>
      </c>
      <c r="K1479" t="str" cm="1">
        <f t="array" ref="K1479">_xlfn.IFS(L1479="Bus P+R Bus Leg", "Bus", L1479="Bus P+R Car Leg", "Car",L1479="Rail P+R Rail Leg", "Rail", L1479="Rail P+R Car Leg", "Car",L1479="Logsum","",TRUE(),L1479)</f>
        <v>Cycle</v>
      </c>
      <c r="L1479" t="s">
        <v>36</v>
      </c>
      <c r="N1479" t="s">
        <v>52</v>
      </c>
      <c r="O1479" t="s">
        <v>98</v>
      </c>
      <c r="P1479" t="str">
        <f t="shared" si="154"/>
        <v>NHBO</v>
      </c>
    </row>
    <row r="1480" spans="1:16" x14ac:dyDescent="0.35">
      <c r="A1480">
        <f t="shared" si="153"/>
        <v>4795</v>
      </c>
      <c r="B1480" t="str">
        <f t="shared" si="155"/>
        <v>Cycle NHBO_NHBO_PT_16-74_NC GenTime</v>
      </c>
      <c r="C1480" t="str">
        <f t="shared" si="156"/>
        <v>Cycle NHBO_NHBO_PT_16-74_NC GenTime</v>
      </c>
      <c r="D1480" t="s">
        <v>17</v>
      </c>
      <c r="E1480" t="s">
        <v>18</v>
      </c>
      <c r="F1480">
        <v>0</v>
      </c>
      <c r="H1480" t="s">
        <v>19</v>
      </c>
      <c r="J1480" t="str">
        <f t="shared" si="157"/>
        <v>Cycle GenTime</v>
      </c>
      <c r="K1480" t="str" cm="1">
        <f t="array" ref="K1480">_xlfn.IFS(L1480="Bus P+R Bus Leg", "Bus", L1480="Bus P+R Car Leg", "Car",L1480="Rail P+R Rail Leg", "Rail", L1480="Rail P+R Car Leg", "Car",L1480="Logsum","",TRUE(),L1480)</f>
        <v>Cycle</v>
      </c>
      <c r="L1480" t="s">
        <v>36</v>
      </c>
      <c r="N1480" t="s">
        <v>52</v>
      </c>
      <c r="O1480" t="s">
        <v>99</v>
      </c>
      <c r="P1480" t="str">
        <f t="shared" si="154"/>
        <v>NHBO</v>
      </c>
    </row>
    <row r="1481" spans="1:16" x14ac:dyDescent="0.35">
      <c r="A1481">
        <f t="shared" si="153"/>
        <v>4796</v>
      </c>
      <c r="B1481" t="str">
        <f t="shared" si="155"/>
        <v>Cycle NHBO_NHBO_PT_16-74_PC GenTime</v>
      </c>
      <c r="C1481" t="str">
        <f t="shared" si="156"/>
        <v>Cycle NHBO_NHBO_PT_16-74_PC GenTime</v>
      </c>
      <c r="D1481" t="s">
        <v>17</v>
      </c>
      <c r="E1481" t="s">
        <v>18</v>
      </c>
      <c r="F1481">
        <v>0</v>
      </c>
      <c r="H1481" t="s">
        <v>19</v>
      </c>
      <c r="J1481" t="str">
        <f t="shared" si="157"/>
        <v>Cycle GenTime</v>
      </c>
      <c r="K1481" t="str" cm="1">
        <f t="array" ref="K1481">_xlfn.IFS(L1481="Bus P+R Bus Leg", "Bus", L1481="Bus P+R Car Leg", "Car",L1481="Rail P+R Rail Leg", "Rail", L1481="Rail P+R Car Leg", "Car",L1481="Logsum","",TRUE(),L1481)</f>
        <v>Cycle</v>
      </c>
      <c r="L1481" t="s">
        <v>36</v>
      </c>
      <c r="N1481" t="s">
        <v>52</v>
      </c>
      <c r="O1481" t="s">
        <v>100</v>
      </c>
      <c r="P1481" t="str">
        <f t="shared" si="154"/>
        <v>NHBO</v>
      </c>
    </row>
    <row r="1482" spans="1:16" x14ac:dyDescent="0.35">
      <c r="A1482">
        <f t="shared" si="153"/>
        <v>4797</v>
      </c>
      <c r="B1482" t="str">
        <f t="shared" si="155"/>
        <v>Cycle NHBO_NHBO_Student_16-74_FC GenTime</v>
      </c>
      <c r="C1482" t="str">
        <f t="shared" si="156"/>
        <v>Cycle NHBO_NHBO_Student_16-74_FC GenTime</v>
      </c>
      <c r="D1482" t="s">
        <v>17</v>
      </c>
      <c r="E1482" t="s">
        <v>18</v>
      </c>
      <c r="F1482">
        <v>0</v>
      </c>
      <c r="H1482" t="s">
        <v>19</v>
      </c>
      <c r="J1482" t="str">
        <f t="shared" si="157"/>
        <v>Cycle GenTime</v>
      </c>
      <c r="K1482" t="str" cm="1">
        <f t="array" ref="K1482">_xlfn.IFS(L1482="Bus P+R Bus Leg", "Bus", L1482="Bus P+R Car Leg", "Car",L1482="Rail P+R Rail Leg", "Rail", L1482="Rail P+R Car Leg", "Car",L1482="Logsum","",TRUE(),L1482)</f>
        <v>Cycle</v>
      </c>
      <c r="L1482" t="s">
        <v>36</v>
      </c>
      <c r="N1482" t="s">
        <v>52</v>
      </c>
      <c r="O1482" t="s">
        <v>101</v>
      </c>
      <c r="P1482" t="str">
        <f t="shared" si="154"/>
        <v>NHBO</v>
      </c>
    </row>
    <row r="1483" spans="1:16" x14ac:dyDescent="0.35">
      <c r="A1483">
        <f t="shared" si="153"/>
        <v>4798</v>
      </c>
      <c r="B1483" t="str">
        <f t="shared" si="155"/>
        <v>Cycle NHBO_NHBO_Student_16-74_NC GenTime</v>
      </c>
      <c r="C1483" t="str">
        <f t="shared" si="156"/>
        <v>Cycle NHBO_NHBO_Student_16-74_NC GenTime</v>
      </c>
      <c r="D1483" t="s">
        <v>17</v>
      </c>
      <c r="E1483" t="s">
        <v>18</v>
      </c>
      <c r="F1483">
        <v>0</v>
      </c>
      <c r="H1483" t="s">
        <v>19</v>
      </c>
      <c r="J1483" t="str">
        <f t="shared" si="157"/>
        <v>Cycle GenTime</v>
      </c>
      <c r="K1483" t="str" cm="1">
        <f t="array" ref="K1483">_xlfn.IFS(L1483="Bus P+R Bus Leg", "Bus", L1483="Bus P+R Car Leg", "Car",L1483="Rail P+R Rail Leg", "Rail", L1483="Rail P+R Car Leg", "Car",L1483="Logsum","",TRUE(),L1483)</f>
        <v>Cycle</v>
      </c>
      <c r="L1483" t="s">
        <v>36</v>
      </c>
      <c r="N1483" t="s">
        <v>52</v>
      </c>
      <c r="O1483" t="s">
        <v>102</v>
      </c>
      <c r="P1483" t="str">
        <f t="shared" si="154"/>
        <v>NHBO</v>
      </c>
    </row>
    <row r="1484" spans="1:16" x14ac:dyDescent="0.35">
      <c r="A1484">
        <f t="shared" si="153"/>
        <v>4799</v>
      </c>
      <c r="B1484" t="str">
        <f t="shared" si="155"/>
        <v>Cycle NHBO_NHBO_Student_16-74_PC GenTime</v>
      </c>
      <c r="C1484" t="str">
        <f t="shared" si="156"/>
        <v>Cycle NHBO_NHBO_Student_16-74_PC GenTime</v>
      </c>
      <c r="D1484" t="s">
        <v>17</v>
      </c>
      <c r="E1484" t="s">
        <v>18</v>
      </c>
      <c r="F1484">
        <v>0</v>
      </c>
      <c r="H1484" t="s">
        <v>19</v>
      </c>
      <c r="J1484" t="str">
        <f t="shared" si="157"/>
        <v>Cycle GenTime</v>
      </c>
      <c r="K1484" t="str" cm="1">
        <f t="array" ref="K1484">_xlfn.IFS(L1484="Bus P+R Bus Leg", "Bus", L1484="Bus P+R Car Leg", "Car",L1484="Rail P+R Rail Leg", "Rail", L1484="Rail P+R Car Leg", "Car",L1484="Logsum","",TRUE(),L1484)</f>
        <v>Cycle</v>
      </c>
      <c r="L1484" t="s">
        <v>36</v>
      </c>
      <c r="N1484" t="s">
        <v>52</v>
      </c>
      <c r="O1484" t="s">
        <v>103</v>
      </c>
      <c r="P1484" t="str">
        <f t="shared" si="154"/>
        <v>NHBO</v>
      </c>
    </row>
    <row r="1485" spans="1:16" x14ac:dyDescent="0.35">
      <c r="A1485">
        <f t="shared" si="153"/>
        <v>4801</v>
      </c>
      <c r="B1485" t="str">
        <f t="shared" si="155"/>
        <v>Walk HBW_HBW_FT_16-74_FC GenTime</v>
      </c>
      <c r="C1485" t="str">
        <f t="shared" si="156"/>
        <v>Walk HBW_HBW_FT_16-74_FC GenTime</v>
      </c>
      <c r="D1485" t="s">
        <v>17</v>
      </c>
      <c r="E1485" t="s">
        <v>18</v>
      </c>
      <c r="F1485">
        <v>0</v>
      </c>
      <c r="H1485" t="s">
        <v>19</v>
      </c>
      <c r="J1485" t="str">
        <f t="shared" si="157"/>
        <v>Walk GenTime</v>
      </c>
      <c r="K1485" t="str" cm="1">
        <f t="array" ref="K1485">_xlfn.IFS(L1485="Bus P+R Bus Leg", "Bus", L1485="Bus P+R Car Leg", "Car",L1485="Rail P+R Rail Leg", "Rail", L1485="Rail P+R Car Leg", "Car",L1485="Logsum","",TRUE(),L1485)</f>
        <v>Walk</v>
      </c>
      <c r="L1485" t="s">
        <v>35</v>
      </c>
      <c r="N1485" t="s">
        <v>52</v>
      </c>
      <c r="O1485" t="s">
        <v>53</v>
      </c>
      <c r="P1485" t="str">
        <f>LEFT(O1485,FIND("_",O1485)-1)</f>
        <v>HBW</v>
      </c>
    </row>
    <row r="1486" spans="1:16" x14ac:dyDescent="0.35">
      <c r="A1486">
        <f t="shared" si="153"/>
        <v>4802</v>
      </c>
      <c r="B1486" t="str">
        <f t="shared" si="155"/>
        <v>Walk HBW_HBW_FT_16-74_NC GenTime</v>
      </c>
      <c r="C1486" t="str">
        <f t="shared" si="156"/>
        <v>Walk HBW_HBW_FT_16-74_NC GenTime</v>
      </c>
      <c r="D1486" t="s">
        <v>17</v>
      </c>
      <c r="E1486" t="s">
        <v>18</v>
      </c>
      <c r="F1486">
        <v>0</v>
      </c>
      <c r="H1486" t="s">
        <v>19</v>
      </c>
      <c r="J1486" t="str">
        <f t="shared" si="157"/>
        <v>Walk GenTime</v>
      </c>
      <c r="K1486" t="str" cm="1">
        <f t="array" ref="K1486">_xlfn.IFS(L1486="Bus P+R Bus Leg", "Bus", L1486="Bus P+R Car Leg", "Car",L1486="Rail P+R Rail Leg", "Rail", L1486="Rail P+R Car Leg", "Car",L1486="Logsum","",TRUE(),L1486)</f>
        <v>Walk</v>
      </c>
      <c r="L1486" t="s">
        <v>35</v>
      </c>
      <c r="N1486" t="s">
        <v>52</v>
      </c>
      <c r="O1486" t="s">
        <v>54</v>
      </c>
      <c r="P1486" t="str">
        <f>LEFT(O1486,FIND("_",O1486)-1)</f>
        <v>HBW</v>
      </c>
    </row>
    <row r="1487" spans="1:16" x14ac:dyDescent="0.35">
      <c r="A1487">
        <f t="shared" ref="A1487:A1550" si="158">IF(J1487=J1486,A1486+1,ROUNDUP(A1486,-2)+1)</f>
        <v>4803</v>
      </c>
      <c r="B1487" t="str">
        <f t="shared" si="155"/>
        <v>Walk HBW_HBW_FT_16-74_PC GenTime</v>
      </c>
      <c r="C1487" t="str">
        <f t="shared" si="156"/>
        <v>Walk HBW_HBW_FT_16-74_PC GenTime</v>
      </c>
      <c r="D1487" t="s">
        <v>17</v>
      </c>
      <c r="E1487" t="s">
        <v>18</v>
      </c>
      <c r="F1487">
        <v>0</v>
      </c>
      <c r="H1487" t="s">
        <v>19</v>
      </c>
      <c r="J1487" t="str">
        <f t="shared" si="157"/>
        <v>Walk GenTime</v>
      </c>
      <c r="K1487" t="str" cm="1">
        <f t="array" ref="K1487">_xlfn.IFS(L1487="Bus P+R Bus Leg", "Bus", L1487="Bus P+R Car Leg", "Car",L1487="Rail P+R Rail Leg", "Rail", L1487="Rail P+R Car Leg", "Car",L1487="Logsum","",TRUE(),L1487)</f>
        <v>Walk</v>
      </c>
      <c r="L1487" t="s">
        <v>35</v>
      </c>
      <c r="N1487" t="s">
        <v>52</v>
      </c>
      <c r="O1487" t="s">
        <v>55</v>
      </c>
      <c r="P1487" t="str">
        <f t="shared" ref="P1487:P1550" si="159">LEFT(O1487,FIND("_",O1487)-1)</f>
        <v>HBW</v>
      </c>
    </row>
    <row r="1488" spans="1:16" x14ac:dyDescent="0.35">
      <c r="A1488">
        <f t="shared" si="158"/>
        <v>4804</v>
      </c>
      <c r="B1488" t="str">
        <f t="shared" si="155"/>
        <v>Walk HBW_HBW_Other_16-74_FC GenTime</v>
      </c>
      <c r="C1488" t="str">
        <f t="shared" si="156"/>
        <v>Walk HBW_HBW_Other_16-74_FC GenTime</v>
      </c>
      <c r="D1488" t="s">
        <v>17</v>
      </c>
      <c r="E1488" t="s">
        <v>18</v>
      </c>
      <c r="F1488">
        <v>0</v>
      </c>
      <c r="H1488" t="s">
        <v>19</v>
      </c>
      <c r="J1488" t="str">
        <f t="shared" si="157"/>
        <v>Walk GenTime</v>
      </c>
      <c r="K1488" t="str" cm="1">
        <f t="array" ref="K1488">_xlfn.IFS(L1488="Bus P+R Bus Leg", "Bus", L1488="Bus P+R Car Leg", "Car",L1488="Rail P+R Rail Leg", "Rail", L1488="Rail P+R Car Leg", "Car",L1488="Logsum","",TRUE(),L1488)</f>
        <v>Walk</v>
      </c>
      <c r="L1488" t="s">
        <v>35</v>
      </c>
      <c r="N1488" t="s">
        <v>52</v>
      </c>
      <c r="O1488" t="s">
        <v>56</v>
      </c>
      <c r="P1488" t="str">
        <f t="shared" si="159"/>
        <v>HBW</v>
      </c>
    </row>
    <row r="1489" spans="1:16" x14ac:dyDescent="0.35">
      <c r="A1489">
        <f t="shared" si="158"/>
        <v>4805</v>
      </c>
      <c r="B1489" t="str">
        <f t="shared" si="155"/>
        <v>Walk HBW_HBW_Other_16-74_NC GenTime</v>
      </c>
      <c r="C1489" t="str">
        <f t="shared" si="156"/>
        <v>Walk HBW_HBW_Other_16-74_NC GenTime</v>
      </c>
      <c r="D1489" t="s">
        <v>17</v>
      </c>
      <c r="E1489" t="s">
        <v>18</v>
      </c>
      <c r="F1489">
        <v>0</v>
      </c>
      <c r="H1489" t="s">
        <v>19</v>
      </c>
      <c r="J1489" t="str">
        <f t="shared" si="157"/>
        <v>Walk GenTime</v>
      </c>
      <c r="K1489" t="str" cm="1">
        <f t="array" ref="K1489">_xlfn.IFS(L1489="Bus P+R Bus Leg", "Bus", L1489="Bus P+R Car Leg", "Car",L1489="Rail P+R Rail Leg", "Rail", L1489="Rail P+R Car Leg", "Car",L1489="Logsum","",TRUE(),L1489)</f>
        <v>Walk</v>
      </c>
      <c r="L1489" t="s">
        <v>35</v>
      </c>
      <c r="N1489" t="s">
        <v>52</v>
      </c>
      <c r="O1489" t="s">
        <v>57</v>
      </c>
      <c r="P1489" t="str">
        <f t="shared" si="159"/>
        <v>HBW</v>
      </c>
    </row>
    <row r="1490" spans="1:16" x14ac:dyDescent="0.35">
      <c r="A1490">
        <f t="shared" si="158"/>
        <v>4806</v>
      </c>
      <c r="B1490" t="str">
        <f t="shared" si="155"/>
        <v>Walk HBW_HBW_Other_16-74_PC GenTime</v>
      </c>
      <c r="C1490" t="str">
        <f t="shared" si="156"/>
        <v>Walk HBW_HBW_Other_16-74_PC GenTime</v>
      </c>
      <c r="D1490" t="s">
        <v>17</v>
      </c>
      <c r="E1490" t="s">
        <v>18</v>
      </c>
      <c r="F1490">
        <v>0</v>
      </c>
      <c r="H1490" t="s">
        <v>19</v>
      </c>
      <c r="J1490" t="str">
        <f t="shared" si="157"/>
        <v>Walk GenTime</v>
      </c>
      <c r="K1490" t="str" cm="1">
        <f t="array" ref="K1490">_xlfn.IFS(L1490="Bus P+R Bus Leg", "Bus", L1490="Bus P+R Car Leg", "Car",L1490="Rail P+R Rail Leg", "Rail", L1490="Rail P+R Car Leg", "Car",L1490="Logsum","",TRUE(),L1490)</f>
        <v>Walk</v>
      </c>
      <c r="L1490" t="s">
        <v>35</v>
      </c>
      <c r="N1490" t="s">
        <v>52</v>
      </c>
      <c r="O1490" t="s">
        <v>58</v>
      </c>
      <c r="P1490" t="str">
        <f t="shared" si="159"/>
        <v>HBW</v>
      </c>
    </row>
    <row r="1491" spans="1:16" x14ac:dyDescent="0.35">
      <c r="A1491">
        <f t="shared" si="158"/>
        <v>4807</v>
      </c>
      <c r="B1491" t="str">
        <f t="shared" si="155"/>
        <v>Walk HBW_HBW_PT_16-74_FC GenTime</v>
      </c>
      <c r="C1491" t="str">
        <f t="shared" si="156"/>
        <v>Walk HBW_HBW_PT_16-74_FC GenTime</v>
      </c>
      <c r="D1491" t="s">
        <v>17</v>
      </c>
      <c r="E1491" t="s">
        <v>18</v>
      </c>
      <c r="F1491">
        <v>0</v>
      </c>
      <c r="H1491" t="s">
        <v>19</v>
      </c>
      <c r="J1491" t="str">
        <f t="shared" si="157"/>
        <v>Walk GenTime</v>
      </c>
      <c r="K1491" t="str" cm="1">
        <f t="array" ref="K1491">_xlfn.IFS(L1491="Bus P+R Bus Leg", "Bus", L1491="Bus P+R Car Leg", "Car",L1491="Rail P+R Rail Leg", "Rail", L1491="Rail P+R Car Leg", "Car",L1491="Logsum","",TRUE(),L1491)</f>
        <v>Walk</v>
      </c>
      <c r="L1491" t="s">
        <v>35</v>
      </c>
      <c r="N1491" t="s">
        <v>52</v>
      </c>
      <c r="O1491" t="s">
        <v>59</v>
      </c>
      <c r="P1491" t="str">
        <f t="shared" si="159"/>
        <v>HBW</v>
      </c>
    </row>
    <row r="1492" spans="1:16" x14ac:dyDescent="0.35">
      <c r="A1492">
        <f t="shared" si="158"/>
        <v>4808</v>
      </c>
      <c r="B1492" t="str">
        <f t="shared" si="155"/>
        <v>Walk HBW_HBW_PT_16-74_NC GenTime</v>
      </c>
      <c r="C1492" t="str">
        <f t="shared" si="156"/>
        <v>Walk HBW_HBW_PT_16-74_NC GenTime</v>
      </c>
      <c r="D1492" t="s">
        <v>17</v>
      </c>
      <c r="E1492" t="s">
        <v>18</v>
      </c>
      <c r="F1492">
        <v>0</v>
      </c>
      <c r="H1492" t="s">
        <v>19</v>
      </c>
      <c r="J1492" t="str">
        <f t="shared" si="157"/>
        <v>Walk GenTime</v>
      </c>
      <c r="K1492" t="str" cm="1">
        <f t="array" ref="K1492">_xlfn.IFS(L1492="Bus P+R Bus Leg", "Bus", L1492="Bus P+R Car Leg", "Car",L1492="Rail P+R Rail Leg", "Rail", L1492="Rail P+R Car Leg", "Car",L1492="Logsum","",TRUE(),L1492)</f>
        <v>Walk</v>
      </c>
      <c r="L1492" t="s">
        <v>35</v>
      </c>
      <c r="N1492" t="s">
        <v>52</v>
      </c>
      <c r="O1492" t="s">
        <v>60</v>
      </c>
      <c r="P1492" t="str">
        <f t="shared" si="159"/>
        <v>HBW</v>
      </c>
    </row>
    <row r="1493" spans="1:16" x14ac:dyDescent="0.35">
      <c r="A1493">
        <f t="shared" si="158"/>
        <v>4809</v>
      </c>
      <c r="B1493" t="str">
        <f t="shared" si="155"/>
        <v>Walk HBW_HBW_PT_16-74_PC GenTime</v>
      </c>
      <c r="C1493" t="str">
        <f t="shared" si="156"/>
        <v>Walk HBW_HBW_PT_16-74_PC GenTime</v>
      </c>
      <c r="D1493" t="s">
        <v>17</v>
      </c>
      <c r="E1493" t="s">
        <v>18</v>
      </c>
      <c r="F1493">
        <v>0</v>
      </c>
      <c r="H1493" t="s">
        <v>19</v>
      </c>
      <c r="J1493" t="str">
        <f t="shared" si="157"/>
        <v>Walk GenTime</v>
      </c>
      <c r="K1493" t="str" cm="1">
        <f t="array" ref="K1493">_xlfn.IFS(L1493="Bus P+R Bus Leg", "Bus", L1493="Bus P+R Car Leg", "Car",L1493="Rail P+R Rail Leg", "Rail", L1493="Rail P+R Car Leg", "Car",L1493="Logsum","",TRUE(),L1493)</f>
        <v>Walk</v>
      </c>
      <c r="L1493" t="s">
        <v>35</v>
      </c>
      <c r="N1493" t="s">
        <v>52</v>
      </c>
      <c r="O1493" t="s">
        <v>61</v>
      </c>
      <c r="P1493" t="str">
        <f t="shared" si="159"/>
        <v>HBW</v>
      </c>
    </row>
    <row r="1494" spans="1:16" x14ac:dyDescent="0.35">
      <c r="A1494">
        <f t="shared" si="158"/>
        <v>4810</v>
      </c>
      <c r="B1494" t="str">
        <f t="shared" si="155"/>
        <v>Walk HBW_HBW_Student_16-74_FC GenTime</v>
      </c>
      <c r="C1494" t="str">
        <f t="shared" si="156"/>
        <v>Walk HBW_HBW_Student_16-74_FC GenTime</v>
      </c>
      <c r="D1494" t="s">
        <v>17</v>
      </c>
      <c r="E1494" t="s">
        <v>18</v>
      </c>
      <c r="F1494">
        <v>0</v>
      </c>
      <c r="H1494" t="s">
        <v>19</v>
      </c>
      <c r="J1494" t="str">
        <f t="shared" si="157"/>
        <v>Walk GenTime</v>
      </c>
      <c r="K1494" t="str" cm="1">
        <f t="array" ref="K1494">_xlfn.IFS(L1494="Bus P+R Bus Leg", "Bus", L1494="Bus P+R Car Leg", "Car",L1494="Rail P+R Rail Leg", "Rail", L1494="Rail P+R Car Leg", "Car",L1494="Logsum","",TRUE(),L1494)</f>
        <v>Walk</v>
      </c>
      <c r="L1494" t="s">
        <v>35</v>
      </c>
      <c r="N1494" t="s">
        <v>52</v>
      </c>
      <c r="O1494" t="s">
        <v>62</v>
      </c>
      <c r="P1494" t="str">
        <f t="shared" si="159"/>
        <v>HBW</v>
      </c>
    </row>
    <row r="1495" spans="1:16" x14ac:dyDescent="0.35">
      <c r="A1495">
        <f t="shared" si="158"/>
        <v>4811</v>
      </c>
      <c r="B1495" t="str">
        <f t="shared" si="155"/>
        <v>Walk HBW_HBW_Student_16-74_NC GenTime</v>
      </c>
      <c r="C1495" t="str">
        <f t="shared" si="156"/>
        <v>Walk HBW_HBW_Student_16-74_NC GenTime</v>
      </c>
      <c r="D1495" t="s">
        <v>17</v>
      </c>
      <c r="E1495" t="s">
        <v>18</v>
      </c>
      <c r="F1495">
        <v>0</v>
      </c>
      <c r="H1495" t="s">
        <v>19</v>
      </c>
      <c r="J1495" t="str">
        <f t="shared" si="157"/>
        <v>Walk GenTime</v>
      </c>
      <c r="K1495" t="str" cm="1">
        <f t="array" ref="K1495">_xlfn.IFS(L1495="Bus P+R Bus Leg", "Bus", L1495="Bus P+R Car Leg", "Car",L1495="Rail P+R Rail Leg", "Rail", L1495="Rail P+R Car Leg", "Car",L1495="Logsum","",TRUE(),L1495)</f>
        <v>Walk</v>
      </c>
      <c r="L1495" t="s">
        <v>35</v>
      </c>
      <c r="N1495" t="s">
        <v>52</v>
      </c>
      <c r="O1495" t="s">
        <v>63</v>
      </c>
      <c r="P1495" t="str">
        <f t="shared" si="159"/>
        <v>HBW</v>
      </c>
    </row>
    <row r="1496" spans="1:16" x14ac:dyDescent="0.35">
      <c r="A1496">
        <f t="shared" si="158"/>
        <v>4812</v>
      </c>
      <c r="B1496" t="str">
        <f t="shared" si="155"/>
        <v>Walk HBW_HBW_Student_16-74_PC GenTime</v>
      </c>
      <c r="C1496" t="str">
        <f t="shared" si="156"/>
        <v>Walk HBW_HBW_Student_16-74_PC GenTime</v>
      </c>
      <c r="D1496" t="s">
        <v>17</v>
      </c>
      <c r="E1496" t="s">
        <v>18</v>
      </c>
      <c r="F1496">
        <v>0</v>
      </c>
      <c r="H1496" t="s">
        <v>19</v>
      </c>
      <c r="J1496" t="str">
        <f t="shared" si="157"/>
        <v>Walk GenTime</v>
      </c>
      <c r="K1496" t="str" cm="1">
        <f t="array" ref="K1496">_xlfn.IFS(L1496="Bus P+R Bus Leg", "Bus", L1496="Bus P+R Car Leg", "Car",L1496="Rail P+R Rail Leg", "Rail", L1496="Rail P+R Car Leg", "Car",L1496="Logsum","",TRUE(),L1496)</f>
        <v>Walk</v>
      </c>
      <c r="L1496" t="s">
        <v>35</v>
      </c>
      <c r="N1496" t="s">
        <v>52</v>
      </c>
      <c r="O1496" t="s">
        <v>64</v>
      </c>
      <c r="P1496" t="str">
        <f t="shared" si="159"/>
        <v>HBW</v>
      </c>
    </row>
    <row r="1497" spans="1:16" x14ac:dyDescent="0.35">
      <c r="A1497">
        <f t="shared" si="158"/>
        <v>4813</v>
      </c>
      <c r="B1497" t="str">
        <f t="shared" si="155"/>
        <v>Walk HBEB_HBEB_FT_16-74_FC GenTime</v>
      </c>
      <c r="C1497" t="str">
        <f t="shared" si="156"/>
        <v>Walk HBEB_HBEB_FT_16-74_FC GenTime</v>
      </c>
      <c r="D1497" t="s">
        <v>17</v>
      </c>
      <c r="E1497" t="s">
        <v>18</v>
      </c>
      <c r="F1497">
        <v>0</v>
      </c>
      <c r="H1497" t="s">
        <v>19</v>
      </c>
      <c r="J1497" t="str">
        <f t="shared" si="157"/>
        <v>Walk GenTime</v>
      </c>
      <c r="K1497" t="str" cm="1">
        <f t="array" ref="K1497">_xlfn.IFS(L1497="Bus P+R Bus Leg", "Bus", L1497="Bus P+R Car Leg", "Car",L1497="Rail P+R Rail Leg", "Rail", L1497="Rail P+R Car Leg", "Car",L1497="Logsum","",TRUE(),L1497)</f>
        <v>Walk</v>
      </c>
      <c r="L1497" t="s">
        <v>35</v>
      </c>
      <c r="N1497" t="s">
        <v>52</v>
      </c>
      <c r="O1497" t="s">
        <v>65</v>
      </c>
      <c r="P1497" t="str">
        <f t="shared" si="159"/>
        <v>HBEB</v>
      </c>
    </row>
    <row r="1498" spans="1:16" x14ac:dyDescent="0.35">
      <c r="A1498">
        <f t="shared" si="158"/>
        <v>4814</v>
      </c>
      <c r="B1498" t="str">
        <f t="shared" si="155"/>
        <v>Walk HBEB_HBEB_FT_16-74_NC GenTime</v>
      </c>
      <c r="C1498" t="str">
        <f t="shared" si="156"/>
        <v>Walk HBEB_HBEB_FT_16-74_NC GenTime</v>
      </c>
      <c r="D1498" t="s">
        <v>17</v>
      </c>
      <c r="E1498" t="s">
        <v>18</v>
      </c>
      <c r="F1498">
        <v>0</v>
      </c>
      <c r="H1498" t="s">
        <v>19</v>
      </c>
      <c r="J1498" t="str">
        <f t="shared" si="157"/>
        <v>Walk GenTime</v>
      </c>
      <c r="K1498" t="str" cm="1">
        <f t="array" ref="K1498">_xlfn.IFS(L1498="Bus P+R Bus Leg", "Bus", L1498="Bus P+R Car Leg", "Car",L1498="Rail P+R Rail Leg", "Rail", L1498="Rail P+R Car Leg", "Car",L1498="Logsum","",TRUE(),L1498)</f>
        <v>Walk</v>
      </c>
      <c r="L1498" t="s">
        <v>35</v>
      </c>
      <c r="N1498" t="s">
        <v>52</v>
      </c>
      <c r="O1498" t="s">
        <v>66</v>
      </c>
      <c r="P1498" t="str">
        <f t="shared" si="159"/>
        <v>HBEB</v>
      </c>
    </row>
    <row r="1499" spans="1:16" x14ac:dyDescent="0.35">
      <c r="A1499">
        <f t="shared" si="158"/>
        <v>4815</v>
      </c>
      <c r="B1499" t="str">
        <f t="shared" si="155"/>
        <v>Walk HBEB_HBEB_FT_16-74_PC GenTime</v>
      </c>
      <c r="C1499" t="str">
        <f t="shared" si="156"/>
        <v>Walk HBEB_HBEB_FT_16-74_PC GenTime</v>
      </c>
      <c r="D1499" t="s">
        <v>17</v>
      </c>
      <c r="E1499" t="s">
        <v>18</v>
      </c>
      <c r="F1499">
        <v>0</v>
      </c>
      <c r="H1499" t="s">
        <v>19</v>
      </c>
      <c r="J1499" t="str">
        <f t="shared" si="157"/>
        <v>Walk GenTime</v>
      </c>
      <c r="K1499" t="str" cm="1">
        <f t="array" ref="K1499">_xlfn.IFS(L1499="Bus P+R Bus Leg", "Bus", L1499="Bus P+R Car Leg", "Car",L1499="Rail P+R Rail Leg", "Rail", L1499="Rail P+R Car Leg", "Car",L1499="Logsum","",TRUE(),L1499)</f>
        <v>Walk</v>
      </c>
      <c r="L1499" t="s">
        <v>35</v>
      </c>
      <c r="N1499" t="s">
        <v>52</v>
      </c>
      <c r="O1499" t="s">
        <v>67</v>
      </c>
      <c r="P1499" t="str">
        <f t="shared" si="159"/>
        <v>HBEB</v>
      </c>
    </row>
    <row r="1500" spans="1:16" x14ac:dyDescent="0.35">
      <c r="A1500">
        <f t="shared" si="158"/>
        <v>4816</v>
      </c>
      <c r="B1500" t="str">
        <f t="shared" si="155"/>
        <v>Walk HBEB_HBEB_Other_16-74_FC GenTime</v>
      </c>
      <c r="C1500" t="str">
        <f t="shared" si="156"/>
        <v>Walk HBEB_HBEB_Other_16-74_FC GenTime</v>
      </c>
      <c r="D1500" t="s">
        <v>17</v>
      </c>
      <c r="E1500" t="s">
        <v>18</v>
      </c>
      <c r="F1500">
        <v>0</v>
      </c>
      <c r="H1500" t="s">
        <v>19</v>
      </c>
      <c r="J1500" t="str">
        <f t="shared" si="157"/>
        <v>Walk GenTime</v>
      </c>
      <c r="K1500" t="str" cm="1">
        <f t="array" ref="K1500">_xlfn.IFS(L1500="Bus P+R Bus Leg", "Bus", L1500="Bus P+R Car Leg", "Car",L1500="Rail P+R Rail Leg", "Rail", L1500="Rail P+R Car Leg", "Car",L1500="Logsum","",TRUE(),L1500)</f>
        <v>Walk</v>
      </c>
      <c r="L1500" t="s">
        <v>35</v>
      </c>
      <c r="N1500" t="s">
        <v>52</v>
      </c>
      <c r="O1500" t="s">
        <v>68</v>
      </c>
      <c r="P1500" t="str">
        <f t="shared" si="159"/>
        <v>HBEB</v>
      </c>
    </row>
    <row r="1501" spans="1:16" x14ac:dyDescent="0.35">
      <c r="A1501">
        <f t="shared" si="158"/>
        <v>4817</v>
      </c>
      <c r="B1501" t="str">
        <f t="shared" si="155"/>
        <v>Walk HBEB_HBEB_Other_16-74_NC GenTime</v>
      </c>
      <c r="C1501" t="str">
        <f t="shared" si="156"/>
        <v>Walk HBEB_HBEB_Other_16-74_NC GenTime</v>
      </c>
      <c r="D1501" t="s">
        <v>17</v>
      </c>
      <c r="E1501" t="s">
        <v>18</v>
      </c>
      <c r="F1501">
        <v>0</v>
      </c>
      <c r="H1501" t="s">
        <v>19</v>
      </c>
      <c r="J1501" t="str">
        <f t="shared" si="157"/>
        <v>Walk GenTime</v>
      </c>
      <c r="K1501" t="str" cm="1">
        <f t="array" ref="K1501">_xlfn.IFS(L1501="Bus P+R Bus Leg", "Bus", L1501="Bus P+R Car Leg", "Car",L1501="Rail P+R Rail Leg", "Rail", L1501="Rail P+R Car Leg", "Car",L1501="Logsum","",TRUE(),L1501)</f>
        <v>Walk</v>
      </c>
      <c r="L1501" t="s">
        <v>35</v>
      </c>
      <c r="N1501" t="s">
        <v>52</v>
      </c>
      <c r="O1501" t="s">
        <v>69</v>
      </c>
      <c r="P1501" t="str">
        <f t="shared" si="159"/>
        <v>HBEB</v>
      </c>
    </row>
    <row r="1502" spans="1:16" x14ac:dyDescent="0.35">
      <c r="A1502">
        <f t="shared" si="158"/>
        <v>4818</v>
      </c>
      <c r="B1502" t="str">
        <f t="shared" si="155"/>
        <v>Walk HBEB_HBEB_Other_16-74_PC GenTime</v>
      </c>
      <c r="C1502" t="str">
        <f t="shared" si="156"/>
        <v>Walk HBEB_HBEB_Other_16-74_PC GenTime</v>
      </c>
      <c r="D1502" t="s">
        <v>17</v>
      </c>
      <c r="E1502" t="s">
        <v>18</v>
      </c>
      <c r="F1502">
        <v>0</v>
      </c>
      <c r="H1502" t="s">
        <v>19</v>
      </c>
      <c r="J1502" t="str">
        <f t="shared" si="157"/>
        <v>Walk GenTime</v>
      </c>
      <c r="K1502" t="str" cm="1">
        <f t="array" ref="K1502">_xlfn.IFS(L1502="Bus P+R Bus Leg", "Bus", L1502="Bus P+R Car Leg", "Car",L1502="Rail P+R Rail Leg", "Rail", L1502="Rail P+R Car Leg", "Car",L1502="Logsum","",TRUE(),L1502)</f>
        <v>Walk</v>
      </c>
      <c r="L1502" t="s">
        <v>35</v>
      </c>
      <c r="N1502" t="s">
        <v>52</v>
      </c>
      <c r="O1502" t="s">
        <v>70</v>
      </c>
      <c r="P1502" t="str">
        <f t="shared" si="159"/>
        <v>HBEB</v>
      </c>
    </row>
    <row r="1503" spans="1:16" x14ac:dyDescent="0.35">
      <c r="A1503">
        <f t="shared" si="158"/>
        <v>4819</v>
      </c>
      <c r="B1503" t="str">
        <f t="shared" si="155"/>
        <v>Walk HBEB_HBEB_PT_16-74_FC GenTime</v>
      </c>
      <c r="C1503" t="str">
        <f t="shared" si="156"/>
        <v>Walk HBEB_HBEB_PT_16-74_FC GenTime</v>
      </c>
      <c r="D1503" t="s">
        <v>17</v>
      </c>
      <c r="E1503" t="s">
        <v>18</v>
      </c>
      <c r="F1503">
        <v>0</v>
      </c>
      <c r="H1503" t="s">
        <v>19</v>
      </c>
      <c r="J1503" t="str">
        <f t="shared" si="157"/>
        <v>Walk GenTime</v>
      </c>
      <c r="K1503" t="str" cm="1">
        <f t="array" ref="K1503">_xlfn.IFS(L1503="Bus P+R Bus Leg", "Bus", L1503="Bus P+R Car Leg", "Car",L1503="Rail P+R Rail Leg", "Rail", L1503="Rail P+R Car Leg", "Car",L1503="Logsum","",TRUE(),L1503)</f>
        <v>Walk</v>
      </c>
      <c r="L1503" t="s">
        <v>35</v>
      </c>
      <c r="N1503" t="s">
        <v>52</v>
      </c>
      <c r="O1503" t="s">
        <v>71</v>
      </c>
      <c r="P1503" t="str">
        <f t="shared" si="159"/>
        <v>HBEB</v>
      </c>
    </row>
    <row r="1504" spans="1:16" x14ac:dyDescent="0.35">
      <c r="A1504">
        <f t="shared" si="158"/>
        <v>4820</v>
      </c>
      <c r="B1504" t="str">
        <f t="shared" si="155"/>
        <v>Walk HBEB_HBEB_PT_16-74_NC GenTime</v>
      </c>
      <c r="C1504" t="str">
        <f t="shared" si="156"/>
        <v>Walk HBEB_HBEB_PT_16-74_NC GenTime</v>
      </c>
      <c r="D1504" t="s">
        <v>17</v>
      </c>
      <c r="E1504" t="s">
        <v>18</v>
      </c>
      <c r="F1504">
        <v>0</v>
      </c>
      <c r="H1504" t="s">
        <v>19</v>
      </c>
      <c r="J1504" t="str">
        <f t="shared" si="157"/>
        <v>Walk GenTime</v>
      </c>
      <c r="K1504" t="str" cm="1">
        <f t="array" ref="K1504">_xlfn.IFS(L1504="Bus P+R Bus Leg", "Bus", L1504="Bus P+R Car Leg", "Car",L1504="Rail P+R Rail Leg", "Rail", L1504="Rail P+R Car Leg", "Car",L1504="Logsum","",TRUE(),L1504)</f>
        <v>Walk</v>
      </c>
      <c r="L1504" t="s">
        <v>35</v>
      </c>
      <c r="N1504" t="s">
        <v>52</v>
      </c>
      <c r="O1504" t="s">
        <v>72</v>
      </c>
      <c r="P1504" t="str">
        <f t="shared" si="159"/>
        <v>HBEB</v>
      </c>
    </row>
    <row r="1505" spans="1:16" x14ac:dyDescent="0.35">
      <c r="A1505">
        <f t="shared" si="158"/>
        <v>4821</v>
      </c>
      <c r="B1505" t="str">
        <f t="shared" si="155"/>
        <v>Walk HBEB_HBEB_PT_16-74_PC GenTime</v>
      </c>
      <c r="C1505" t="str">
        <f t="shared" si="156"/>
        <v>Walk HBEB_HBEB_PT_16-74_PC GenTime</v>
      </c>
      <c r="D1505" t="s">
        <v>17</v>
      </c>
      <c r="E1505" t="s">
        <v>18</v>
      </c>
      <c r="F1505">
        <v>0</v>
      </c>
      <c r="H1505" t="s">
        <v>19</v>
      </c>
      <c r="J1505" t="str">
        <f t="shared" si="157"/>
        <v>Walk GenTime</v>
      </c>
      <c r="K1505" t="str" cm="1">
        <f t="array" ref="K1505">_xlfn.IFS(L1505="Bus P+R Bus Leg", "Bus", L1505="Bus P+R Car Leg", "Car",L1505="Rail P+R Rail Leg", "Rail", L1505="Rail P+R Car Leg", "Car",L1505="Logsum","",TRUE(),L1505)</f>
        <v>Walk</v>
      </c>
      <c r="L1505" t="s">
        <v>35</v>
      </c>
      <c r="N1505" t="s">
        <v>52</v>
      </c>
      <c r="O1505" t="s">
        <v>73</v>
      </c>
      <c r="P1505" t="str">
        <f t="shared" si="159"/>
        <v>HBEB</v>
      </c>
    </row>
    <row r="1506" spans="1:16" x14ac:dyDescent="0.35">
      <c r="A1506">
        <f t="shared" si="158"/>
        <v>4822</v>
      </c>
      <c r="B1506" t="str">
        <f t="shared" si="155"/>
        <v>Walk HBEB_HBEB_Student_16-74_FC GenTime</v>
      </c>
      <c r="C1506" t="str">
        <f t="shared" si="156"/>
        <v>Walk HBEB_HBEB_Student_16-74_FC GenTime</v>
      </c>
      <c r="D1506" t="s">
        <v>17</v>
      </c>
      <c r="E1506" t="s">
        <v>18</v>
      </c>
      <c r="F1506">
        <v>0</v>
      </c>
      <c r="H1506" t="s">
        <v>19</v>
      </c>
      <c r="J1506" t="str">
        <f t="shared" si="157"/>
        <v>Walk GenTime</v>
      </c>
      <c r="K1506" t="str" cm="1">
        <f t="array" ref="K1506">_xlfn.IFS(L1506="Bus P+R Bus Leg", "Bus", L1506="Bus P+R Car Leg", "Car",L1506="Rail P+R Rail Leg", "Rail", L1506="Rail P+R Car Leg", "Car",L1506="Logsum","",TRUE(),L1506)</f>
        <v>Walk</v>
      </c>
      <c r="L1506" t="s">
        <v>35</v>
      </c>
      <c r="N1506" t="s">
        <v>52</v>
      </c>
      <c r="O1506" t="s">
        <v>74</v>
      </c>
      <c r="P1506" t="str">
        <f t="shared" si="159"/>
        <v>HBEB</v>
      </c>
    </row>
    <row r="1507" spans="1:16" x14ac:dyDescent="0.35">
      <c r="A1507">
        <f t="shared" si="158"/>
        <v>4823</v>
      </c>
      <c r="B1507" t="str">
        <f t="shared" si="155"/>
        <v>Walk HBEB_HBEB_Student_16-74_NC GenTime</v>
      </c>
      <c r="C1507" t="str">
        <f t="shared" si="156"/>
        <v>Walk HBEB_HBEB_Student_16-74_NC GenTime</v>
      </c>
      <c r="D1507" t="s">
        <v>17</v>
      </c>
      <c r="E1507" t="s">
        <v>18</v>
      </c>
      <c r="F1507">
        <v>0</v>
      </c>
      <c r="H1507" t="s">
        <v>19</v>
      </c>
      <c r="J1507" t="str">
        <f t="shared" si="157"/>
        <v>Walk GenTime</v>
      </c>
      <c r="K1507" t="str" cm="1">
        <f t="array" ref="K1507">_xlfn.IFS(L1507="Bus P+R Bus Leg", "Bus", L1507="Bus P+R Car Leg", "Car",L1507="Rail P+R Rail Leg", "Rail", L1507="Rail P+R Car Leg", "Car",L1507="Logsum","",TRUE(),L1507)</f>
        <v>Walk</v>
      </c>
      <c r="L1507" t="s">
        <v>35</v>
      </c>
      <c r="N1507" t="s">
        <v>52</v>
      </c>
      <c r="O1507" t="s">
        <v>75</v>
      </c>
      <c r="P1507" t="str">
        <f t="shared" si="159"/>
        <v>HBEB</v>
      </c>
    </row>
    <row r="1508" spans="1:16" x14ac:dyDescent="0.35">
      <c r="A1508">
        <f t="shared" si="158"/>
        <v>4824</v>
      </c>
      <c r="B1508" t="str">
        <f t="shared" si="155"/>
        <v>Walk HBEB_HBEB_Student_16-74_PC GenTime</v>
      </c>
      <c r="C1508" t="str">
        <f t="shared" si="156"/>
        <v>Walk HBEB_HBEB_Student_16-74_PC GenTime</v>
      </c>
      <c r="D1508" t="s">
        <v>17</v>
      </c>
      <c r="E1508" t="s">
        <v>18</v>
      </c>
      <c r="F1508">
        <v>0</v>
      </c>
      <c r="H1508" t="s">
        <v>19</v>
      </c>
      <c r="J1508" t="str">
        <f t="shared" si="157"/>
        <v>Walk GenTime</v>
      </c>
      <c r="K1508" t="str" cm="1">
        <f t="array" ref="K1508">_xlfn.IFS(L1508="Bus P+R Bus Leg", "Bus", L1508="Bus P+R Car Leg", "Car",L1508="Rail P+R Rail Leg", "Rail", L1508="Rail P+R Car Leg", "Car",L1508="Logsum","",TRUE(),L1508)</f>
        <v>Walk</v>
      </c>
      <c r="L1508" t="s">
        <v>35</v>
      </c>
      <c r="N1508" t="s">
        <v>52</v>
      </c>
      <c r="O1508" t="s">
        <v>76</v>
      </c>
      <c r="P1508" t="str">
        <f t="shared" si="159"/>
        <v>HBEB</v>
      </c>
    </row>
    <row r="1509" spans="1:16" x14ac:dyDescent="0.35">
      <c r="A1509">
        <f t="shared" si="158"/>
        <v>4825</v>
      </c>
      <c r="B1509" t="str">
        <f t="shared" si="155"/>
        <v>Walk HBED_HBED_Child_PE_5-11_FC GenTime</v>
      </c>
      <c r="C1509" t="str">
        <f t="shared" si="156"/>
        <v>Walk HBED_HBED_Child_PE_5-11_FC GenTime</v>
      </c>
      <c r="D1509" t="s">
        <v>17</v>
      </c>
      <c r="E1509" t="s">
        <v>18</v>
      </c>
      <c r="F1509">
        <v>0</v>
      </c>
      <c r="H1509" t="s">
        <v>19</v>
      </c>
      <c r="J1509" t="str">
        <f t="shared" si="157"/>
        <v>Walk GenTime</v>
      </c>
      <c r="K1509" t="str" cm="1">
        <f t="array" ref="K1509">_xlfn.IFS(L1509="Bus P+R Bus Leg", "Bus", L1509="Bus P+R Car Leg", "Car",L1509="Rail P+R Rail Leg", "Rail", L1509="Rail P+R Car Leg", "Car",L1509="Logsum","",TRUE(),L1509)</f>
        <v>Walk</v>
      </c>
      <c r="L1509" t="s">
        <v>35</v>
      </c>
      <c r="N1509" t="s">
        <v>52</v>
      </c>
      <c r="O1509" t="s">
        <v>106</v>
      </c>
      <c r="P1509" t="str">
        <f t="shared" si="159"/>
        <v>HBED</v>
      </c>
    </row>
    <row r="1510" spans="1:16" x14ac:dyDescent="0.35">
      <c r="A1510">
        <f t="shared" si="158"/>
        <v>4826</v>
      </c>
      <c r="B1510" t="str">
        <f t="shared" si="155"/>
        <v>Walk HBED_HBED_Child_PE_5-11_NC GenTime</v>
      </c>
      <c r="C1510" t="str">
        <f t="shared" si="156"/>
        <v>Walk HBED_HBED_Child_PE_5-11_NC GenTime</v>
      </c>
      <c r="D1510" t="s">
        <v>17</v>
      </c>
      <c r="E1510" t="s">
        <v>18</v>
      </c>
      <c r="F1510">
        <v>0</v>
      </c>
      <c r="H1510" t="s">
        <v>19</v>
      </c>
      <c r="J1510" t="str">
        <f t="shared" si="157"/>
        <v>Walk GenTime</v>
      </c>
      <c r="K1510" t="str" cm="1">
        <f t="array" ref="K1510">_xlfn.IFS(L1510="Bus P+R Bus Leg", "Bus", L1510="Bus P+R Car Leg", "Car",L1510="Rail P+R Rail Leg", "Rail", L1510="Rail P+R Car Leg", "Car",L1510="Logsum","",TRUE(),L1510)</f>
        <v>Walk</v>
      </c>
      <c r="L1510" t="s">
        <v>35</v>
      </c>
      <c r="N1510" t="s">
        <v>52</v>
      </c>
      <c r="O1510" t="s">
        <v>107</v>
      </c>
      <c r="P1510" t="str">
        <f t="shared" si="159"/>
        <v>HBED</v>
      </c>
    </row>
    <row r="1511" spans="1:16" x14ac:dyDescent="0.35">
      <c r="A1511">
        <f t="shared" si="158"/>
        <v>4827</v>
      </c>
      <c r="B1511" t="str">
        <f t="shared" si="155"/>
        <v>Walk HBED_HBED_Child_PE_5-11_PC GenTime</v>
      </c>
      <c r="C1511" t="str">
        <f t="shared" si="156"/>
        <v>Walk HBED_HBED_Child_PE_5-11_PC GenTime</v>
      </c>
      <c r="D1511" t="s">
        <v>17</v>
      </c>
      <c r="E1511" t="s">
        <v>18</v>
      </c>
      <c r="F1511">
        <v>0</v>
      </c>
      <c r="H1511" t="s">
        <v>19</v>
      </c>
      <c r="J1511" t="str">
        <f t="shared" si="157"/>
        <v>Walk GenTime</v>
      </c>
      <c r="K1511" t="str" cm="1">
        <f t="array" ref="K1511">_xlfn.IFS(L1511="Bus P+R Bus Leg", "Bus", L1511="Bus P+R Car Leg", "Car",L1511="Rail P+R Rail Leg", "Rail", L1511="Rail P+R Car Leg", "Car",L1511="Logsum","",TRUE(),L1511)</f>
        <v>Walk</v>
      </c>
      <c r="L1511" t="s">
        <v>35</v>
      </c>
      <c r="N1511" t="s">
        <v>52</v>
      </c>
      <c r="O1511" t="s">
        <v>108</v>
      </c>
      <c r="P1511" t="str">
        <f t="shared" si="159"/>
        <v>HBED</v>
      </c>
    </row>
    <row r="1512" spans="1:16" x14ac:dyDescent="0.35">
      <c r="A1512">
        <f t="shared" si="158"/>
        <v>4828</v>
      </c>
      <c r="B1512" t="str">
        <f t="shared" si="155"/>
        <v>Walk HBED_HBED_Child_SE_12-16_FC GenTime</v>
      </c>
      <c r="C1512" t="str">
        <f t="shared" si="156"/>
        <v>Walk HBED_HBED_Child_SE_12-16_FC GenTime</v>
      </c>
      <c r="D1512" t="s">
        <v>17</v>
      </c>
      <c r="E1512" t="s">
        <v>18</v>
      </c>
      <c r="F1512">
        <v>0</v>
      </c>
      <c r="H1512" t="s">
        <v>19</v>
      </c>
      <c r="J1512" t="str">
        <f t="shared" si="157"/>
        <v>Walk GenTime</v>
      </c>
      <c r="K1512" t="str" cm="1">
        <f t="array" ref="K1512">_xlfn.IFS(L1512="Bus P+R Bus Leg", "Bus", L1512="Bus P+R Car Leg", "Car",L1512="Rail P+R Rail Leg", "Rail", L1512="Rail P+R Car Leg", "Car",L1512="Logsum","",TRUE(),L1512)</f>
        <v>Walk</v>
      </c>
      <c r="L1512" t="s">
        <v>35</v>
      </c>
      <c r="N1512" t="s">
        <v>52</v>
      </c>
      <c r="O1512" t="s">
        <v>109</v>
      </c>
      <c r="P1512" t="str">
        <f t="shared" si="159"/>
        <v>HBED</v>
      </c>
    </row>
    <row r="1513" spans="1:16" x14ac:dyDescent="0.35">
      <c r="A1513">
        <f t="shared" si="158"/>
        <v>4829</v>
      </c>
      <c r="B1513" t="str">
        <f t="shared" si="155"/>
        <v>Walk HBED_HBED_Child_SE_12-16_NC GenTime</v>
      </c>
      <c r="C1513" t="str">
        <f t="shared" si="156"/>
        <v>Walk HBED_HBED_Child_SE_12-16_NC GenTime</v>
      </c>
      <c r="D1513" t="s">
        <v>17</v>
      </c>
      <c r="E1513" t="s">
        <v>18</v>
      </c>
      <c r="F1513">
        <v>0</v>
      </c>
      <c r="H1513" t="s">
        <v>19</v>
      </c>
      <c r="J1513" t="str">
        <f t="shared" si="157"/>
        <v>Walk GenTime</v>
      </c>
      <c r="K1513" t="str" cm="1">
        <f t="array" ref="K1513">_xlfn.IFS(L1513="Bus P+R Bus Leg", "Bus", L1513="Bus P+R Car Leg", "Car",L1513="Rail P+R Rail Leg", "Rail", L1513="Rail P+R Car Leg", "Car",L1513="Logsum","",TRUE(),L1513)</f>
        <v>Walk</v>
      </c>
      <c r="L1513" t="s">
        <v>35</v>
      </c>
      <c r="N1513" t="s">
        <v>52</v>
      </c>
      <c r="O1513" t="s">
        <v>110</v>
      </c>
      <c r="P1513" t="str">
        <f t="shared" si="159"/>
        <v>HBED</v>
      </c>
    </row>
    <row r="1514" spans="1:16" x14ac:dyDescent="0.35">
      <c r="A1514">
        <f t="shared" si="158"/>
        <v>4830</v>
      </c>
      <c r="B1514" t="str">
        <f t="shared" si="155"/>
        <v>Walk HBED_HBED_Child_SE_12-16_PC GenTime</v>
      </c>
      <c r="C1514" t="str">
        <f t="shared" si="156"/>
        <v>Walk HBED_HBED_Child_SE_12-16_PC GenTime</v>
      </c>
      <c r="D1514" t="s">
        <v>17</v>
      </c>
      <c r="E1514" t="s">
        <v>18</v>
      </c>
      <c r="F1514">
        <v>0</v>
      </c>
      <c r="H1514" t="s">
        <v>19</v>
      </c>
      <c r="J1514" t="str">
        <f t="shared" si="157"/>
        <v>Walk GenTime</v>
      </c>
      <c r="K1514" t="str" cm="1">
        <f t="array" ref="K1514">_xlfn.IFS(L1514="Bus P+R Bus Leg", "Bus", L1514="Bus P+R Car Leg", "Car",L1514="Rail P+R Rail Leg", "Rail", L1514="Rail P+R Car Leg", "Car",L1514="Logsum","",TRUE(),L1514)</f>
        <v>Walk</v>
      </c>
      <c r="L1514" t="s">
        <v>35</v>
      </c>
      <c r="N1514" t="s">
        <v>52</v>
      </c>
      <c r="O1514" t="s">
        <v>111</v>
      </c>
      <c r="P1514" t="str">
        <f t="shared" si="159"/>
        <v>HBED</v>
      </c>
    </row>
    <row r="1515" spans="1:16" x14ac:dyDescent="0.35">
      <c r="A1515">
        <f t="shared" si="158"/>
        <v>4831</v>
      </c>
      <c r="B1515" t="str">
        <f t="shared" si="155"/>
        <v>Walk HBED_HBED_Child_TE_17-18_FC GenTime</v>
      </c>
      <c r="C1515" t="str">
        <f t="shared" si="156"/>
        <v>Walk HBED_HBED_Child_TE_17-18_FC GenTime</v>
      </c>
      <c r="D1515" t="s">
        <v>17</v>
      </c>
      <c r="E1515" t="s">
        <v>18</v>
      </c>
      <c r="F1515">
        <v>0</v>
      </c>
      <c r="H1515" t="s">
        <v>19</v>
      </c>
      <c r="J1515" t="str">
        <f t="shared" si="157"/>
        <v>Walk GenTime</v>
      </c>
      <c r="K1515" t="str" cm="1">
        <f t="array" ref="K1515">_xlfn.IFS(L1515="Bus P+R Bus Leg", "Bus", L1515="Bus P+R Car Leg", "Car",L1515="Rail P+R Rail Leg", "Rail", L1515="Rail P+R Car Leg", "Car",L1515="Logsum","",TRUE(),L1515)</f>
        <v>Walk</v>
      </c>
      <c r="L1515" t="s">
        <v>35</v>
      </c>
      <c r="N1515" t="s">
        <v>52</v>
      </c>
      <c r="O1515" t="s">
        <v>112</v>
      </c>
      <c r="P1515" t="str">
        <f t="shared" si="159"/>
        <v>HBED</v>
      </c>
    </row>
    <row r="1516" spans="1:16" x14ac:dyDescent="0.35">
      <c r="A1516">
        <f t="shared" si="158"/>
        <v>4832</v>
      </c>
      <c r="B1516" t="str">
        <f t="shared" si="155"/>
        <v>Walk HBED_HBED_Child_TE_17-18_NC GenTime</v>
      </c>
      <c r="C1516" t="str">
        <f t="shared" si="156"/>
        <v>Walk HBED_HBED_Child_TE_17-18_NC GenTime</v>
      </c>
      <c r="D1516" t="s">
        <v>17</v>
      </c>
      <c r="E1516" t="s">
        <v>18</v>
      </c>
      <c r="F1516">
        <v>0</v>
      </c>
      <c r="H1516" t="s">
        <v>19</v>
      </c>
      <c r="J1516" t="str">
        <f t="shared" si="157"/>
        <v>Walk GenTime</v>
      </c>
      <c r="K1516" t="str" cm="1">
        <f t="array" ref="K1516">_xlfn.IFS(L1516="Bus P+R Bus Leg", "Bus", L1516="Bus P+R Car Leg", "Car",L1516="Rail P+R Rail Leg", "Rail", L1516="Rail P+R Car Leg", "Car",L1516="Logsum","",TRUE(),L1516)</f>
        <v>Walk</v>
      </c>
      <c r="L1516" t="s">
        <v>35</v>
      </c>
      <c r="N1516" t="s">
        <v>52</v>
      </c>
      <c r="O1516" t="s">
        <v>113</v>
      </c>
      <c r="P1516" t="str">
        <f t="shared" si="159"/>
        <v>HBED</v>
      </c>
    </row>
    <row r="1517" spans="1:16" x14ac:dyDescent="0.35">
      <c r="A1517">
        <f t="shared" si="158"/>
        <v>4833</v>
      </c>
      <c r="B1517" t="str">
        <f t="shared" si="155"/>
        <v>Walk HBED_HBED_Child_TE_17-18_PC GenTime</v>
      </c>
      <c r="C1517" t="str">
        <f t="shared" si="156"/>
        <v>Walk HBED_HBED_Child_TE_17-18_PC GenTime</v>
      </c>
      <c r="D1517" t="s">
        <v>17</v>
      </c>
      <c r="E1517" t="s">
        <v>18</v>
      </c>
      <c r="F1517">
        <v>0</v>
      </c>
      <c r="H1517" t="s">
        <v>19</v>
      </c>
      <c r="J1517" t="str">
        <f t="shared" si="157"/>
        <v>Walk GenTime</v>
      </c>
      <c r="K1517" t="str" cm="1">
        <f t="array" ref="K1517">_xlfn.IFS(L1517="Bus P+R Bus Leg", "Bus", L1517="Bus P+R Car Leg", "Car",L1517="Rail P+R Rail Leg", "Rail", L1517="Rail P+R Car Leg", "Car",L1517="Logsum","",TRUE(),L1517)</f>
        <v>Walk</v>
      </c>
      <c r="L1517" t="s">
        <v>35</v>
      </c>
      <c r="N1517" t="s">
        <v>52</v>
      </c>
      <c r="O1517" t="s">
        <v>114</v>
      </c>
      <c r="P1517" t="str">
        <f t="shared" si="159"/>
        <v>HBED</v>
      </c>
    </row>
    <row r="1518" spans="1:16" x14ac:dyDescent="0.35">
      <c r="A1518">
        <f t="shared" si="158"/>
        <v>4834</v>
      </c>
      <c r="B1518" t="str">
        <f t="shared" si="155"/>
        <v>Walk HBO_HBO_75_FC GenTime</v>
      </c>
      <c r="C1518" t="str">
        <f t="shared" si="156"/>
        <v>Walk HBO_HBO_75_FC GenTime</v>
      </c>
      <c r="D1518" t="s">
        <v>17</v>
      </c>
      <c r="E1518" t="s">
        <v>18</v>
      </c>
      <c r="F1518">
        <v>0</v>
      </c>
      <c r="H1518" t="s">
        <v>19</v>
      </c>
      <c r="J1518" t="str">
        <f t="shared" si="157"/>
        <v>Walk GenTime</v>
      </c>
      <c r="K1518" t="str" cm="1">
        <f t="array" ref="K1518">_xlfn.IFS(L1518="Bus P+R Bus Leg", "Bus", L1518="Bus P+R Car Leg", "Car",L1518="Rail P+R Rail Leg", "Rail", L1518="Rail P+R Car Leg", "Car",L1518="Logsum","",TRUE(),L1518)</f>
        <v>Walk</v>
      </c>
      <c r="L1518" t="s">
        <v>35</v>
      </c>
      <c r="N1518" t="s">
        <v>52</v>
      </c>
      <c r="O1518" t="s">
        <v>115</v>
      </c>
      <c r="P1518" t="str">
        <f t="shared" si="159"/>
        <v>HBO</v>
      </c>
    </row>
    <row r="1519" spans="1:16" x14ac:dyDescent="0.35">
      <c r="A1519">
        <f t="shared" si="158"/>
        <v>4835</v>
      </c>
      <c r="B1519" t="str">
        <f t="shared" si="155"/>
        <v>Walk HBO_HBO_75_NC GenTime</v>
      </c>
      <c r="C1519" t="str">
        <f t="shared" si="156"/>
        <v>Walk HBO_HBO_75_NC GenTime</v>
      </c>
      <c r="D1519" t="s">
        <v>17</v>
      </c>
      <c r="E1519" t="s">
        <v>18</v>
      </c>
      <c r="F1519">
        <v>0</v>
      </c>
      <c r="H1519" t="s">
        <v>19</v>
      </c>
      <c r="J1519" t="str">
        <f t="shared" si="157"/>
        <v>Walk GenTime</v>
      </c>
      <c r="K1519" t="str" cm="1">
        <f t="array" ref="K1519">_xlfn.IFS(L1519="Bus P+R Bus Leg", "Bus", L1519="Bus P+R Car Leg", "Car",L1519="Rail P+R Rail Leg", "Rail", L1519="Rail P+R Car Leg", "Car",L1519="Logsum","",TRUE(),L1519)</f>
        <v>Walk</v>
      </c>
      <c r="L1519" t="s">
        <v>35</v>
      </c>
      <c r="N1519" t="s">
        <v>52</v>
      </c>
      <c r="O1519" t="s">
        <v>116</v>
      </c>
      <c r="P1519" t="str">
        <f t="shared" si="159"/>
        <v>HBO</v>
      </c>
    </row>
    <row r="1520" spans="1:16" x14ac:dyDescent="0.35">
      <c r="A1520">
        <f t="shared" si="158"/>
        <v>4836</v>
      </c>
      <c r="B1520" t="str">
        <f t="shared" si="155"/>
        <v>Walk HBO_HBO_75_PC GenTime</v>
      </c>
      <c r="C1520" t="str">
        <f t="shared" si="156"/>
        <v>Walk HBO_HBO_75_PC GenTime</v>
      </c>
      <c r="D1520" t="s">
        <v>17</v>
      </c>
      <c r="E1520" t="s">
        <v>18</v>
      </c>
      <c r="F1520">
        <v>0</v>
      </c>
      <c r="H1520" t="s">
        <v>19</v>
      </c>
      <c r="J1520" t="str">
        <f t="shared" si="157"/>
        <v>Walk GenTime</v>
      </c>
      <c r="K1520" t="str" cm="1">
        <f t="array" ref="K1520">_xlfn.IFS(L1520="Bus P+R Bus Leg", "Bus", L1520="Bus P+R Car Leg", "Car",L1520="Rail P+R Rail Leg", "Rail", L1520="Rail P+R Car Leg", "Car",L1520="Logsum","",TRUE(),L1520)</f>
        <v>Walk</v>
      </c>
      <c r="L1520" t="s">
        <v>35</v>
      </c>
      <c r="N1520" t="s">
        <v>52</v>
      </c>
      <c r="O1520" t="s">
        <v>117</v>
      </c>
      <c r="P1520" t="str">
        <f t="shared" si="159"/>
        <v>HBO</v>
      </c>
    </row>
    <row r="1521" spans="1:16" x14ac:dyDescent="0.35">
      <c r="A1521">
        <f t="shared" si="158"/>
        <v>4837</v>
      </c>
      <c r="B1521" t="str">
        <f t="shared" si="155"/>
        <v>Walk HBO_HBO_Child_0-15_FC GenTime</v>
      </c>
      <c r="C1521" t="str">
        <f t="shared" si="156"/>
        <v>Walk HBO_HBO_Child_0-15_FC GenTime</v>
      </c>
      <c r="D1521" t="s">
        <v>17</v>
      </c>
      <c r="E1521" t="s">
        <v>18</v>
      </c>
      <c r="F1521">
        <v>0</v>
      </c>
      <c r="H1521" t="s">
        <v>19</v>
      </c>
      <c r="J1521" t="str">
        <f t="shared" si="157"/>
        <v>Walk GenTime</v>
      </c>
      <c r="K1521" t="str" cm="1">
        <f t="array" ref="K1521">_xlfn.IFS(L1521="Bus P+R Bus Leg", "Bus", L1521="Bus P+R Car Leg", "Car",L1521="Rail P+R Rail Leg", "Rail", L1521="Rail P+R Car Leg", "Car",L1521="Logsum","",TRUE(),L1521)</f>
        <v>Walk</v>
      </c>
      <c r="L1521" t="s">
        <v>35</v>
      </c>
      <c r="N1521" t="s">
        <v>52</v>
      </c>
      <c r="O1521" t="s">
        <v>118</v>
      </c>
      <c r="P1521" t="str">
        <f t="shared" si="159"/>
        <v>HBO</v>
      </c>
    </row>
    <row r="1522" spans="1:16" x14ac:dyDescent="0.35">
      <c r="A1522">
        <f t="shared" si="158"/>
        <v>4838</v>
      </c>
      <c r="B1522" t="str">
        <f t="shared" si="155"/>
        <v>Walk HBO_HBO_Child_0-15_NC GenTime</v>
      </c>
      <c r="C1522" t="str">
        <f t="shared" si="156"/>
        <v>Walk HBO_HBO_Child_0-15_NC GenTime</v>
      </c>
      <c r="D1522" t="s">
        <v>17</v>
      </c>
      <c r="E1522" t="s">
        <v>18</v>
      </c>
      <c r="F1522">
        <v>0</v>
      </c>
      <c r="H1522" t="s">
        <v>19</v>
      </c>
      <c r="J1522" t="str">
        <f t="shared" si="157"/>
        <v>Walk GenTime</v>
      </c>
      <c r="K1522" t="str" cm="1">
        <f t="array" ref="K1522">_xlfn.IFS(L1522="Bus P+R Bus Leg", "Bus", L1522="Bus P+R Car Leg", "Car",L1522="Rail P+R Rail Leg", "Rail", L1522="Rail P+R Car Leg", "Car",L1522="Logsum","",TRUE(),L1522)</f>
        <v>Walk</v>
      </c>
      <c r="L1522" t="s">
        <v>35</v>
      </c>
      <c r="N1522" t="s">
        <v>52</v>
      </c>
      <c r="O1522" t="s">
        <v>119</v>
      </c>
      <c r="P1522" t="str">
        <f t="shared" si="159"/>
        <v>HBO</v>
      </c>
    </row>
    <row r="1523" spans="1:16" x14ac:dyDescent="0.35">
      <c r="A1523">
        <f t="shared" si="158"/>
        <v>4839</v>
      </c>
      <c r="B1523" t="str">
        <f t="shared" si="155"/>
        <v>Walk HBO_HBO_Child_0-15_PC GenTime</v>
      </c>
      <c r="C1523" t="str">
        <f t="shared" si="156"/>
        <v>Walk HBO_HBO_Child_0-15_PC GenTime</v>
      </c>
      <c r="D1523" t="s">
        <v>17</v>
      </c>
      <c r="E1523" t="s">
        <v>18</v>
      </c>
      <c r="F1523">
        <v>0</v>
      </c>
      <c r="H1523" t="s">
        <v>19</v>
      </c>
      <c r="J1523" t="str">
        <f t="shared" si="157"/>
        <v>Walk GenTime</v>
      </c>
      <c r="K1523" t="str" cm="1">
        <f t="array" ref="K1523">_xlfn.IFS(L1523="Bus P+R Bus Leg", "Bus", L1523="Bus P+R Car Leg", "Car",L1523="Rail P+R Rail Leg", "Rail", L1523="Rail P+R Car Leg", "Car",L1523="Logsum","",TRUE(),L1523)</f>
        <v>Walk</v>
      </c>
      <c r="L1523" t="s">
        <v>35</v>
      </c>
      <c r="N1523" t="s">
        <v>52</v>
      </c>
      <c r="O1523" t="s">
        <v>120</v>
      </c>
      <c r="P1523" t="str">
        <f t="shared" si="159"/>
        <v>HBO</v>
      </c>
    </row>
    <row r="1524" spans="1:16" x14ac:dyDescent="0.35">
      <c r="A1524">
        <f t="shared" si="158"/>
        <v>4840</v>
      </c>
      <c r="B1524" t="str">
        <f t="shared" si="155"/>
        <v>Walk HBO_HBO_FT_16-74_FC GenTime</v>
      </c>
      <c r="C1524" t="str">
        <f t="shared" si="156"/>
        <v>Walk HBO_HBO_FT_16-74_FC GenTime</v>
      </c>
      <c r="D1524" t="s">
        <v>17</v>
      </c>
      <c r="E1524" t="s">
        <v>18</v>
      </c>
      <c r="F1524">
        <v>0</v>
      </c>
      <c r="H1524" t="s">
        <v>19</v>
      </c>
      <c r="J1524" t="str">
        <f t="shared" si="157"/>
        <v>Walk GenTime</v>
      </c>
      <c r="K1524" t="str" cm="1">
        <f t="array" ref="K1524">_xlfn.IFS(L1524="Bus P+R Bus Leg", "Bus", L1524="Bus P+R Car Leg", "Car",L1524="Rail P+R Rail Leg", "Rail", L1524="Rail P+R Car Leg", "Car",L1524="Logsum","",TRUE(),L1524)</f>
        <v>Walk</v>
      </c>
      <c r="L1524" t="s">
        <v>35</v>
      </c>
      <c r="N1524" t="s">
        <v>52</v>
      </c>
      <c r="O1524" t="s">
        <v>121</v>
      </c>
      <c r="P1524" t="str">
        <f t="shared" si="159"/>
        <v>HBO</v>
      </c>
    </row>
    <row r="1525" spans="1:16" x14ac:dyDescent="0.35">
      <c r="A1525">
        <f t="shared" si="158"/>
        <v>4841</v>
      </c>
      <c r="B1525" t="str">
        <f t="shared" ref="B1525:B1588" si="160">_xlfn.TEXTJOIN(" ",TRUE,L1525,O1525,N1525)</f>
        <v>Walk HBO_HBO_FT_16-74_NC GenTime</v>
      </c>
      <c r="C1525" t="str">
        <f t="shared" ref="C1525:C1583" si="161">_xlfn.TEXTJOIN(" ",TRUE,L1525,O1525,N1525)</f>
        <v>Walk HBO_HBO_FT_16-74_NC GenTime</v>
      </c>
      <c r="D1525" t="s">
        <v>17</v>
      </c>
      <c r="E1525" t="s">
        <v>18</v>
      </c>
      <c r="F1525">
        <v>0</v>
      </c>
      <c r="H1525" t="s">
        <v>19</v>
      </c>
      <c r="J1525" t="str">
        <f t="shared" si="157"/>
        <v>Walk GenTime</v>
      </c>
      <c r="K1525" t="str" cm="1">
        <f t="array" ref="K1525">_xlfn.IFS(L1525="Bus P+R Bus Leg", "Bus", L1525="Bus P+R Car Leg", "Car",L1525="Rail P+R Rail Leg", "Rail", L1525="Rail P+R Car Leg", "Car",L1525="Logsum","",TRUE(),L1525)</f>
        <v>Walk</v>
      </c>
      <c r="L1525" t="s">
        <v>35</v>
      </c>
      <c r="N1525" t="s">
        <v>52</v>
      </c>
      <c r="O1525" t="s">
        <v>122</v>
      </c>
      <c r="P1525" t="str">
        <f t="shared" si="159"/>
        <v>HBO</v>
      </c>
    </row>
    <row r="1526" spans="1:16" x14ac:dyDescent="0.35">
      <c r="A1526">
        <f t="shared" si="158"/>
        <v>4842</v>
      </c>
      <c r="B1526" t="str">
        <f t="shared" si="160"/>
        <v>Walk HBO_HBO_FT_16-74_PC GenTime</v>
      </c>
      <c r="C1526" t="str">
        <f t="shared" si="161"/>
        <v>Walk HBO_HBO_FT_16-74_PC GenTime</v>
      </c>
      <c r="D1526" t="s">
        <v>17</v>
      </c>
      <c r="E1526" t="s">
        <v>18</v>
      </c>
      <c r="F1526">
        <v>0</v>
      </c>
      <c r="H1526" t="s">
        <v>19</v>
      </c>
      <c r="J1526" t="str">
        <f t="shared" ref="J1526:J1583" si="162">_xlfn.CONCAT(L1526," ",N1526)</f>
        <v>Walk GenTime</v>
      </c>
      <c r="K1526" t="str" cm="1">
        <f t="array" ref="K1526">_xlfn.IFS(L1526="Bus P+R Bus Leg", "Bus", L1526="Bus P+R Car Leg", "Car",L1526="Rail P+R Rail Leg", "Rail", L1526="Rail P+R Car Leg", "Car",L1526="Logsum","",TRUE(),L1526)</f>
        <v>Walk</v>
      </c>
      <c r="L1526" t="s">
        <v>35</v>
      </c>
      <c r="N1526" t="s">
        <v>52</v>
      </c>
      <c r="O1526" t="s">
        <v>123</v>
      </c>
      <c r="P1526" t="str">
        <f t="shared" si="159"/>
        <v>HBO</v>
      </c>
    </row>
    <row r="1527" spans="1:16" x14ac:dyDescent="0.35">
      <c r="A1527">
        <f t="shared" si="158"/>
        <v>4843</v>
      </c>
      <c r="B1527" t="str">
        <f t="shared" si="160"/>
        <v>Walk HBO_HBO_Other_16-74_FC GenTime</v>
      </c>
      <c r="C1527" t="str">
        <f t="shared" si="161"/>
        <v>Walk HBO_HBO_Other_16-74_FC GenTime</v>
      </c>
      <c r="D1527" t="s">
        <v>17</v>
      </c>
      <c r="E1527" t="s">
        <v>18</v>
      </c>
      <c r="F1527">
        <v>0</v>
      </c>
      <c r="H1527" t="s">
        <v>19</v>
      </c>
      <c r="J1527" t="str">
        <f t="shared" si="162"/>
        <v>Walk GenTime</v>
      </c>
      <c r="K1527" t="str" cm="1">
        <f t="array" ref="K1527">_xlfn.IFS(L1527="Bus P+R Bus Leg", "Bus", L1527="Bus P+R Car Leg", "Car",L1527="Rail P+R Rail Leg", "Rail", L1527="Rail P+R Car Leg", "Car",L1527="Logsum","",TRUE(),L1527)</f>
        <v>Walk</v>
      </c>
      <c r="L1527" t="s">
        <v>35</v>
      </c>
      <c r="N1527" t="s">
        <v>52</v>
      </c>
      <c r="O1527" t="s">
        <v>124</v>
      </c>
      <c r="P1527" t="str">
        <f t="shared" si="159"/>
        <v>HBO</v>
      </c>
    </row>
    <row r="1528" spans="1:16" x14ac:dyDescent="0.35">
      <c r="A1528">
        <f t="shared" si="158"/>
        <v>4844</v>
      </c>
      <c r="B1528" t="str">
        <f t="shared" si="160"/>
        <v>Walk HBO_HBO_Other_16-74_NC GenTime</v>
      </c>
      <c r="C1528" t="str">
        <f t="shared" si="161"/>
        <v>Walk HBO_HBO_Other_16-74_NC GenTime</v>
      </c>
      <c r="D1528" t="s">
        <v>17</v>
      </c>
      <c r="E1528" t="s">
        <v>18</v>
      </c>
      <c r="F1528">
        <v>0</v>
      </c>
      <c r="H1528" t="s">
        <v>19</v>
      </c>
      <c r="J1528" t="str">
        <f t="shared" si="162"/>
        <v>Walk GenTime</v>
      </c>
      <c r="K1528" t="str" cm="1">
        <f t="array" ref="K1528">_xlfn.IFS(L1528="Bus P+R Bus Leg", "Bus", L1528="Bus P+R Car Leg", "Car",L1528="Rail P+R Rail Leg", "Rail", L1528="Rail P+R Car Leg", "Car",L1528="Logsum","",TRUE(),L1528)</f>
        <v>Walk</v>
      </c>
      <c r="L1528" t="s">
        <v>35</v>
      </c>
      <c r="N1528" t="s">
        <v>52</v>
      </c>
      <c r="O1528" t="s">
        <v>125</v>
      </c>
      <c r="P1528" t="str">
        <f t="shared" si="159"/>
        <v>HBO</v>
      </c>
    </row>
    <row r="1529" spans="1:16" x14ac:dyDescent="0.35">
      <c r="A1529">
        <f t="shared" si="158"/>
        <v>4845</v>
      </c>
      <c r="B1529" t="str">
        <f t="shared" si="160"/>
        <v>Walk HBO_HBO_Other_16-74_PC GenTime</v>
      </c>
      <c r="C1529" t="str">
        <f t="shared" si="161"/>
        <v>Walk HBO_HBO_Other_16-74_PC GenTime</v>
      </c>
      <c r="D1529" t="s">
        <v>17</v>
      </c>
      <c r="E1529" t="s">
        <v>18</v>
      </c>
      <c r="F1529">
        <v>0</v>
      </c>
      <c r="H1529" t="s">
        <v>19</v>
      </c>
      <c r="J1529" t="str">
        <f t="shared" si="162"/>
        <v>Walk GenTime</v>
      </c>
      <c r="K1529" t="str" cm="1">
        <f t="array" ref="K1529">_xlfn.IFS(L1529="Bus P+R Bus Leg", "Bus", L1529="Bus P+R Car Leg", "Car",L1529="Rail P+R Rail Leg", "Rail", L1529="Rail P+R Car Leg", "Car",L1529="Logsum","",TRUE(),L1529)</f>
        <v>Walk</v>
      </c>
      <c r="L1529" t="s">
        <v>35</v>
      </c>
      <c r="N1529" t="s">
        <v>52</v>
      </c>
      <c r="O1529" t="s">
        <v>126</v>
      </c>
      <c r="P1529" t="str">
        <f t="shared" si="159"/>
        <v>HBO</v>
      </c>
    </row>
    <row r="1530" spans="1:16" x14ac:dyDescent="0.35">
      <c r="A1530">
        <f t="shared" si="158"/>
        <v>4846</v>
      </c>
      <c r="B1530" t="str">
        <f t="shared" si="160"/>
        <v>Walk HBO_HBO_PT_16-74_FC GenTime</v>
      </c>
      <c r="C1530" t="str">
        <f t="shared" si="161"/>
        <v>Walk HBO_HBO_PT_16-74_FC GenTime</v>
      </c>
      <c r="D1530" t="s">
        <v>17</v>
      </c>
      <c r="E1530" t="s">
        <v>18</v>
      </c>
      <c r="F1530">
        <v>0</v>
      </c>
      <c r="H1530" t="s">
        <v>19</v>
      </c>
      <c r="J1530" t="str">
        <f t="shared" si="162"/>
        <v>Walk GenTime</v>
      </c>
      <c r="K1530" t="str" cm="1">
        <f t="array" ref="K1530">_xlfn.IFS(L1530="Bus P+R Bus Leg", "Bus", L1530="Bus P+R Car Leg", "Car",L1530="Rail P+R Rail Leg", "Rail", L1530="Rail P+R Car Leg", "Car",L1530="Logsum","",TRUE(),L1530)</f>
        <v>Walk</v>
      </c>
      <c r="L1530" t="s">
        <v>35</v>
      </c>
      <c r="N1530" t="s">
        <v>52</v>
      </c>
      <c r="O1530" t="s">
        <v>127</v>
      </c>
      <c r="P1530" t="str">
        <f t="shared" si="159"/>
        <v>HBO</v>
      </c>
    </row>
    <row r="1531" spans="1:16" x14ac:dyDescent="0.35">
      <c r="A1531">
        <f t="shared" si="158"/>
        <v>4847</v>
      </c>
      <c r="B1531" t="str">
        <f t="shared" si="160"/>
        <v>Walk HBO_HBO_PT_16-74_NC GenTime</v>
      </c>
      <c r="C1531" t="str">
        <f t="shared" si="161"/>
        <v>Walk HBO_HBO_PT_16-74_NC GenTime</v>
      </c>
      <c r="D1531" t="s">
        <v>17</v>
      </c>
      <c r="E1531" t="s">
        <v>18</v>
      </c>
      <c r="F1531">
        <v>0</v>
      </c>
      <c r="H1531" t="s">
        <v>19</v>
      </c>
      <c r="J1531" t="str">
        <f t="shared" si="162"/>
        <v>Walk GenTime</v>
      </c>
      <c r="K1531" t="str" cm="1">
        <f t="array" ref="K1531">_xlfn.IFS(L1531="Bus P+R Bus Leg", "Bus", L1531="Bus P+R Car Leg", "Car",L1531="Rail P+R Rail Leg", "Rail", L1531="Rail P+R Car Leg", "Car",L1531="Logsum","",TRUE(),L1531)</f>
        <v>Walk</v>
      </c>
      <c r="L1531" t="s">
        <v>35</v>
      </c>
      <c r="N1531" t="s">
        <v>52</v>
      </c>
      <c r="O1531" t="s">
        <v>128</v>
      </c>
      <c r="P1531" t="str">
        <f t="shared" si="159"/>
        <v>HBO</v>
      </c>
    </row>
    <row r="1532" spans="1:16" x14ac:dyDescent="0.35">
      <c r="A1532">
        <f t="shared" si="158"/>
        <v>4848</v>
      </c>
      <c r="B1532" t="str">
        <f t="shared" si="160"/>
        <v>Walk HBO_HBO_PT_16-74_PC GenTime</v>
      </c>
      <c r="C1532" t="str">
        <f t="shared" si="161"/>
        <v>Walk HBO_HBO_PT_16-74_PC GenTime</v>
      </c>
      <c r="D1532" t="s">
        <v>17</v>
      </c>
      <c r="E1532" t="s">
        <v>18</v>
      </c>
      <c r="F1532">
        <v>0</v>
      </c>
      <c r="H1532" t="s">
        <v>19</v>
      </c>
      <c r="J1532" t="str">
        <f t="shared" si="162"/>
        <v>Walk GenTime</v>
      </c>
      <c r="K1532" t="str" cm="1">
        <f t="array" ref="K1532">_xlfn.IFS(L1532="Bus P+R Bus Leg", "Bus", L1532="Bus P+R Car Leg", "Car",L1532="Rail P+R Rail Leg", "Rail", L1532="Rail P+R Car Leg", "Car",L1532="Logsum","",TRUE(),L1532)</f>
        <v>Walk</v>
      </c>
      <c r="L1532" t="s">
        <v>35</v>
      </c>
      <c r="N1532" t="s">
        <v>52</v>
      </c>
      <c r="O1532" t="s">
        <v>129</v>
      </c>
      <c r="P1532" t="str">
        <f t="shared" si="159"/>
        <v>HBO</v>
      </c>
    </row>
    <row r="1533" spans="1:16" x14ac:dyDescent="0.35">
      <c r="A1533">
        <f t="shared" si="158"/>
        <v>4849</v>
      </c>
      <c r="B1533" t="str">
        <f t="shared" si="160"/>
        <v>Walk HBO_HBO_Student_16-74_FC GenTime</v>
      </c>
      <c r="C1533" t="str">
        <f t="shared" si="161"/>
        <v>Walk HBO_HBO_Student_16-74_FC GenTime</v>
      </c>
      <c r="D1533" t="s">
        <v>17</v>
      </c>
      <c r="E1533" t="s">
        <v>18</v>
      </c>
      <c r="F1533">
        <v>0</v>
      </c>
      <c r="H1533" t="s">
        <v>19</v>
      </c>
      <c r="J1533" t="str">
        <f t="shared" si="162"/>
        <v>Walk GenTime</v>
      </c>
      <c r="K1533" t="str" cm="1">
        <f t="array" ref="K1533">_xlfn.IFS(L1533="Bus P+R Bus Leg", "Bus", L1533="Bus P+R Car Leg", "Car",L1533="Rail P+R Rail Leg", "Rail", L1533="Rail P+R Car Leg", "Car",L1533="Logsum","",TRUE(),L1533)</f>
        <v>Walk</v>
      </c>
      <c r="L1533" t="s">
        <v>35</v>
      </c>
      <c r="N1533" t="s">
        <v>52</v>
      </c>
      <c r="O1533" t="s">
        <v>130</v>
      </c>
      <c r="P1533" t="str">
        <f t="shared" si="159"/>
        <v>HBO</v>
      </c>
    </row>
    <row r="1534" spans="1:16" x14ac:dyDescent="0.35">
      <c r="A1534">
        <f t="shared" si="158"/>
        <v>4850</v>
      </c>
      <c r="B1534" t="str">
        <f t="shared" si="160"/>
        <v>Walk HBO_HBO_Student_16-74_NC GenTime</v>
      </c>
      <c r="C1534" t="str">
        <f t="shared" si="161"/>
        <v>Walk HBO_HBO_Student_16-74_NC GenTime</v>
      </c>
      <c r="D1534" t="s">
        <v>17</v>
      </c>
      <c r="E1534" t="s">
        <v>18</v>
      </c>
      <c r="F1534">
        <v>0</v>
      </c>
      <c r="H1534" t="s">
        <v>19</v>
      </c>
      <c r="J1534" t="str">
        <f t="shared" si="162"/>
        <v>Walk GenTime</v>
      </c>
      <c r="K1534" t="str" cm="1">
        <f t="array" ref="K1534">_xlfn.IFS(L1534="Bus P+R Bus Leg", "Bus", L1534="Bus P+R Car Leg", "Car",L1534="Rail P+R Rail Leg", "Rail", L1534="Rail P+R Car Leg", "Car",L1534="Logsum","",TRUE(),L1534)</f>
        <v>Walk</v>
      </c>
      <c r="L1534" t="s">
        <v>35</v>
      </c>
      <c r="N1534" t="s">
        <v>52</v>
      </c>
      <c r="O1534" t="s">
        <v>131</v>
      </c>
      <c r="P1534" t="str">
        <f t="shared" si="159"/>
        <v>HBO</v>
      </c>
    </row>
    <row r="1535" spans="1:16" x14ac:dyDescent="0.35">
      <c r="A1535">
        <f t="shared" si="158"/>
        <v>4851</v>
      </c>
      <c r="B1535" t="str">
        <f t="shared" si="160"/>
        <v>Walk HBO_HBO_Student_16-74_PC GenTime</v>
      </c>
      <c r="C1535" t="str">
        <f t="shared" si="161"/>
        <v>Walk HBO_HBO_Student_16-74_PC GenTime</v>
      </c>
      <c r="D1535" t="s">
        <v>17</v>
      </c>
      <c r="E1535" t="s">
        <v>18</v>
      </c>
      <c r="F1535">
        <v>0</v>
      </c>
      <c r="H1535" t="s">
        <v>19</v>
      </c>
      <c r="J1535" t="str">
        <f t="shared" si="162"/>
        <v>Walk GenTime</v>
      </c>
      <c r="K1535" t="str" cm="1">
        <f t="array" ref="K1535">_xlfn.IFS(L1535="Bus P+R Bus Leg", "Bus", L1535="Bus P+R Car Leg", "Car",L1535="Rail P+R Rail Leg", "Rail", L1535="Rail P+R Car Leg", "Car",L1535="Logsum","",TRUE(),L1535)</f>
        <v>Walk</v>
      </c>
      <c r="L1535" t="s">
        <v>35</v>
      </c>
      <c r="N1535" t="s">
        <v>52</v>
      </c>
      <c r="O1535" t="s">
        <v>132</v>
      </c>
      <c r="P1535" t="str">
        <f t="shared" si="159"/>
        <v>HBO</v>
      </c>
    </row>
    <row r="1536" spans="1:16" x14ac:dyDescent="0.35">
      <c r="A1536">
        <f t="shared" si="158"/>
        <v>4852</v>
      </c>
      <c r="B1536" t="str">
        <f t="shared" si="160"/>
        <v>Walk HBSHOP_HBSHOP_75_FC GenTime</v>
      </c>
      <c r="C1536" t="str">
        <f t="shared" si="161"/>
        <v>Walk HBSHOP_HBSHOP_75_FC GenTime</v>
      </c>
      <c r="D1536" t="s">
        <v>17</v>
      </c>
      <c r="E1536" t="s">
        <v>18</v>
      </c>
      <c r="F1536">
        <v>0</v>
      </c>
      <c r="H1536" t="s">
        <v>19</v>
      </c>
      <c r="J1536" t="str">
        <f t="shared" si="162"/>
        <v>Walk GenTime</v>
      </c>
      <c r="K1536" t="str" cm="1">
        <f t="array" ref="K1536">_xlfn.IFS(L1536="Bus P+R Bus Leg", "Bus", L1536="Bus P+R Car Leg", "Car",L1536="Rail P+R Rail Leg", "Rail", L1536="Rail P+R Car Leg", "Car",L1536="Logsum","",TRUE(),L1536)</f>
        <v>Walk</v>
      </c>
      <c r="L1536" t="s">
        <v>35</v>
      </c>
      <c r="N1536" t="s">
        <v>52</v>
      </c>
      <c r="O1536" t="s">
        <v>480</v>
      </c>
      <c r="P1536" t="str">
        <f t="shared" si="159"/>
        <v>HBSHOP</v>
      </c>
    </row>
    <row r="1537" spans="1:16" x14ac:dyDescent="0.35">
      <c r="A1537">
        <f t="shared" si="158"/>
        <v>4853</v>
      </c>
      <c r="B1537" t="str">
        <f t="shared" si="160"/>
        <v>Walk HBSHOP_HBSHOP_75_NC GenTime</v>
      </c>
      <c r="C1537" t="str">
        <f t="shared" si="161"/>
        <v>Walk HBSHOP_HBSHOP_75_NC GenTime</v>
      </c>
      <c r="D1537" t="s">
        <v>17</v>
      </c>
      <c r="E1537" t="s">
        <v>18</v>
      </c>
      <c r="F1537">
        <v>0</v>
      </c>
      <c r="H1537" t="s">
        <v>19</v>
      </c>
      <c r="J1537" t="str">
        <f t="shared" si="162"/>
        <v>Walk GenTime</v>
      </c>
      <c r="K1537" t="str" cm="1">
        <f t="array" ref="K1537">_xlfn.IFS(L1537="Bus P+R Bus Leg", "Bus", L1537="Bus P+R Car Leg", "Car",L1537="Rail P+R Rail Leg", "Rail", L1537="Rail P+R Car Leg", "Car",L1537="Logsum","",TRUE(),L1537)</f>
        <v>Walk</v>
      </c>
      <c r="L1537" t="s">
        <v>35</v>
      </c>
      <c r="N1537" t="s">
        <v>52</v>
      </c>
      <c r="O1537" t="s">
        <v>481</v>
      </c>
      <c r="P1537" t="str">
        <f t="shared" si="159"/>
        <v>HBSHOP</v>
      </c>
    </row>
    <row r="1538" spans="1:16" x14ac:dyDescent="0.35">
      <c r="A1538">
        <f t="shared" si="158"/>
        <v>4854</v>
      </c>
      <c r="B1538" t="str">
        <f t="shared" si="160"/>
        <v>Walk HBSHOP_HBSHOP_75_PC GenTime</v>
      </c>
      <c r="C1538" t="str">
        <f t="shared" si="161"/>
        <v>Walk HBSHOP_HBSHOP_75_PC GenTime</v>
      </c>
      <c r="D1538" t="s">
        <v>17</v>
      </c>
      <c r="E1538" t="s">
        <v>18</v>
      </c>
      <c r="F1538">
        <v>0</v>
      </c>
      <c r="H1538" t="s">
        <v>19</v>
      </c>
      <c r="J1538" t="str">
        <f t="shared" si="162"/>
        <v>Walk GenTime</v>
      </c>
      <c r="K1538" t="str" cm="1">
        <f t="array" ref="K1538">_xlfn.IFS(L1538="Bus P+R Bus Leg", "Bus", L1538="Bus P+R Car Leg", "Car",L1538="Rail P+R Rail Leg", "Rail", L1538="Rail P+R Car Leg", "Car",L1538="Logsum","",TRUE(),L1538)</f>
        <v>Walk</v>
      </c>
      <c r="L1538" t="s">
        <v>35</v>
      </c>
      <c r="N1538" t="s">
        <v>52</v>
      </c>
      <c r="O1538" t="s">
        <v>482</v>
      </c>
      <c r="P1538" t="str">
        <f t="shared" si="159"/>
        <v>HBSHOP</v>
      </c>
    </row>
    <row r="1539" spans="1:16" x14ac:dyDescent="0.35">
      <c r="A1539">
        <f t="shared" si="158"/>
        <v>4855</v>
      </c>
      <c r="B1539" t="str">
        <f t="shared" si="160"/>
        <v>Walk HBSHOP_HBSHOP_Child_0-15_FC GenTime</v>
      </c>
      <c r="C1539" t="str">
        <f t="shared" si="161"/>
        <v>Walk HBSHOP_HBSHOP_Child_0-15_FC GenTime</v>
      </c>
      <c r="D1539" t="s">
        <v>17</v>
      </c>
      <c r="E1539" t="s">
        <v>18</v>
      </c>
      <c r="F1539">
        <v>0</v>
      </c>
      <c r="H1539" t="s">
        <v>19</v>
      </c>
      <c r="J1539" t="str">
        <f t="shared" si="162"/>
        <v>Walk GenTime</v>
      </c>
      <c r="K1539" t="str" cm="1">
        <f t="array" ref="K1539">_xlfn.IFS(L1539="Bus P+R Bus Leg", "Bus", L1539="Bus P+R Car Leg", "Car",L1539="Rail P+R Rail Leg", "Rail", L1539="Rail P+R Car Leg", "Car",L1539="Logsum","",TRUE(),L1539)</f>
        <v>Walk</v>
      </c>
      <c r="L1539" t="s">
        <v>35</v>
      </c>
      <c r="N1539" t="s">
        <v>52</v>
      </c>
      <c r="O1539" t="s">
        <v>483</v>
      </c>
      <c r="P1539" t="str">
        <f t="shared" si="159"/>
        <v>HBSHOP</v>
      </c>
    </row>
    <row r="1540" spans="1:16" x14ac:dyDescent="0.35">
      <c r="A1540">
        <f t="shared" si="158"/>
        <v>4856</v>
      </c>
      <c r="B1540" t="str">
        <f t="shared" si="160"/>
        <v>Walk HBSHOP_HBSHOP_Child_0-15_NC GenTime</v>
      </c>
      <c r="C1540" t="str">
        <f t="shared" si="161"/>
        <v>Walk HBSHOP_HBSHOP_Child_0-15_NC GenTime</v>
      </c>
      <c r="D1540" t="s">
        <v>17</v>
      </c>
      <c r="E1540" t="s">
        <v>18</v>
      </c>
      <c r="F1540">
        <v>0</v>
      </c>
      <c r="H1540" t="s">
        <v>19</v>
      </c>
      <c r="J1540" t="str">
        <f t="shared" si="162"/>
        <v>Walk GenTime</v>
      </c>
      <c r="K1540" t="str" cm="1">
        <f t="array" ref="K1540">_xlfn.IFS(L1540="Bus P+R Bus Leg", "Bus", L1540="Bus P+R Car Leg", "Car",L1540="Rail P+R Rail Leg", "Rail", L1540="Rail P+R Car Leg", "Car",L1540="Logsum","",TRUE(),L1540)</f>
        <v>Walk</v>
      </c>
      <c r="L1540" t="s">
        <v>35</v>
      </c>
      <c r="N1540" t="s">
        <v>52</v>
      </c>
      <c r="O1540" t="s">
        <v>484</v>
      </c>
      <c r="P1540" t="str">
        <f t="shared" si="159"/>
        <v>HBSHOP</v>
      </c>
    </row>
    <row r="1541" spans="1:16" x14ac:dyDescent="0.35">
      <c r="A1541">
        <f t="shared" si="158"/>
        <v>4857</v>
      </c>
      <c r="B1541" t="str">
        <f t="shared" si="160"/>
        <v>Walk HBSHOP_HBSHOP_Child_0-15_PC GenTime</v>
      </c>
      <c r="C1541" t="str">
        <f t="shared" si="161"/>
        <v>Walk HBSHOP_HBSHOP_Child_0-15_PC GenTime</v>
      </c>
      <c r="D1541" t="s">
        <v>17</v>
      </c>
      <c r="E1541" t="s">
        <v>18</v>
      </c>
      <c r="F1541">
        <v>0</v>
      </c>
      <c r="H1541" t="s">
        <v>19</v>
      </c>
      <c r="J1541" t="str">
        <f t="shared" si="162"/>
        <v>Walk GenTime</v>
      </c>
      <c r="K1541" t="str" cm="1">
        <f t="array" ref="K1541">_xlfn.IFS(L1541="Bus P+R Bus Leg", "Bus", L1541="Bus P+R Car Leg", "Car",L1541="Rail P+R Rail Leg", "Rail", L1541="Rail P+R Car Leg", "Car",L1541="Logsum","",TRUE(),L1541)</f>
        <v>Walk</v>
      </c>
      <c r="L1541" t="s">
        <v>35</v>
      </c>
      <c r="N1541" t="s">
        <v>52</v>
      </c>
      <c r="O1541" t="s">
        <v>485</v>
      </c>
      <c r="P1541" t="str">
        <f t="shared" si="159"/>
        <v>HBSHOP</v>
      </c>
    </row>
    <row r="1542" spans="1:16" x14ac:dyDescent="0.35">
      <c r="A1542">
        <f t="shared" si="158"/>
        <v>4858</v>
      </c>
      <c r="B1542" t="str">
        <f t="shared" si="160"/>
        <v>Walk HBSHOP_HBSHOP_FT_16-74_FC GenTime</v>
      </c>
      <c r="C1542" t="str">
        <f t="shared" si="161"/>
        <v>Walk HBSHOP_HBSHOP_FT_16-74_FC GenTime</v>
      </c>
      <c r="D1542" t="s">
        <v>17</v>
      </c>
      <c r="E1542" t="s">
        <v>18</v>
      </c>
      <c r="F1542">
        <v>0</v>
      </c>
      <c r="H1542" t="s">
        <v>19</v>
      </c>
      <c r="J1542" t="str">
        <f t="shared" si="162"/>
        <v>Walk GenTime</v>
      </c>
      <c r="K1542" t="str" cm="1">
        <f t="array" ref="K1542">_xlfn.IFS(L1542="Bus P+R Bus Leg", "Bus", L1542="Bus P+R Car Leg", "Car",L1542="Rail P+R Rail Leg", "Rail", L1542="Rail P+R Car Leg", "Car",L1542="Logsum","",TRUE(),L1542)</f>
        <v>Walk</v>
      </c>
      <c r="L1542" t="s">
        <v>35</v>
      </c>
      <c r="N1542" t="s">
        <v>52</v>
      </c>
      <c r="O1542" t="s">
        <v>486</v>
      </c>
      <c r="P1542" t="str">
        <f t="shared" si="159"/>
        <v>HBSHOP</v>
      </c>
    </row>
    <row r="1543" spans="1:16" x14ac:dyDescent="0.35">
      <c r="A1543">
        <f t="shared" si="158"/>
        <v>4859</v>
      </c>
      <c r="B1543" t="str">
        <f t="shared" si="160"/>
        <v>Walk HBSHOP_HBSHOP_FT_16-74_NC GenTime</v>
      </c>
      <c r="C1543" t="str">
        <f t="shared" si="161"/>
        <v>Walk HBSHOP_HBSHOP_FT_16-74_NC GenTime</v>
      </c>
      <c r="D1543" t="s">
        <v>17</v>
      </c>
      <c r="E1543" t="s">
        <v>18</v>
      </c>
      <c r="F1543">
        <v>0</v>
      </c>
      <c r="H1543" t="s">
        <v>19</v>
      </c>
      <c r="J1543" t="str">
        <f t="shared" si="162"/>
        <v>Walk GenTime</v>
      </c>
      <c r="K1543" t="str" cm="1">
        <f t="array" ref="K1543">_xlfn.IFS(L1543="Bus P+R Bus Leg", "Bus", L1543="Bus P+R Car Leg", "Car",L1543="Rail P+R Rail Leg", "Rail", L1543="Rail P+R Car Leg", "Car",L1543="Logsum","",TRUE(),L1543)</f>
        <v>Walk</v>
      </c>
      <c r="L1543" t="s">
        <v>35</v>
      </c>
      <c r="N1543" t="s">
        <v>52</v>
      </c>
      <c r="O1543" t="s">
        <v>487</v>
      </c>
      <c r="P1543" t="str">
        <f t="shared" si="159"/>
        <v>HBSHOP</v>
      </c>
    </row>
    <row r="1544" spans="1:16" x14ac:dyDescent="0.35">
      <c r="A1544">
        <f t="shared" si="158"/>
        <v>4860</v>
      </c>
      <c r="B1544" t="str">
        <f t="shared" si="160"/>
        <v>Walk HBSHOP_HBSHOP_FT_16-74_PC GenTime</v>
      </c>
      <c r="C1544" t="str">
        <f t="shared" si="161"/>
        <v>Walk HBSHOP_HBSHOP_FT_16-74_PC GenTime</v>
      </c>
      <c r="D1544" t="s">
        <v>17</v>
      </c>
      <c r="E1544" t="s">
        <v>18</v>
      </c>
      <c r="F1544">
        <v>0</v>
      </c>
      <c r="H1544" t="s">
        <v>19</v>
      </c>
      <c r="J1544" t="str">
        <f t="shared" si="162"/>
        <v>Walk GenTime</v>
      </c>
      <c r="K1544" t="str" cm="1">
        <f t="array" ref="K1544">_xlfn.IFS(L1544="Bus P+R Bus Leg", "Bus", L1544="Bus P+R Car Leg", "Car",L1544="Rail P+R Rail Leg", "Rail", L1544="Rail P+R Car Leg", "Car",L1544="Logsum","",TRUE(),L1544)</f>
        <v>Walk</v>
      </c>
      <c r="L1544" t="s">
        <v>35</v>
      </c>
      <c r="N1544" t="s">
        <v>52</v>
      </c>
      <c r="O1544" t="s">
        <v>488</v>
      </c>
      <c r="P1544" t="str">
        <f t="shared" si="159"/>
        <v>HBSHOP</v>
      </c>
    </row>
    <row r="1545" spans="1:16" x14ac:dyDescent="0.35">
      <c r="A1545">
        <f t="shared" si="158"/>
        <v>4861</v>
      </c>
      <c r="B1545" t="str">
        <f t="shared" si="160"/>
        <v>Walk HBSHOP_HBSHOP_Other_16-74_FC GenTime</v>
      </c>
      <c r="C1545" t="str">
        <f t="shared" si="161"/>
        <v>Walk HBSHOP_HBSHOP_Other_16-74_FC GenTime</v>
      </c>
      <c r="D1545" t="s">
        <v>17</v>
      </c>
      <c r="E1545" t="s">
        <v>18</v>
      </c>
      <c r="F1545">
        <v>0</v>
      </c>
      <c r="H1545" t="s">
        <v>19</v>
      </c>
      <c r="J1545" t="str">
        <f t="shared" si="162"/>
        <v>Walk GenTime</v>
      </c>
      <c r="K1545" t="str" cm="1">
        <f t="array" ref="K1545">_xlfn.IFS(L1545="Bus P+R Bus Leg", "Bus", L1545="Bus P+R Car Leg", "Car",L1545="Rail P+R Rail Leg", "Rail", L1545="Rail P+R Car Leg", "Car",L1545="Logsum","",TRUE(),L1545)</f>
        <v>Walk</v>
      </c>
      <c r="L1545" t="s">
        <v>35</v>
      </c>
      <c r="N1545" t="s">
        <v>52</v>
      </c>
      <c r="O1545" t="s">
        <v>489</v>
      </c>
      <c r="P1545" t="str">
        <f t="shared" si="159"/>
        <v>HBSHOP</v>
      </c>
    </row>
    <row r="1546" spans="1:16" x14ac:dyDescent="0.35">
      <c r="A1546">
        <f t="shared" si="158"/>
        <v>4862</v>
      </c>
      <c r="B1546" t="str">
        <f t="shared" si="160"/>
        <v>Walk HBSHOP_HBSHOP_Other_16-74_NC GenTime</v>
      </c>
      <c r="C1546" t="str">
        <f t="shared" si="161"/>
        <v>Walk HBSHOP_HBSHOP_Other_16-74_NC GenTime</v>
      </c>
      <c r="D1546" t="s">
        <v>17</v>
      </c>
      <c r="E1546" t="s">
        <v>18</v>
      </c>
      <c r="F1546">
        <v>0</v>
      </c>
      <c r="H1546" t="s">
        <v>19</v>
      </c>
      <c r="J1546" t="str">
        <f t="shared" si="162"/>
        <v>Walk GenTime</v>
      </c>
      <c r="K1546" t="str" cm="1">
        <f t="array" ref="K1546">_xlfn.IFS(L1546="Bus P+R Bus Leg", "Bus", L1546="Bus P+R Car Leg", "Car",L1546="Rail P+R Rail Leg", "Rail", L1546="Rail P+R Car Leg", "Car",L1546="Logsum","",TRUE(),L1546)</f>
        <v>Walk</v>
      </c>
      <c r="L1546" t="s">
        <v>35</v>
      </c>
      <c r="N1546" t="s">
        <v>52</v>
      </c>
      <c r="O1546" t="s">
        <v>490</v>
      </c>
      <c r="P1546" t="str">
        <f t="shared" si="159"/>
        <v>HBSHOP</v>
      </c>
    </row>
    <row r="1547" spans="1:16" x14ac:dyDescent="0.35">
      <c r="A1547">
        <f t="shared" si="158"/>
        <v>4863</v>
      </c>
      <c r="B1547" t="str">
        <f t="shared" si="160"/>
        <v>Walk HBSHOP_HBSHOP_Other_16-74_PC GenTime</v>
      </c>
      <c r="C1547" t="str">
        <f t="shared" si="161"/>
        <v>Walk HBSHOP_HBSHOP_Other_16-74_PC GenTime</v>
      </c>
      <c r="D1547" t="s">
        <v>17</v>
      </c>
      <c r="E1547" t="s">
        <v>18</v>
      </c>
      <c r="F1547">
        <v>0</v>
      </c>
      <c r="H1547" t="s">
        <v>19</v>
      </c>
      <c r="J1547" t="str">
        <f t="shared" si="162"/>
        <v>Walk GenTime</v>
      </c>
      <c r="K1547" t="str" cm="1">
        <f t="array" ref="K1547">_xlfn.IFS(L1547="Bus P+R Bus Leg", "Bus", L1547="Bus P+R Car Leg", "Car",L1547="Rail P+R Rail Leg", "Rail", L1547="Rail P+R Car Leg", "Car",L1547="Logsum","",TRUE(),L1547)</f>
        <v>Walk</v>
      </c>
      <c r="L1547" t="s">
        <v>35</v>
      </c>
      <c r="N1547" t="s">
        <v>52</v>
      </c>
      <c r="O1547" t="s">
        <v>491</v>
      </c>
      <c r="P1547" t="str">
        <f t="shared" si="159"/>
        <v>HBSHOP</v>
      </c>
    </row>
    <row r="1548" spans="1:16" x14ac:dyDescent="0.35">
      <c r="A1548">
        <f t="shared" si="158"/>
        <v>4864</v>
      </c>
      <c r="B1548" t="str">
        <f t="shared" si="160"/>
        <v>Walk HBSHOP_HBSHOP_PT_16-74_FC GenTime</v>
      </c>
      <c r="C1548" t="str">
        <f t="shared" si="161"/>
        <v>Walk HBSHOP_HBSHOP_PT_16-74_FC GenTime</v>
      </c>
      <c r="D1548" t="s">
        <v>17</v>
      </c>
      <c r="E1548" t="s">
        <v>18</v>
      </c>
      <c r="F1548">
        <v>0</v>
      </c>
      <c r="H1548" t="s">
        <v>19</v>
      </c>
      <c r="J1548" t="str">
        <f t="shared" si="162"/>
        <v>Walk GenTime</v>
      </c>
      <c r="K1548" t="str" cm="1">
        <f t="array" ref="K1548">_xlfn.IFS(L1548="Bus P+R Bus Leg", "Bus", L1548="Bus P+R Car Leg", "Car",L1548="Rail P+R Rail Leg", "Rail", L1548="Rail P+R Car Leg", "Car",L1548="Logsum","",TRUE(),L1548)</f>
        <v>Walk</v>
      </c>
      <c r="L1548" t="s">
        <v>35</v>
      </c>
      <c r="N1548" t="s">
        <v>52</v>
      </c>
      <c r="O1548" t="s">
        <v>492</v>
      </c>
      <c r="P1548" t="str">
        <f t="shared" si="159"/>
        <v>HBSHOP</v>
      </c>
    </row>
    <row r="1549" spans="1:16" x14ac:dyDescent="0.35">
      <c r="A1549">
        <f t="shared" si="158"/>
        <v>4865</v>
      </c>
      <c r="B1549" t="str">
        <f t="shared" si="160"/>
        <v>Walk HBSHOP_HBSHOP_PT_16-74_NC GenTime</v>
      </c>
      <c r="C1549" t="str">
        <f t="shared" si="161"/>
        <v>Walk HBSHOP_HBSHOP_PT_16-74_NC GenTime</v>
      </c>
      <c r="D1549" t="s">
        <v>17</v>
      </c>
      <c r="E1549" t="s">
        <v>18</v>
      </c>
      <c r="F1549">
        <v>0</v>
      </c>
      <c r="H1549" t="s">
        <v>19</v>
      </c>
      <c r="J1549" t="str">
        <f t="shared" si="162"/>
        <v>Walk GenTime</v>
      </c>
      <c r="K1549" t="str" cm="1">
        <f t="array" ref="K1549">_xlfn.IFS(L1549="Bus P+R Bus Leg", "Bus", L1549="Bus P+R Car Leg", "Car",L1549="Rail P+R Rail Leg", "Rail", L1549="Rail P+R Car Leg", "Car",L1549="Logsum","",TRUE(),L1549)</f>
        <v>Walk</v>
      </c>
      <c r="L1549" t="s">
        <v>35</v>
      </c>
      <c r="N1549" t="s">
        <v>52</v>
      </c>
      <c r="O1549" t="s">
        <v>493</v>
      </c>
      <c r="P1549" t="str">
        <f t="shared" si="159"/>
        <v>HBSHOP</v>
      </c>
    </row>
    <row r="1550" spans="1:16" x14ac:dyDescent="0.35">
      <c r="A1550">
        <f t="shared" si="158"/>
        <v>4866</v>
      </c>
      <c r="B1550" t="str">
        <f t="shared" si="160"/>
        <v>Walk HBSHOP_HBSHOP_PT_16-74_PC GenTime</v>
      </c>
      <c r="C1550" t="str">
        <f t="shared" si="161"/>
        <v>Walk HBSHOP_HBSHOP_PT_16-74_PC GenTime</v>
      </c>
      <c r="D1550" t="s">
        <v>17</v>
      </c>
      <c r="E1550" t="s">
        <v>18</v>
      </c>
      <c r="F1550">
        <v>0</v>
      </c>
      <c r="H1550" t="s">
        <v>19</v>
      </c>
      <c r="J1550" t="str">
        <f t="shared" si="162"/>
        <v>Walk GenTime</v>
      </c>
      <c r="K1550" t="str" cm="1">
        <f t="array" ref="K1550">_xlfn.IFS(L1550="Bus P+R Bus Leg", "Bus", L1550="Bus P+R Car Leg", "Car",L1550="Rail P+R Rail Leg", "Rail", L1550="Rail P+R Car Leg", "Car",L1550="Logsum","",TRUE(),L1550)</f>
        <v>Walk</v>
      </c>
      <c r="L1550" t="s">
        <v>35</v>
      </c>
      <c r="N1550" t="s">
        <v>52</v>
      </c>
      <c r="O1550" t="s">
        <v>494</v>
      </c>
      <c r="P1550" t="str">
        <f t="shared" si="159"/>
        <v>HBSHOP</v>
      </c>
    </row>
    <row r="1551" spans="1:16" x14ac:dyDescent="0.35">
      <c r="A1551">
        <f t="shared" ref="A1551:A1614" si="163">IF(J1551=J1550,A1550+1,ROUNDUP(A1550,-2)+1)</f>
        <v>4867</v>
      </c>
      <c r="B1551" t="str">
        <f t="shared" si="160"/>
        <v>Walk HBSHOP_HBSHOP_Student_16-74_FC GenTime</v>
      </c>
      <c r="C1551" t="str">
        <f t="shared" si="161"/>
        <v>Walk HBSHOP_HBSHOP_Student_16-74_FC GenTime</v>
      </c>
      <c r="D1551" t="s">
        <v>17</v>
      </c>
      <c r="E1551" t="s">
        <v>18</v>
      </c>
      <c r="F1551">
        <v>0</v>
      </c>
      <c r="H1551" t="s">
        <v>19</v>
      </c>
      <c r="J1551" t="str">
        <f t="shared" si="162"/>
        <v>Walk GenTime</v>
      </c>
      <c r="K1551" t="str" cm="1">
        <f t="array" ref="K1551">_xlfn.IFS(L1551="Bus P+R Bus Leg", "Bus", L1551="Bus P+R Car Leg", "Car",L1551="Rail P+R Rail Leg", "Rail", L1551="Rail P+R Car Leg", "Car",L1551="Logsum","",TRUE(),L1551)</f>
        <v>Walk</v>
      </c>
      <c r="L1551" t="s">
        <v>35</v>
      </c>
      <c r="N1551" t="s">
        <v>52</v>
      </c>
      <c r="O1551" t="s">
        <v>495</v>
      </c>
      <c r="P1551" t="str">
        <f t="shared" ref="P1551:P1583" si="164">LEFT(O1551,FIND("_",O1551)-1)</f>
        <v>HBSHOP</v>
      </c>
    </row>
    <row r="1552" spans="1:16" x14ac:dyDescent="0.35">
      <c r="A1552">
        <f t="shared" si="163"/>
        <v>4868</v>
      </c>
      <c r="B1552" t="str">
        <f t="shared" si="160"/>
        <v>Walk HBSHOP_HBSHOP_Student_16-74_NC GenTime</v>
      </c>
      <c r="C1552" t="str">
        <f t="shared" si="161"/>
        <v>Walk HBSHOP_HBSHOP_Student_16-74_NC GenTime</v>
      </c>
      <c r="D1552" t="s">
        <v>17</v>
      </c>
      <c r="E1552" t="s">
        <v>18</v>
      </c>
      <c r="F1552">
        <v>0</v>
      </c>
      <c r="H1552" t="s">
        <v>19</v>
      </c>
      <c r="J1552" t="str">
        <f t="shared" si="162"/>
        <v>Walk GenTime</v>
      </c>
      <c r="K1552" t="str" cm="1">
        <f t="array" ref="K1552">_xlfn.IFS(L1552="Bus P+R Bus Leg", "Bus", L1552="Bus P+R Car Leg", "Car",L1552="Rail P+R Rail Leg", "Rail", L1552="Rail P+R Car Leg", "Car",L1552="Logsum","",TRUE(),L1552)</f>
        <v>Walk</v>
      </c>
      <c r="L1552" t="s">
        <v>35</v>
      </c>
      <c r="N1552" t="s">
        <v>52</v>
      </c>
      <c r="O1552" t="s">
        <v>496</v>
      </c>
      <c r="P1552" t="str">
        <f t="shared" si="164"/>
        <v>HBSHOP</v>
      </c>
    </row>
    <row r="1553" spans="1:16" x14ac:dyDescent="0.35">
      <c r="A1553">
        <f t="shared" si="163"/>
        <v>4869</v>
      </c>
      <c r="B1553" t="str">
        <f t="shared" si="160"/>
        <v>Walk HBSHOP_HBSHOP_Student_16-74_PC GenTime</v>
      </c>
      <c r="C1553" t="str">
        <f t="shared" si="161"/>
        <v>Walk HBSHOP_HBSHOP_Student_16-74_PC GenTime</v>
      </c>
      <c r="D1553" t="s">
        <v>17</v>
      </c>
      <c r="E1553" t="s">
        <v>18</v>
      </c>
      <c r="F1553">
        <v>0</v>
      </c>
      <c r="H1553" t="s">
        <v>19</v>
      </c>
      <c r="J1553" t="str">
        <f t="shared" si="162"/>
        <v>Walk GenTime</v>
      </c>
      <c r="K1553" t="str" cm="1">
        <f t="array" ref="K1553">_xlfn.IFS(L1553="Bus P+R Bus Leg", "Bus", L1553="Bus P+R Car Leg", "Car",L1553="Rail P+R Rail Leg", "Rail", L1553="Rail P+R Car Leg", "Car",L1553="Logsum","",TRUE(),L1553)</f>
        <v>Walk</v>
      </c>
      <c r="L1553" t="s">
        <v>35</v>
      </c>
      <c r="N1553" t="s">
        <v>52</v>
      </c>
      <c r="O1553" t="s">
        <v>497</v>
      </c>
      <c r="P1553" t="str">
        <f t="shared" si="164"/>
        <v>HBSHOP</v>
      </c>
    </row>
    <row r="1554" spans="1:16" x14ac:dyDescent="0.35">
      <c r="A1554">
        <f t="shared" si="163"/>
        <v>4870</v>
      </c>
      <c r="B1554" t="str">
        <f t="shared" si="160"/>
        <v>Walk NHBEB_NHBEB_FT_16-74_FC GenTime</v>
      </c>
      <c r="C1554" t="str">
        <f t="shared" si="161"/>
        <v>Walk NHBEB_NHBEB_FT_16-74_FC GenTime</v>
      </c>
      <c r="D1554" t="s">
        <v>17</v>
      </c>
      <c r="E1554" t="s">
        <v>18</v>
      </c>
      <c r="F1554">
        <v>0</v>
      </c>
      <c r="H1554" t="s">
        <v>19</v>
      </c>
      <c r="J1554" t="str">
        <f t="shared" si="162"/>
        <v>Walk GenTime</v>
      </c>
      <c r="K1554" t="str" cm="1">
        <f t="array" ref="K1554">_xlfn.IFS(L1554="Bus P+R Bus Leg", "Bus", L1554="Bus P+R Car Leg", "Car",L1554="Rail P+R Rail Leg", "Rail", L1554="Rail P+R Car Leg", "Car",L1554="Logsum","",TRUE(),L1554)</f>
        <v>Walk</v>
      </c>
      <c r="L1554" t="s">
        <v>35</v>
      </c>
      <c r="N1554" t="s">
        <v>52</v>
      </c>
      <c r="O1554" t="s">
        <v>77</v>
      </c>
      <c r="P1554" t="str">
        <f t="shared" si="164"/>
        <v>NHBEB</v>
      </c>
    </row>
    <row r="1555" spans="1:16" x14ac:dyDescent="0.35">
      <c r="A1555">
        <f t="shared" si="163"/>
        <v>4871</v>
      </c>
      <c r="B1555" t="str">
        <f t="shared" si="160"/>
        <v>Walk NHBEB_NHBEB_FT_16-74_NC GenTime</v>
      </c>
      <c r="C1555" t="str">
        <f t="shared" si="161"/>
        <v>Walk NHBEB_NHBEB_FT_16-74_NC GenTime</v>
      </c>
      <c r="D1555" t="s">
        <v>17</v>
      </c>
      <c r="E1555" t="s">
        <v>18</v>
      </c>
      <c r="F1555">
        <v>0</v>
      </c>
      <c r="H1555" t="s">
        <v>19</v>
      </c>
      <c r="J1555" t="str">
        <f t="shared" si="162"/>
        <v>Walk GenTime</v>
      </c>
      <c r="K1555" t="str" cm="1">
        <f t="array" ref="K1555">_xlfn.IFS(L1555="Bus P+R Bus Leg", "Bus", L1555="Bus P+R Car Leg", "Car",L1555="Rail P+R Rail Leg", "Rail", L1555="Rail P+R Car Leg", "Car",L1555="Logsum","",TRUE(),L1555)</f>
        <v>Walk</v>
      </c>
      <c r="L1555" t="s">
        <v>35</v>
      </c>
      <c r="N1555" t="s">
        <v>52</v>
      </c>
      <c r="O1555" t="s">
        <v>78</v>
      </c>
      <c r="P1555" t="str">
        <f t="shared" si="164"/>
        <v>NHBEB</v>
      </c>
    </row>
    <row r="1556" spans="1:16" x14ac:dyDescent="0.35">
      <c r="A1556">
        <f t="shared" si="163"/>
        <v>4872</v>
      </c>
      <c r="B1556" t="str">
        <f t="shared" si="160"/>
        <v>Walk NHBEB_NHBEB_FT_16-74_PC GenTime</v>
      </c>
      <c r="C1556" t="str">
        <f t="shared" si="161"/>
        <v>Walk NHBEB_NHBEB_FT_16-74_PC GenTime</v>
      </c>
      <c r="D1556" t="s">
        <v>17</v>
      </c>
      <c r="E1556" t="s">
        <v>18</v>
      </c>
      <c r="F1556">
        <v>0</v>
      </c>
      <c r="H1556" t="s">
        <v>19</v>
      </c>
      <c r="J1556" t="str">
        <f t="shared" si="162"/>
        <v>Walk GenTime</v>
      </c>
      <c r="K1556" t="str" cm="1">
        <f t="array" ref="K1556">_xlfn.IFS(L1556="Bus P+R Bus Leg", "Bus", L1556="Bus P+R Car Leg", "Car",L1556="Rail P+R Rail Leg", "Rail", L1556="Rail P+R Car Leg", "Car",L1556="Logsum","",TRUE(),L1556)</f>
        <v>Walk</v>
      </c>
      <c r="L1556" t="s">
        <v>35</v>
      </c>
      <c r="N1556" t="s">
        <v>52</v>
      </c>
      <c r="O1556" t="s">
        <v>79</v>
      </c>
      <c r="P1556" t="str">
        <f t="shared" si="164"/>
        <v>NHBEB</v>
      </c>
    </row>
    <row r="1557" spans="1:16" x14ac:dyDescent="0.35">
      <c r="A1557">
        <f t="shared" si="163"/>
        <v>4873</v>
      </c>
      <c r="B1557" t="str">
        <f t="shared" si="160"/>
        <v>Walk NHBEB_NHBEB_Other_16-74_FC GenTime</v>
      </c>
      <c r="C1557" t="str">
        <f t="shared" si="161"/>
        <v>Walk NHBEB_NHBEB_Other_16-74_FC GenTime</v>
      </c>
      <c r="D1557" t="s">
        <v>17</v>
      </c>
      <c r="E1557" t="s">
        <v>18</v>
      </c>
      <c r="F1557">
        <v>0</v>
      </c>
      <c r="H1557" t="s">
        <v>19</v>
      </c>
      <c r="J1557" t="str">
        <f t="shared" si="162"/>
        <v>Walk GenTime</v>
      </c>
      <c r="K1557" t="str" cm="1">
        <f t="array" ref="K1557">_xlfn.IFS(L1557="Bus P+R Bus Leg", "Bus", L1557="Bus P+R Car Leg", "Car",L1557="Rail P+R Rail Leg", "Rail", L1557="Rail P+R Car Leg", "Car",L1557="Logsum","",TRUE(),L1557)</f>
        <v>Walk</v>
      </c>
      <c r="L1557" t="s">
        <v>35</v>
      </c>
      <c r="N1557" t="s">
        <v>52</v>
      </c>
      <c r="O1557" t="s">
        <v>80</v>
      </c>
      <c r="P1557" t="str">
        <f t="shared" si="164"/>
        <v>NHBEB</v>
      </c>
    </row>
    <row r="1558" spans="1:16" x14ac:dyDescent="0.35">
      <c r="A1558">
        <f t="shared" si="163"/>
        <v>4874</v>
      </c>
      <c r="B1558" t="str">
        <f t="shared" si="160"/>
        <v>Walk NHBEB_NHBEB_Other_16-74_NC GenTime</v>
      </c>
      <c r="C1558" t="str">
        <f t="shared" si="161"/>
        <v>Walk NHBEB_NHBEB_Other_16-74_NC GenTime</v>
      </c>
      <c r="D1558" t="s">
        <v>17</v>
      </c>
      <c r="E1558" t="s">
        <v>18</v>
      </c>
      <c r="F1558">
        <v>0</v>
      </c>
      <c r="H1558" t="s">
        <v>19</v>
      </c>
      <c r="J1558" t="str">
        <f t="shared" si="162"/>
        <v>Walk GenTime</v>
      </c>
      <c r="K1558" t="str" cm="1">
        <f t="array" ref="K1558">_xlfn.IFS(L1558="Bus P+R Bus Leg", "Bus", L1558="Bus P+R Car Leg", "Car",L1558="Rail P+R Rail Leg", "Rail", L1558="Rail P+R Car Leg", "Car",L1558="Logsum","",TRUE(),L1558)</f>
        <v>Walk</v>
      </c>
      <c r="L1558" t="s">
        <v>35</v>
      </c>
      <c r="N1558" t="s">
        <v>52</v>
      </c>
      <c r="O1558" t="s">
        <v>81</v>
      </c>
      <c r="P1558" t="str">
        <f t="shared" si="164"/>
        <v>NHBEB</v>
      </c>
    </row>
    <row r="1559" spans="1:16" x14ac:dyDescent="0.35">
      <c r="A1559">
        <f t="shared" si="163"/>
        <v>4875</v>
      </c>
      <c r="B1559" t="str">
        <f t="shared" si="160"/>
        <v>Walk NHBEB_NHBEB_Other_16-74_PC GenTime</v>
      </c>
      <c r="C1559" t="str">
        <f t="shared" si="161"/>
        <v>Walk NHBEB_NHBEB_Other_16-74_PC GenTime</v>
      </c>
      <c r="D1559" t="s">
        <v>17</v>
      </c>
      <c r="E1559" t="s">
        <v>18</v>
      </c>
      <c r="F1559">
        <v>0</v>
      </c>
      <c r="H1559" t="s">
        <v>19</v>
      </c>
      <c r="J1559" t="str">
        <f t="shared" si="162"/>
        <v>Walk GenTime</v>
      </c>
      <c r="K1559" t="str" cm="1">
        <f t="array" ref="K1559">_xlfn.IFS(L1559="Bus P+R Bus Leg", "Bus", L1559="Bus P+R Car Leg", "Car",L1559="Rail P+R Rail Leg", "Rail", L1559="Rail P+R Car Leg", "Car",L1559="Logsum","",TRUE(),L1559)</f>
        <v>Walk</v>
      </c>
      <c r="L1559" t="s">
        <v>35</v>
      </c>
      <c r="N1559" t="s">
        <v>52</v>
      </c>
      <c r="O1559" t="s">
        <v>82</v>
      </c>
      <c r="P1559" t="str">
        <f t="shared" si="164"/>
        <v>NHBEB</v>
      </c>
    </row>
    <row r="1560" spans="1:16" x14ac:dyDescent="0.35">
      <c r="A1560">
        <f t="shared" si="163"/>
        <v>4876</v>
      </c>
      <c r="B1560" t="str">
        <f t="shared" si="160"/>
        <v>Walk NHBEB_NHBEB_PT_16-74_FC GenTime</v>
      </c>
      <c r="C1560" t="str">
        <f t="shared" si="161"/>
        <v>Walk NHBEB_NHBEB_PT_16-74_FC GenTime</v>
      </c>
      <c r="D1560" t="s">
        <v>17</v>
      </c>
      <c r="E1560" t="s">
        <v>18</v>
      </c>
      <c r="F1560">
        <v>0</v>
      </c>
      <c r="H1560" t="s">
        <v>19</v>
      </c>
      <c r="J1560" t="str">
        <f t="shared" si="162"/>
        <v>Walk GenTime</v>
      </c>
      <c r="K1560" t="str" cm="1">
        <f t="array" ref="K1560">_xlfn.IFS(L1560="Bus P+R Bus Leg", "Bus", L1560="Bus P+R Car Leg", "Car",L1560="Rail P+R Rail Leg", "Rail", L1560="Rail P+R Car Leg", "Car",L1560="Logsum","",TRUE(),L1560)</f>
        <v>Walk</v>
      </c>
      <c r="L1560" t="s">
        <v>35</v>
      </c>
      <c r="N1560" t="s">
        <v>52</v>
      </c>
      <c r="O1560" t="s">
        <v>83</v>
      </c>
      <c r="P1560" t="str">
        <f t="shared" si="164"/>
        <v>NHBEB</v>
      </c>
    </row>
    <row r="1561" spans="1:16" x14ac:dyDescent="0.35">
      <c r="A1561">
        <f t="shared" si="163"/>
        <v>4877</v>
      </c>
      <c r="B1561" t="str">
        <f t="shared" si="160"/>
        <v>Walk NHBEB_NHBEB_PT_16-74_NC GenTime</v>
      </c>
      <c r="C1561" t="str">
        <f t="shared" si="161"/>
        <v>Walk NHBEB_NHBEB_PT_16-74_NC GenTime</v>
      </c>
      <c r="D1561" t="s">
        <v>17</v>
      </c>
      <c r="E1561" t="s">
        <v>18</v>
      </c>
      <c r="F1561">
        <v>0</v>
      </c>
      <c r="H1561" t="s">
        <v>19</v>
      </c>
      <c r="J1561" t="str">
        <f t="shared" si="162"/>
        <v>Walk GenTime</v>
      </c>
      <c r="K1561" t="str" cm="1">
        <f t="array" ref="K1561">_xlfn.IFS(L1561="Bus P+R Bus Leg", "Bus", L1561="Bus P+R Car Leg", "Car",L1561="Rail P+R Rail Leg", "Rail", L1561="Rail P+R Car Leg", "Car",L1561="Logsum","",TRUE(),L1561)</f>
        <v>Walk</v>
      </c>
      <c r="L1561" t="s">
        <v>35</v>
      </c>
      <c r="N1561" t="s">
        <v>52</v>
      </c>
      <c r="O1561" t="s">
        <v>84</v>
      </c>
      <c r="P1561" t="str">
        <f t="shared" si="164"/>
        <v>NHBEB</v>
      </c>
    </row>
    <row r="1562" spans="1:16" x14ac:dyDescent="0.35">
      <c r="A1562">
        <f t="shared" si="163"/>
        <v>4878</v>
      </c>
      <c r="B1562" t="str">
        <f t="shared" si="160"/>
        <v>Walk NHBEB_NHBEB_PT_16-74_PC GenTime</v>
      </c>
      <c r="C1562" t="str">
        <f t="shared" si="161"/>
        <v>Walk NHBEB_NHBEB_PT_16-74_PC GenTime</v>
      </c>
      <c r="D1562" t="s">
        <v>17</v>
      </c>
      <c r="E1562" t="s">
        <v>18</v>
      </c>
      <c r="F1562">
        <v>0</v>
      </c>
      <c r="H1562" t="s">
        <v>19</v>
      </c>
      <c r="J1562" t="str">
        <f t="shared" si="162"/>
        <v>Walk GenTime</v>
      </c>
      <c r="K1562" t="str" cm="1">
        <f t="array" ref="K1562">_xlfn.IFS(L1562="Bus P+R Bus Leg", "Bus", L1562="Bus P+R Car Leg", "Car",L1562="Rail P+R Rail Leg", "Rail", L1562="Rail P+R Car Leg", "Car",L1562="Logsum","",TRUE(),L1562)</f>
        <v>Walk</v>
      </c>
      <c r="L1562" t="s">
        <v>35</v>
      </c>
      <c r="N1562" t="s">
        <v>52</v>
      </c>
      <c r="O1562" t="s">
        <v>85</v>
      </c>
      <c r="P1562" t="str">
        <f t="shared" si="164"/>
        <v>NHBEB</v>
      </c>
    </row>
    <row r="1563" spans="1:16" x14ac:dyDescent="0.35">
      <c r="A1563">
        <f t="shared" si="163"/>
        <v>4879</v>
      </c>
      <c r="B1563" t="str">
        <f t="shared" si="160"/>
        <v>Walk NHBEB_NHBEB_Student_16-74_FC GenTime</v>
      </c>
      <c r="C1563" t="str">
        <f t="shared" si="161"/>
        <v>Walk NHBEB_NHBEB_Student_16-74_FC GenTime</v>
      </c>
      <c r="D1563" t="s">
        <v>17</v>
      </c>
      <c r="E1563" t="s">
        <v>18</v>
      </c>
      <c r="F1563">
        <v>0</v>
      </c>
      <c r="H1563" t="s">
        <v>19</v>
      </c>
      <c r="J1563" t="str">
        <f t="shared" si="162"/>
        <v>Walk GenTime</v>
      </c>
      <c r="K1563" t="str" cm="1">
        <f t="array" ref="K1563">_xlfn.IFS(L1563="Bus P+R Bus Leg", "Bus", L1563="Bus P+R Car Leg", "Car",L1563="Rail P+R Rail Leg", "Rail", L1563="Rail P+R Car Leg", "Car",L1563="Logsum","",TRUE(),L1563)</f>
        <v>Walk</v>
      </c>
      <c r="L1563" t="s">
        <v>35</v>
      </c>
      <c r="N1563" t="s">
        <v>52</v>
      </c>
      <c r="O1563" t="s">
        <v>86</v>
      </c>
      <c r="P1563" t="str">
        <f t="shared" si="164"/>
        <v>NHBEB</v>
      </c>
    </row>
    <row r="1564" spans="1:16" x14ac:dyDescent="0.35">
      <c r="A1564">
        <f t="shared" si="163"/>
        <v>4880</v>
      </c>
      <c r="B1564" t="str">
        <f t="shared" si="160"/>
        <v>Walk NHBEB_NHBEB_Student_16-74_NC GenTime</v>
      </c>
      <c r="C1564" t="str">
        <f t="shared" si="161"/>
        <v>Walk NHBEB_NHBEB_Student_16-74_NC GenTime</v>
      </c>
      <c r="D1564" t="s">
        <v>17</v>
      </c>
      <c r="E1564" t="s">
        <v>18</v>
      </c>
      <c r="F1564">
        <v>0</v>
      </c>
      <c r="H1564" t="s">
        <v>19</v>
      </c>
      <c r="J1564" t="str">
        <f t="shared" si="162"/>
        <v>Walk GenTime</v>
      </c>
      <c r="K1564" t="str" cm="1">
        <f t="array" ref="K1564">_xlfn.IFS(L1564="Bus P+R Bus Leg", "Bus", L1564="Bus P+R Car Leg", "Car",L1564="Rail P+R Rail Leg", "Rail", L1564="Rail P+R Car Leg", "Car",L1564="Logsum","",TRUE(),L1564)</f>
        <v>Walk</v>
      </c>
      <c r="L1564" t="s">
        <v>35</v>
      </c>
      <c r="N1564" t="s">
        <v>52</v>
      </c>
      <c r="O1564" t="s">
        <v>87</v>
      </c>
      <c r="P1564" t="str">
        <f t="shared" si="164"/>
        <v>NHBEB</v>
      </c>
    </row>
    <row r="1565" spans="1:16" x14ac:dyDescent="0.35">
      <c r="A1565">
        <f t="shared" si="163"/>
        <v>4881</v>
      </c>
      <c r="B1565" t="str">
        <f t="shared" si="160"/>
        <v>Walk NHBEB_NHBEB_Student_16-74_PC GenTime</v>
      </c>
      <c r="C1565" t="str">
        <f t="shared" si="161"/>
        <v>Walk NHBEB_NHBEB_Student_16-74_PC GenTime</v>
      </c>
      <c r="D1565" t="s">
        <v>17</v>
      </c>
      <c r="E1565" t="s">
        <v>18</v>
      </c>
      <c r="F1565">
        <v>0</v>
      </c>
      <c r="H1565" t="s">
        <v>19</v>
      </c>
      <c r="J1565" t="str">
        <f t="shared" si="162"/>
        <v>Walk GenTime</v>
      </c>
      <c r="K1565" t="str" cm="1">
        <f t="array" ref="K1565">_xlfn.IFS(L1565="Bus P+R Bus Leg", "Bus", L1565="Bus P+R Car Leg", "Car",L1565="Rail P+R Rail Leg", "Rail", L1565="Rail P+R Car Leg", "Car",L1565="Logsum","",TRUE(),L1565)</f>
        <v>Walk</v>
      </c>
      <c r="L1565" t="s">
        <v>35</v>
      </c>
      <c r="N1565" t="s">
        <v>52</v>
      </c>
      <c r="O1565" t="s">
        <v>88</v>
      </c>
      <c r="P1565" t="str">
        <f t="shared" si="164"/>
        <v>NHBEB</v>
      </c>
    </row>
    <row r="1566" spans="1:16" x14ac:dyDescent="0.35">
      <c r="A1566">
        <f t="shared" si="163"/>
        <v>4882</v>
      </c>
      <c r="B1566" t="str">
        <f t="shared" si="160"/>
        <v>Walk NHBO_NHBO_75_FC GenTime</v>
      </c>
      <c r="C1566" t="str">
        <f t="shared" si="161"/>
        <v>Walk NHBO_NHBO_75_FC GenTime</v>
      </c>
      <c r="D1566" t="s">
        <v>17</v>
      </c>
      <c r="E1566" t="s">
        <v>18</v>
      </c>
      <c r="F1566">
        <v>0</v>
      </c>
      <c r="H1566" t="s">
        <v>19</v>
      </c>
      <c r="J1566" t="str">
        <f t="shared" si="162"/>
        <v>Walk GenTime</v>
      </c>
      <c r="K1566" t="str" cm="1">
        <f t="array" ref="K1566">_xlfn.IFS(L1566="Bus P+R Bus Leg", "Bus", L1566="Bus P+R Car Leg", "Car",L1566="Rail P+R Rail Leg", "Rail", L1566="Rail P+R Car Leg", "Car",L1566="Logsum","",TRUE(),L1566)</f>
        <v>Walk</v>
      </c>
      <c r="L1566" t="s">
        <v>35</v>
      </c>
      <c r="N1566" t="s">
        <v>52</v>
      </c>
      <c r="O1566" t="s">
        <v>89</v>
      </c>
      <c r="P1566" t="str">
        <f t="shared" si="164"/>
        <v>NHBO</v>
      </c>
    </row>
    <row r="1567" spans="1:16" x14ac:dyDescent="0.35">
      <c r="A1567">
        <f t="shared" si="163"/>
        <v>4883</v>
      </c>
      <c r="B1567" t="str">
        <f t="shared" si="160"/>
        <v>Walk NHBO_NHBO_75_NC GenTime</v>
      </c>
      <c r="C1567" t="str">
        <f t="shared" si="161"/>
        <v>Walk NHBO_NHBO_75_NC GenTime</v>
      </c>
      <c r="D1567" t="s">
        <v>17</v>
      </c>
      <c r="E1567" t="s">
        <v>18</v>
      </c>
      <c r="F1567">
        <v>0</v>
      </c>
      <c r="H1567" t="s">
        <v>19</v>
      </c>
      <c r="J1567" t="str">
        <f t="shared" si="162"/>
        <v>Walk GenTime</v>
      </c>
      <c r="K1567" t="str" cm="1">
        <f t="array" ref="K1567">_xlfn.IFS(L1567="Bus P+R Bus Leg", "Bus", L1567="Bus P+R Car Leg", "Car",L1567="Rail P+R Rail Leg", "Rail", L1567="Rail P+R Car Leg", "Car",L1567="Logsum","",TRUE(),L1567)</f>
        <v>Walk</v>
      </c>
      <c r="L1567" t="s">
        <v>35</v>
      </c>
      <c r="N1567" t="s">
        <v>52</v>
      </c>
      <c r="O1567" t="s">
        <v>90</v>
      </c>
      <c r="P1567" t="str">
        <f t="shared" si="164"/>
        <v>NHBO</v>
      </c>
    </row>
    <row r="1568" spans="1:16" x14ac:dyDescent="0.35">
      <c r="A1568">
        <f t="shared" si="163"/>
        <v>4884</v>
      </c>
      <c r="B1568" t="str">
        <f t="shared" si="160"/>
        <v>Walk NHBO_NHBO_75_PC GenTime</v>
      </c>
      <c r="C1568" t="str">
        <f t="shared" si="161"/>
        <v>Walk NHBO_NHBO_75_PC GenTime</v>
      </c>
      <c r="D1568" t="s">
        <v>17</v>
      </c>
      <c r="E1568" t="s">
        <v>18</v>
      </c>
      <c r="F1568">
        <v>0</v>
      </c>
      <c r="H1568" t="s">
        <v>19</v>
      </c>
      <c r="J1568" t="str">
        <f t="shared" si="162"/>
        <v>Walk GenTime</v>
      </c>
      <c r="K1568" t="str" cm="1">
        <f t="array" ref="K1568">_xlfn.IFS(L1568="Bus P+R Bus Leg", "Bus", L1568="Bus P+R Car Leg", "Car",L1568="Rail P+R Rail Leg", "Rail", L1568="Rail P+R Car Leg", "Car",L1568="Logsum","",TRUE(),L1568)</f>
        <v>Walk</v>
      </c>
      <c r="L1568" t="s">
        <v>35</v>
      </c>
      <c r="N1568" t="s">
        <v>52</v>
      </c>
      <c r="O1568" t="s">
        <v>91</v>
      </c>
      <c r="P1568" t="str">
        <f t="shared" si="164"/>
        <v>NHBO</v>
      </c>
    </row>
    <row r="1569" spans="1:16" x14ac:dyDescent="0.35">
      <c r="A1569">
        <f t="shared" si="163"/>
        <v>4885</v>
      </c>
      <c r="B1569" t="str">
        <f t="shared" si="160"/>
        <v>Walk NHBO_NHBO_Child_0-15_FC GenTime</v>
      </c>
      <c r="C1569" t="str">
        <f t="shared" si="161"/>
        <v>Walk NHBO_NHBO_Child_0-15_FC GenTime</v>
      </c>
      <c r="D1569" t="s">
        <v>17</v>
      </c>
      <c r="E1569" t="s">
        <v>18</v>
      </c>
      <c r="F1569">
        <v>0</v>
      </c>
      <c r="H1569" t="s">
        <v>19</v>
      </c>
      <c r="J1569" t="str">
        <f t="shared" si="162"/>
        <v>Walk GenTime</v>
      </c>
      <c r="K1569" t="str" cm="1">
        <f t="array" ref="K1569">_xlfn.IFS(L1569="Bus P+R Bus Leg", "Bus", L1569="Bus P+R Car Leg", "Car",L1569="Rail P+R Rail Leg", "Rail", L1569="Rail P+R Car Leg", "Car",L1569="Logsum","",TRUE(),L1569)</f>
        <v>Walk</v>
      </c>
      <c r="L1569" t="s">
        <v>35</v>
      </c>
      <c r="N1569" t="s">
        <v>52</v>
      </c>
      <c r="O1569" t="s">
        <v>133</v>
      </c>
      <c r="P1569" t="str">
        <f t="shared" si="164"/>
        <v>NHBO</v>
      </c>
    </row>
    <row r="1570" spans="1:16" x14ac:dyDescent="0.35">
      <c r="A1570">
        <f t="shared" si="163"/>
        <v>4886</v>
      </c>
      <c r="B1570" t="str">
        <f t="shared" si="160"/>
        <v>Walk NHBO_NHBO_Child_0-15_NC GenTime</v>
      </c>
      <c r="C1570" t="str">
        <f t="shared" si="161"/>
        <v>Walk NHBO_NHBO_Child_0-15_NC GenTime</v>
      </c>
      <c r="D1570" t="s">
        <v>17</v>
      </c>
      <c r="E1570" t="s">
        <v>18</v>
      </c>
      <c r="F1570">
        <v>0</v>
      </c>
      <c r="H1570" t="s">
        <v>19</v>
      </c>
      <c r="J1570" t="str">
        <f t="shared" si="162"/>
        <v>Walk GenTime</v>
      </c>
      <c r="K1570" t="str" cm="1">
        <f t="array" ref="K1570">_xlfn.IFS(L1570="Bus P+R Bus Leg", "Bus", L1570="Bus P+R Car Leg", "Car",L1570="Rail P+R Rail Leg", "Rail", L1570="Rail P+R Car Leg", "Car",L1570="Logsum","",TRUE(),L1570)</f>
        <v>Walk</v>
      </c>
      <c r="L1570" t="s">
        <v>35</v>
      </c>
      <c r="N1570" t="s">
        <v>52</v>
      </c>
      <c r="O1570" t="s">
        <v>134</v>
      </c>
      <c r="P1570" t="str">
        <f t="shared" si="164"/>
        <v>NHBO</v>
      </c>
    </row>
    <row r="1571" spans="1:16" x14ac:dyDescent="0.35">
      <c r="A1571">
        <f t="shared" si="163"/>
        <v>4887</v>
      </c>
      <c r="B1571" t="str">
        <f t="shared" si="160"/>
        <v>Walk NHBO_NHBO_Child_0-15_PC GenTime</v>
      </c>
      <c r="C1571" t="str">
        <f t="shared" si="161"/>
        <v>Walk NHBO_NHBO_Child_0-15_PC GenTime</v>
      </c>
      <c r="D1571" t="s">
        <v>17</v>
      </c>
      <c r="E1571" t="s">
        <v>18</v>
      </c>
      <c r="F1571">
        <v>0</v>
      </c>
      <c r="H1571" t="s">
        <v>19</v>
      </c>
      <c r="J1571" t="str">
        <f t="shared" si="162"/>
        <v>Walk GenTime</v>
      </c>
      <c r="K1571" t="str" cm="1">
        <f t="array" ref="K1571">_xlfn.IFS(L1571="Bus P+R Bus Leg", "Bus", L1571="Bus P+R Car Leg", "Car",L1571="Rail P+R Rail Leg", "Rail", L1571="Rail P+R Car Leg", "Car",L1571="Logsum","",TRUE(),L1571)</f>
        <v>Walk</v>
      </c>
      <c r="L1571" t="s">
        <v>35</v>
      </c>
      <c r="N1571" t="s">
        <v>52</v>
      </c>
      <c r="O1571" t="s">
        <v>135</v>
      </c>
      <c r="P1571" t="str">
        <f t="shared" si="164"/>
        <v>NHBO</v>
      </c>
    </row>
    <row r="1572" spans="1:16" x14ac:dyDescent="0.35">
      <c r="A1572">
        <f t="shared" si="163"/>
        <v>4888</v>
      </c>
      <c r="B1572" t="str">
        <f t="shared" si="160"/>
        <v>Walk NHBO_NHBO_FT_16-74_FC GenTime</v>
      </c>
      <c r="C1572" t="str">
        <f t="shared" si="161"/>
        <v>Walk NHBO_NHBO_FT_16-74_FC GenTime</v>
      </c>
      <c r="D1572" t="s">
        <v>17</v>
      </c>
      <c r="E1572" t="s">
        <v>18</v>
      </c>
      <c r="F1572">
        <v>0</v>
      </c>
      <c r="H1572" t="s">
        <v>19</v>
      </c>
      <c r="J1572" t="str">
        <f t="shared" si="162"/>
        <v>Walk GenTime</v>
      </c>
      <c r="K1572" t="str" cm="1">
        <f t="array" ref="K1572">_xlfn.IFS(L1572="Bus P+R Bus Leg", "Bus", L1572="Bus P+R Car Leg", "Car",L1572="Rail P+R Rail Leg", "Rail", L1572="Rail P+R Car Leg", "Car",L1572="Logsum","",TRUE(),L1572)</f>
        <v>Walk</v>
      </c>
      <c r="L1572" t="s">
        <v>35</v>
      </c>
      <c r="N1572" t="s">
        <v>52</v>
      </c>
      <c r="O1572" t="s">
        <v>92</v>
      </c>
      <c r="P1572" t="str">
        <f t="shared" si="164"/>
        <v>NHBO</v>
      </c>
    </row>
    <row r="1573" spans="1:16" x14ac:dyDescent="0.35">
      <c r="A1573">
        <f t="shared" si="163"/>
        <v>4889</v>
      </c>
      <c r="B1573" t="str">
        <f t="shared" si="160"/>
        <v>Walk NHBO_NHBO_FT_16-74_NC GenTime</v>
      </c>
      <c r="C1573" t="str">
        <f t="shared" si="161"/>
        <v>Walk NHBO_NHBO_FT_16-74_NC GenTime</v>
      </c>
      <c r="D1573" t="s">
        <v>17</v>
      </c>
      <c r="E1573" t="s">
        <v>18</v>
      </c>
      <c r="F1573">
        <v>0</v>
      </c>
      <c r="H1573" t="s">
        <v>19</v>
      </c>
      <c r="J1573" t="str">
        <f t="shared" si="162"/>
        <v>Walk GenTime</v>
      </c>
      <c r="K1573" t="str" cm="1">
        <f t="array" ref="K1573">_xlfn.IFS(L1573="Bus P+R Bus Leg", "Bus", L1573="Bus P+R Car Leg", "Car",L1573="Rail P+R Rail Leg", "Rail", L1573="Rail P+R Car Leg", "Car",L1573="Logsum","",TRUE(),L1573)</f>
        <v>Walk</v>
      </c>
      <c r="L1573" t="s">
        <v>35</v>
      </c>
      <c r="N1573" t="s">
        <v>52</v>
      </c>
      <c r="O1573" t="s">
        <v>93</v>
      </c>
      <c r="P1573" t="str">
        <f t="shared" si="164"/>
        <v>NHBO</v>
      </c>
    </row>
    <row r="1574" spans="1:16" x14ac:dyDescent="0.35">
      <c r="A1574">
        <f t="shared" si="163"/>
        <v>4890</v>
      </c>
      <c r="B1574" t="str">
        <f t="shared" si="160"/>
        <v>Walk NHBO_NHBO_FT_16-74_PC GenTime</v>
      </c>
      <c r="C1574" t="str">
        <f t="shared" si="161"/>
        <v>Walk NHBO_NHBO_FT_16-74_PC GenTime</v>
      </c>
      <c r="D1574" t="s">
        <v>17</v>
      </c>
      <c r="E1574" t="s">
        <v>18</v>
      </c>
      <c r="F1574">
        <v>0</v>
      </c>
      <c r="H1574" t="s">
        <v>19</v>
      </c>
      <c r="J1574" t="str">
        <f t="shared" si="162"/>
        <v>Walk GenTime</v>
      </c>
      <c r="K1574" t="str" cm="1">
        <f t="array" ref="K1574">_xlfn.IFS(L1574="Bus P+R Bus Leg", "Bus", L1574="Bus P+R Car Leg", "Car",L1574="Rail P+R Rail Leg", "Rail", L1574="Rail P+R Car Leg", "Car",L1574="Logsum","",TRUE(),L1574)</f>
        <v>Walk</v>
      </c>
      <c r="L1574" t="s">
        <v>35</v>
      </c>
      <c r="N1574" t="s">
        <v>52</v>
      </c>
      <c r="O1574" t="s">
        <v>94</v>
      </c>
      <c r="P1574" t="str">
        <f t="shared" si="164"/>
        <v>NHBO</v>
      </c>
    </row>
    <row r="1575" spans="1:16" x14ac:dyDescent="0.35">
      <c r="A1575">
        <f t="shared" si="163"/>
        <v>4891</v>
      </c>
      <c r="B1575" t="str">
        <f t="shared" si="160"/>
        <v>Walk NHBO_NHBO_Other_16-74_FC GenTime</v>
      </c>
      <c r="C1575" t="str">
        <f t="shared" si="161"/>
        <v>Walk NHBO_NHBO_Other_16-74_FC GenTime</v>
      </c>
      <c r="D1575" t="s">
        <v>17</v>
      </c>
      <c r="E1575" t="s">
        <v>18</v>
      </c>
      <c r="F1575">
        <v>0</v>
      </c>
      <c r="H1575" t="s">
        <v>19</v>
      </c>
      <c r="J1575" t="str">
        <f t="shared" si="162"/>
        <v>Walk GenTime</v>
      </c>
      <c r="K1575" t="str" cm="1">
        <f t="array" ref="K1575">_xlfn.IFS(L1575="Bus P+R Bus Leg", "Bus", L1575="Bus P+R Car Leg", "Car",L1575="Rail P+R Rail Leg", "Rail", L1575="Rail P+R Car Leg", "Car",L1575="Logsum","",TRUE(),L1575)</f>
        <v>Walk</v>
      </c>
      <c r="L1575" t="s">
        <v>35</v>
      </c>
      <c r="N1575" t="s">
        <v>52</v>
      </c>
      <c r="O1575" t="s">
        <v>95</v>
      </c>
      <c r="P1575" t="str">
        <f t="shared" si="164"/>
        <v>NHBO</v>
      </c>
    </row>
    <row r="1576" spans="1:16" x14ac:dyDescent="0.35">
      <c r="A1576">
        <f t="shared" si="163"/>
        <v>4892</v>
      </c>
      <c r="B1576" t="str">
        <f t="shared" si="160"/>
        <v>Walk NHBO_NHBO_Other_16-74_NC GenTime</v>
      </c>
      <c r="C1576" t="str">
        <f t="shared" si="161"/>
        <v>Walk NHBO_NHBO_Other_16-74_NC GenTime</v>
      </c>
      <c r="D1576" t="s">
        <v>17</v>
      </c>
      <c r="E1576" t="s">
        <v>18</v>
      </c>
      <c r="F1576">
        <v>0</v>
      </c>
      <c r="H1576" t="s">
        <v>19</v>
      </c>
      <c r="J1576" t="str">
        <f t="shared" si="162"/>
        <v>Walk GenTime</v>
      </c>
      <c r="K1576" t="str" cm="1">
        <f t="array" ref="K1576">_xlfn.IFS(L1576="Bus P+R Bus Leg", "Bus", L1576="Bus P+R Car Leg", "Car",L1576="Rail P+R Rail Leg", "Rail", L1576="Rail P+R Car Leg", "Car",L1576="Logsum","",TRUE(),L1576)</f>
        <v>Walk</v>
      </c>
      <c r="L1576" t="s">
        <v>35</v>
      </c>
      <c r="N1576" t="s">
        <v>52</v>
      </c>
      <c r="O1576" t="s">
        <v>96</v>
      </c>
      <c r="P1576" t="str">
        <f t="shared" si="164"/>
        <v>NHBO</v>
      </c>
    </row>
    <row r="1577" spans="1:16" x14ac:dyDescent="0.35">
      <c r="A1577">
        <f t="shared" si="163"/>
        <v>4893</v>
      </c>
      <c r="B1577" t="str">
        <f t="shared" si="160"/>
        <v>Walk NHBO_NHBO_Other_16-74_PC GenTime</v>
      </c>
      <c r="C1577" t="str">
        <f t="shared" si="161"/>
        <v>Walk NHBO_NHBO_Other_16-74_PC GenTime</v>
      </c>
      <c r="D1577" t="s">
        <v>17</v>
      </c>
      <c r="E1577" t="s">
        <v>18</v>
      </c>
      <c r="F1577">
        <v>0</v>
      </c>
      <c r="H1577" t="s">
        <v>19</v>
      </c>
      <c r="J1577" t="str">
        <f t="shared" si="162"/>
        <v>Walk GenTime</v>
      </c>
      <c r="K1577" t="str" cm="1">
        <f t="array" ref="K1577">_xlfn.IFS(L1577="Bus P+R Bus Leg", "Bus", L1577="Bus P+R Car Leg", "Car",L1577="Rail P+R Rail Leg", "Rail", L1577="Rail P+R Car Leg", "Car",L1577="Logsum","",TRUE(),L1577)</f>
        <v>Walk</v>
      </c>
      <c r="L1577" t="s">
        <v>35</v>
      </c>
      <c r="N1577" t="s">
        <v>52</v>
      </c>
      <c r="O1577" t="s">
        <v>97</v>
      </c>
      <c r="P1577" t="str">
        <f t="shared" si="164"/>
        <v>NHBO</v>
      </c>
    </row>
    <row r="1578" spans="1:16" x14ac:dyDescent="0.35">
      <c r="A1578">
        <f t="shared" si="163"/>
        <v>4894</v>
      </c>
      <c r="B1578" t="str">
        <f t="shared" si="160"/>
        <v>Walk NHBO_NHBO_PT_16-74_FC GenTime</v>
      </c>
      <c r="C1578" t="str">
        <f t="shared" si="161"/>
        <v>Walk NHBO_NHBO_PT_16-74_FC GenTime</v>
      </c>
      <c r="D1578" t="s">
        <v>17</v>
      </c>
      <c r="E1578" t="s">
        <v>18</v>
      </c>
      <c r="F1578">
        <v>0</v>
      </c>
      <c r="H1578" t="s">
        <v>19</v>
      </c>
      <c r="J1578" t="str">
        <f t="shared" si="162"/>
        <v>Walk GenTime</v>
      </c>
      <c r="K1578" t="str" cm="1">
        <f t="array" ref="K1578">_xlfn.IFS(L1578="Bus P+R Bus Leg", "Bus", L1578="Bus P+R Car Leg", "Car",L1578="Rail P+R Rail Leg", "Rail", L1578="Rail P+R Car Leg", "Car",L1578="Logsum","",TRUE(),L1578)</f>
        <v>Walk</v>
      </c>
      <c r="L1578" t="s">
        <v>35</v>
      </c>
      <c r="N1578" t="s">
        <v>52</v>
      </c>
      <c r="O1578" t="s">
        <v>98</v>
      </c>
      <c r="P1578" t="str">
        <f t="shared" si="164"/>
        <v>NHBO</v>
      </c>
    </row>
    <row r="1579" spans="1:16" x14ac:dyDescent="0.35">
      <c r="A1579">
        <f t="shared" si="163"/>
        <v>4895</v>
      </c>
      <c r="B1579" t="str">
        <f t="shared" si="160"/>
        <v>Walk NHBO_NHBO_PT_16-74_NC GenTime</v>
      </c>
      <c r="C1579" t="str">
        <f t="shared" si="161"/>
        <v>Walk NHBO_NHBO_PT_16-74_NC GenTime</v>
      </c>
      <c r="D1579" t="s">
        <v>17</v>
      </c>
      <c r="E1579" t="s">
        <v>18</v>
      </c>
      <c r="F1579">
        <v>0</v>
      </c>
      <c r="H1579" t="s">
        <v>19</v>
      </c>
      <c r="J1579" t="str">
        <f t="shared" si="162"/>
        <v>Walk GenTime</v>
      </c>
      <c r="K1579" t="str" cm="1">
        <f t="array" ref="K1579">_xlfn.IFS(L1579="Bus P+R Bus Leg", "Bus", L1579="Bus P+R Car Leg", "Car",L1579="Rail P+R Rail Leg", "Rail", L1579="Rail P+R Car Leg", "Car",L1579="Logsum","",TRUE(),L1579)</f>
        <v>Walk</v>
      </c>
      <c r="L1579" t="s">
        <v>35</v>
      </c>
      <c r="N1579" t="s">
        <v>52</v>
      </c>
      <c r="O1579" t="s">
        <v>99</v>
      </c>
      <c r="P1579" t="str">
        <f t="shared" si="164"/>
        <v>NHBO</v>
      </c>
    </row>
    <row r="1580" spans="1:16" x14ac:dyDescent="0.35">
      <c r="A1580">
        <f t="shared" si="163"/>
        <v>4896</v>
      </c>
      <c r="B1580" t="str">
        <f t="shared" si="160"/>
        <v>Walk NHBO_NHBO_PT_16-74_PC GenTime</v>
      </c>
      <c r="C1580" t="str">
        <f t="shared" si="161"/>
        <v>Walk NHBO_NHBO_PT_16-74_PC GenTime</v>
      </c>
      <c r="D1580" t="s">
        <v>17</v>
      </c>
      <c r="E1580" t="s">
        <v>18</v>
      </c>
      <c r="F1580">
        <v>0</v>
      </c>
      <c r="H1580" t="s">
        <v>19</v>
      </c>
      <c r="J1580" t="str">
        <f t="shared" si="162"/>
        <v>Walk GenTime</v>
      </c>
      <c r="K1580" t="str" cm="1">
        <f t="array" ref="K1580">_xlfn.IFS(L1580="Bus P+R Bus Leg", "Bus", L1580="Bus P+R Car Leg", "Car",L1580="Rail P+R Rail Leg", "Rail", L1580="Rail P+R Car Leg", "Car",L1580="Logsum","",TRUE(),L1580)</f>
        <v>Walk</v>
      </c>
      <c r="L1580" t="s">
        <v>35</v>
      </c>
      <c r="N1580" t="s">
        <v>52</v>
      </c>
      <c r="O1580" t="s">
        <v>100</v>
      </c>
      <c r="P1580" t="str">
        <f t="shared" si="164"/>
        <v>NHBO</v>
      </c>
    </row>
    <row r="1581" spans="1:16" x14ac:dyDescent="0.35">
      <c r="A1581">
        <f t="shared" si="163"/>
        <v>4897</v>
      </c>
      <c r="B1581" t="str">
        <f t="shared" si="160"/>
        <v>Walk NHBO_NHBO_Student_16-74_FC GenTime</v>
      </c>
      <c r="C1581" t="str">
        <f t="shared" si="161"/>
        <v>Walk NHBO_NHBO_Student_16-74_FC GenTime</v>
      </c>
      <c r="D1581" t="s">
        <v>17</v>
      </c>
      <c r="E1581" t="s">
        <v>18</v>
      </c>
      <c r="F1581">
        <v>0</v>
      </c>
      <c r="H1581" t="s">
        <v>19</v>
      </c>
      <c r="J1581" t="str">
        <f t="shared" si="162"/>
        <v>Walk GenTime</v>
      </c>
      <c r="K1581" t="str" cm="1">
        <f t="array" ref="K1581">_xlfn.IFS(L1581="Bus P+R Bus Leg", "Bus", L1581="Bus P+R Car Leg", "Car",L1581="Rail P+R Rail Leg", "Rail", L1581="Rail P+R Car Leg", "Car",L1581="Logsum","",TRUE(),L1581)</f>
        <v>Walk</v>
      </c>
      <c r="L1581" t="s">
        <v>35</v>
      </c>
      <c r="N1581" t="s">
        <v>52</v>
      </c>
      <c r="O1581" t="s">
        <v>101</v>
      </c>
      <c r="P1581" t="str">
        <f t="shared" si="164"/>
        <v>NHBO</v>
      </c>
    </row>
    <row r="1582" spans="1:16" x14ac:dyDescent="0.35">
      <c r="A1582">
        <f t="shared" si="163"/>
        <v>4898</v>
      </c>
      <c r="B1582" t="str">
        <f t="shared" si="160"/>
        <v>Walk NHBO_NHBO_Student_16-74_NC GenTime</v>
      </c>
      <c r="C1582" t="str">
        <f t="shared" si="161"/>
        <v>Walk NHBO_NHBO_Student_16-74_NC GenTime</v>
      </c>
      <c r="D1582" t="s">
        <v>17</v>
      </c>
      <c r="E1582" t="s">
        <v>18</v>
      </c>
      <c r="F1582">
        <v>0</v>
      </c>
      <c r="H1582" t="s">
        <v>19</v>
      </c>
      <c r="J1582" t="str">
        <f t="shared" si="162"/>
        <v>Walk GenTime</v>
      </c>
      <c r="K1582" t="str" cm="1">
        <f t="array" ref="K1582">_xlfn.IFS(L1582="Bus P+R Bus Leg", "Bus", L1582="Bus P+R Car Leg", "Car",L1582="Rail P+R Rail Leg", "Rail", L1582="Rail P+R Car Leg", "Car",L1582="Logsum","",TRUE(),L1582)</f>
        <v>Walk</v>
      </c>
      <c r="L1582" t="s">
        <v>35</v>
      </c>
      <c r="N1582" t="s">
        <v>52</v>
      </c>
      <c r="O1582" t="s">
        <v>102</v>
      </c>
      <c r="P1582" t="str">
        <f t="shared" si="164"/>
        <v>NHBO</v>
      </c>
    </row>
    <row r="1583" spans="1:16" x14ac:dyDescent="0.35">
      <c r="A1583">
        <f t="shared" si="163"/>
        <v>4899</v>
      </c>
      <c r="B1583" t="str">
        <f t="shared" si="160"/>
        <v>Walk NHBO_NHBO_Student_16-74_PC GenTime</v>
      </c>
      <c r="C1583" t="str">
        <f t="shared" si="161"/>
        <v>Walk NHBO_NHBO_Student_16-74_PC GenTime</v>
      </c>
      <c r="D1583" t="s">
        <v>17</v>
      </c>
      <c r="E1583" t="s">
        <v>18</v>
      </c>
      <c r="F1583">
        <v>0</v>
      </c>
      <c r="H1583" t="s">
        <v>19</v>
      </c>
      <c r="J1583" t="str">
        <f t="shared" si="162"/>
        <v>Walk GenTime</v>
      </c>
      <c r="K1583" t="str" cm="1">
        <f t="array" ref="K1583">_xlfn.IFS(L1583="Bus P+R Bus Leg", "Bus", L1583="Bus P+R Car Leg", "Car",L1583="Rail P+R Rail Leg", "Rail", L1583="Rail P+R Car Leg", "Car",L1583="Logsum","",TRUE(),L1583)</f>
        <v>Walk</v>
      </c>
      <c r="L1583" t="s">
        <v>35</v>
      </c>
      <c r="N1583" t="s">
        <v>52</v>
      </c>
      <c r="O1583" t="s">
        <v>103</v>
      </c>
      <c r="P1583" t="str">
        <f t="shared" si="164"/>
        <v>NHBO</v>
      </c>
    </row>
    <row r="1584" spans="1:16" x14ac:dyDescent="0.35">
      <c r="A1584">
        <f t="shared" si="163"/>
        <v>4901</v>
      </c>
      <c r="B1584" t="str">
        <f t="shared" si="160"/>
        <v>Logsum HBW_HBW_FT_16-74_FC</v>
      </c>
      <c r="D1584" t="s">
        <v>17</v>
      </c>
      <c r="E1584" t="s">
        <v>18</v>
      </c>
      <c r="F1584">
        <v>0</v>
      </c>
      <c r="H1584" t="s">
        <v>19</v>
      </c>
      <c r="K1584" t="str" cm="1">
        <f t="array" ref="K1584">_xlfn.IFS(L1584="Bus P+R Bus Leg", "Bus", L1584="Bus P+R Car Leg", "Car",L1584="Rail P+R Rail Leg", "Rail", L1584="Rail P+R Car Leg", "Car",L1584="Logsum","",TRUE(),L1584)</f>
        <v/>
      </c>
      <c r="L1584" t="s">
        <v>155</v>
      </c>
      <c r="O1584" t="s">
        <v>53</v>
      </c>
    </row>
    <row r="1585" spans="1:15" x14ac:dyDescent="0.35">
      <c r="A1585">
        <f t="shared" si="163"/>
        <v>4902</v>
      </c>
      <c r="B1585" t="str">
        <f t="shared" si="160"/>
        <v>Logsum HBW_HBW_FT_16-74_NC</v>
      </c>
      <c r="D1585" t="s">
        <v>17</v>
      </c>
      <c r="E1585" t="s">
        <v>18</v>
      </c>
      <c r="F1585">
        <v>0</v>
      </c>
      <c r="H1585" t="s">
        <v>19</v>
      </c>
      <c r="K1585" t="str" cm="1">
        <f t="array" ref="K1585">_xlfn.IFS(L1585="Bus P+R Bus Leg", "Bus", L1585="Bus P+R Car Leg", "Car",L1585="Rail P+R Rail Leg", "Rail", L1585="Rail P+R Car Leg", "Car",L1585="Logsum","",TRUE(),L1585)</f>
        <v/>
      </c>
      <c r="L1585" t="s">
        <v>155</v>
      </c>
      <c r="O1585" t="s">
        <v>54</v>
      </c>
    </row>
    <row r="1586" spans="1:15" x14ac:dyDescent="0.35">
      <c r="A1586">
        <f t="shared" si="163"/>
        <v>4903</v>
      </c>
      <c r="B1586" t="str">
        <f t="shared" si="160"/>
        <v>Logsum HBW_HBW_FT_16-74_PC</v>
      </c>
      <c r="D1586" t="s">
        <v>17</v>
      </c>
      <c r="E1586" t="s">
        <v>18</v>
      </c>
      <c r="F1586">
        <v>0</v>
      </c>
      <c r="H1586" t="s">
        <v>19</v>
      </c>
      <c r="K1586" t="str" cm="1">
        <f t="array" ref="K1586">_xlfn.IFS(L1586="Bus P+R Bus Leg", "Bus", L1586="Bus P+R Car Leg", "Car",L1586="Rail P+R Rail Leg", "Rail", L1586="Rail P+R Car Leg", "Car",L1586="Logsum","",TRUE(),L1586)</f>
        <v/>
      </c>
      <c r="L1586" t="s">
        <v>155</v>
      </c>
      <c r="O1586" t="s">
        <v>55</v>
      </c>
    </row>
    <row r="1587" spans="1:15" x14ac:dyDescent="0.35">
      <c r="A1587">
        <f t="shared" si="163"/>
        <v>4904</v>
      </c>
      <c r="B1587" t="str">
        <f t="shared" si="160"/>
        <v>Logsum HBW_HBW_Other_16-74_FC</v>
      </c>
      <c r="D1587" t="s">
        <v>17</v>
      </c>
      <c r="E1587" t="s">
        <v>18</v>
      </c>
      <c r="F1587">
        <v>0</v>
      </c>
      <c r="H1587" t="s">
        <v>19</v>
      </c>
      <c r="K1587" t="str" cm="1">
        <f t="array" ref="K1587">_xlfn.IFS(L1587="Bus P+R Bus Leg", "Bus", L1587="Bus P+R Car Leg", "Car",L1587="Rail P+R Rail Leg", "Rail", L1587="Rail P+R Car Leg", "Car",L1587="Logsum","",TRUE(),L1587)</f>
        <v/>
      </c>
      <c r="L1587" t="s">
        <v>155</v>
      </c>
      <c r="O1587" t="s">
        <v>56</v>
      </c>
    </row>
    <row r="1588" spans="1:15" x14ac:dyDescent="0.35">
      <c r="A1588">
        <f t="shared" si="163"/>
        <v>4905</v>
      </c>
      <c r="B1588" t="str">
        <f t="shared" si="160"/>
        <v>Logsum HBW_HBW_Other_16-74_NC</v>
      </c>
      <c r="D1588" t="s">
        <v>17</v>
      </c>
      <c r="E1588" t="s">
        <v>18</v>
      </c>
      <c r="F1588">
        <v>0</v>
      </c>
      <c r="H1588" t="s">
        <v>19</v>
      </c>
      <c r="K1588" t="str" cm="1">
        <f t="array" ref="K1588">_xlfn.IFS(L1588="Bus P+R Bus Leg", "Bus", L1588="Bus P+R Car Leg", "Car",L1588="Rail P+R Rail Leg", "Rail", L1588="Rail P+R Car Leg", "Car",L1588="Logsum","",TRUE(),L1588)</f>
        <v/>
      </c>
      <c r="L1588" t="s">
        <v>155</v>
      </c>
      <c r="O1588" t="s">
        <v>57</v>
      </c>
    </row>
    <row r="1589" spans="1:15" x14ac:dyDescent="0.35">
      <c r="A1589">
        <f t="shared" si="163"/>
        <v>4906</v>
      </c>
      <c r="B1589" t="str">
        <f t="shared" ref="B1589:B1652" si="165">_xlfn.TEXTJOIN(" ",TRUE,L1589,O1589,N1589)</f>
        <v>Logsum HBW_HBW_Other_16-74_PC</v>
      </c>
      <c r="D1589" t="s">
        <v>17</v>
      </c>
      <c r="E1589" t="s">
        <v>18</v>
      </c>
      <c r="F1589">
        <v>0</v>
      </c>
      <c r="H1589" t="s">
        <v>19</v>
      </c>
      <c r="K1589" t="str" cm="1">
        <f t="array" ref="K1589">_xlfn.IFS(L1589="Bus P+R Bus Leg", "Bus", L1589="Bus P+R Car Leg", "Car",L1589="Rail P+R Rail Leg", "Rail", L1589="Rail P+R Car Leg", "Car",L1589="Logsum","",TRUE(),L1589)</f>
        <v/>
      </c>
      <c r="L1589" t="s">
        <v>155</v>
      </c>
      <c r="O1589" t="s">
        <v>58</v>
      </c>
    </row>
    <row r="1590" spans="1:15" x14ac:dyDescent="0.35">
      <c r="A1590">
        <f t="shared" si="163"/>
        <v>4907</v>
      </c>
      <c r="B1590" t="str">
        <f t="shared" si="165"/>
        <v>Logsum HBW_HBW_PT_16-74_FC</v>
      </c>
      <c r="D1590" t="s">
        <v>17</v>
      </c>
      <c r="E1590" t="s">
        <v>18</v>
      </c>
      <c r="F1590">
        <v>0</v>
      </c>
      <c r="H1590" t="s">
        <v>19</v>
      </c>
      <c r="K1590" t="str" cm="1">
        <f t="array" ref="K1590">_xlfn.IFS(L1590="Bus P+R Bus Leg", "Bus", L1590="Bus P+R Car Leg", "Car",L1590="Rail P+R Rail Leg", "Rail", L1590="Rail P+R Car Leg", "Car",L1590="Logsum","",TRUE(),L1590)</f>
        <v/>
      </c>
      <c r="L1590" t="s">
        <v>155</v>
      </c>
      <c r="O1590" t="s">
        <v>59</v>
      </c>
    </row>
    <row r="1591" spans="1:15" x14ac:dyDescent="0.35">
      <c r="A1591">
        <f t="shared" si="163"/>
        <v>4908</v>
      </c>
      <c r="B1591" t="str">
        <f t="shared" si="165"/>
        <v>Logsum HBW_HBW_PT_16-74_NC</v>
      </c>
      <c r="D1591" t="s">
        <v>17</v>
      </c>
      <c r="E1591" t="s">
        <v>18</v>
      </c>
      <c r="F1591">
        <v>0</v>
      </c>
      <c r="H1591" t="s">
        <v>19</v>
      </c>
      <c r="K1591" t="str" cm="1">
        <f t="array" ref="K1591">_xlfn.IFS(L1591="Bus P+R Bus Leg", "Bus", L1591="Bus P+R Car Leg", "Car",L1591="Rail P+R Rail Leg", "Rail", L1591="Rail P+R Car Leg", "Car",L1591="Logsum","",TRUE(),L1591)</f>
        <v/>
      </c>
      <c r="L1591" t="s">
        <v>155</v>
      </c>
      <c r="O1591" t="s">
        <v>60</v>
      </c>
    </row>
    <row r="1592" spans="1:15" x14ac:dyDescent="0.35">
      <c r="A1592">
        <f t="shared" si="163"/>
        <v>4909</v>
      </c>
      <c r="B1592" t="str">
        <f t="shared" si="165"/>
        <v>Logsum HBW_HBW_PT_16-74_PC</v>
      </c>
      <c r="D1592" t="s">
        <v>17</v>
      </c>
      <c r="E1592" t="s">
        <v>18</v>
      </c>
      <c r="F1592">
        <v>0</v>
      </c>
      <c r="H1592" t="s">
        <v>19</v>
      </c>
      <c r="K1592" t="str" cm="1">
        <f t="array" ref="K1592">_xlfn.IFS(L1592="Bus P+R Bus Leg", "Bus", L1592="Bus P+R Car Leg", "Car",L1592="Rail P+R Rail Leg", "Rail", L1592="Rail P+R Car Leg", "Car",L1592="Logsum","",TRUE(),L1592)</f>
        <v/>
      </c>
      <c r="L1592" t="s">
        <v>155</v>
      </c>
      <c r="O1592" t="s">
        <v>61</v>
      </c>
    </row>
    <row r="1593" spans="1:15" x14ac:dyDescent="0.35">
      <c r="A1593">
        <f t="shared" si="163"/>
        <v>4910</v>
      </c>
      <c r="B1593" t="str">
        <f t="shared" si="165"/>
        <v>Logsum HBW_HBW_Student_16-74_FC</v>
      </c>
      <c r="D1593" t="s">
        <v>17</v>
      </c>
      <c r="E1593" t="s">
        <v>18</v>
      </c>
      <c r="F1593">
        <v>0</v>
      </c>
      <c r="H1593" t="s">
        <v>19</v>
      </c>
      <c r="K1593" t="str" cm="1">
        <f t="array" ref="K1593">_xlfn.IFS(L1593="Bus P+R Bus Leg", "Bus", L1593="Bus P+R Car Leg", "Car",L1593="Rail P+R Rail Leg", "Rail", L1593="Rail P+R Car Leg", "Car",L1593="Logsum","",TRUE(),L1593)</f>
        <v/>
      </c>
      <c r="L1593" t="s">
        <v>155</v>
      </c>
      <c r="O1593" t="s">
        <v>62</v>
      </c>
    </row>
    <row r="1594" spans="1:15" x14ac:dyDescent="0.35">
      <c r="A1594">
        <f t="shared" si="163"/>
        <v>4911</v>
      </c>
      <c r="B1594" t="str">
        <f t="shared" si="165"/>
        <v>Logsum HBW_HBW_Student_16-74_NC</v>
      </c>
      <c r="D1594" t="s">
        <v>17</v>
      </c>
      <c r="E1594" t="s">
        <v>18</v>
      </c>
      <c r="F1594">
        <v>0</v>
      </c>
      <c r="H1594" t="s">
        <v>19</v>
      </c>
      <c r="K1594" t="str" cm="1">
        <f t="array" ref="K1594">_xlfn.IFS(L1594="Bus P+R Bus Leg", "Bus", L1594="Bus P+R Car Leg", "Car",L1594="Rail P+R Rail Leg", "Rail", L1594="Rail P+R Car Leg", "Car",L1594="Logsum","",TRUE(),L1594)</f>
        <v/>
      </c>
      <c r="L1594" t="s">
        <v>155</v>
      </c>
      <c r="O1594" t="s">
        <v>63</v>
      </c>
    </row>
    <row r="1595" spans="1:15" x14ac:dyDescent="0.35">
      <c r="A1595">
        <f t="shared" si="163"/>
        <v>4912</v>
      </c>
      <c r="B1595" t="str">
        <f t="shared" si="165"/>
        <v>Logsum HBW_HBW_Student_16-74_PC</v>
      </c>
      <c r="D1595" t="s">
        <v>17</v>
      </c>
      <c r="E1595" t="s">
        <v>18</v>
      </c>
      <c r="F1595">
        <v>0</v>
      </c>
      <c r="H1595" t="s">
        <v>19</v>
      </c>
      <c r="K1595" t="str" cm="1">
        <f t="array" ref="K1595">_xlfn.IFS(L1595="Bus P+R Bus Leg", "Bus", L1595="Bus P+R Car Leg", "Car",L1595="Rail P+R Rail Leg", "Rail", L1595="Rail P+R Car Leg", "Car",L1595="Logsum","",TRUE(),L1595)</f>
        <v/>
      </c>
      <c r="L1595" t="s">
        <v>155</v>
      </c>
      <c r="O1595" t="s">
        <v>64</v>
      </c>
    </row>
    <row r="1596" spans="1:15" x14ac:dyDescent="0.35">
      <c r="A1596">
        <f t="shared" si="163"/>
        <v>4913</v>
      </c>
      <c r="B1596" t="str">
        <f t="shared" si="165"/>
        <v>Logsum HBEB_HBEB_FT_16-74_FC</v>
      </c>
      <c r="D1596" t="s">
        <v>17</v>
      </c>
      <c r="E1596" t="s">
        <v>18</v>
      </c>
      <c r="F1596">
        <v>0</v>
      </c>
      <c r="H1596" t="s">
        <v>19</v>
      </c>
      <c r="K1596" t="str" cm="1">
        <f t="array" ref="K1596">_xlfn.IFS(L1596="Bus P+R Bus Leg", "Bus", L1596="Bus P+R Car Leg", "Car",L1596="Rail P+R Rail Leg", "Rail", L1596="Rail P+R Car Leg", "Car",L1596="Logsum","",TRUE(),L1596)</f>
        <v/>
      </c>
      <c r="L1596" t="s">
        <v>155</v>
      </c>
      <c r="O1596" t="s">
        <v>65</v>
      </c>
    </row>
    <row r="1597" spans="1:15" x14ac:dyDescent="0.35">
      <c r="A1597">
        <f t="shared" si="163"/>
        <v>4914</v>
      </c>
      <c r="B1597" t="str">
        <f t="shared" si="165"/>
        <v>Logsum HBEB_HBEB_FT_16-74_NC</v>
      </c>
      <c r="D1597" t="s">
        <v>17</v>
      </c>
      <c r="E1597" t="s">
        <v>18</v>
      </c>
      <c r="F1597">
        <v>0</v>
      </c>
      <c r="H1597" t="s">
        <v>19</v>
      </c>
      <c r="K1597" t="str" cm="1">
        <f t="array" ref="K1597">_xlfn.IFS(L1597="Bus P+R Bus Leg", "Bus", L1597="Bus P+R Car Leg", "Car",L1597="Rail P+R Rail Leg", "Rail", L1597="Rail P+R Car Leg", "Car",L1597="Logsum","",TRUE(),L1597)</f>
        <v/>
      </c>
      <c r="L1597" t="s">
        <v>155</v>
      </c>
      <c r="O1597" t="s">
        <v>66</v>
      </c>
    </row>
    <row r="1598" spans="1:15" x14ac:dyDescent="0.35">
      <c r="A1598">
        <f t="shared" si="163"/>
        <v>4915</v>
      </c>
      <c r="B1598" t="str">
        <f t="shared" si="165"/>
        <v>Logsum HBEB_HBEB_FT_16-74_PC</v>
      </c>
      <c r="D1598" t="s">
        <v>17</v>
      </c>
      <c r="E1598" t="s">
        <v>18</v>
      </c>
      <c r="F1598">
        <v>0</v>
      </c>
      <c r="H1598" t="s">
        <v>19</v>
      </c>
      <c r="K1598" t="str" cm="1">
        <f t="array" ref="K1598">_xlfn.IFS(L1598="Bus P+R Bus Leg", "Bus", L1598="Bus P+R Car Leg", "Car",L1598="Rail P+R Rail Leg", "Rail", L1598="Rail P+R Car Leg", "Car",L1598="Logsum","",TRUE(),L1598)</f>
        <v/>
      </c>
      <c r="L1598" t="s">
        <v>155</v>
      </c>
      <c r="O1598" t="s">
        <v>67</v>
      </c>
    </row>
    <row r="1599" spans="1:15" x14ac:dyDescent="0.35">
      <c r="A1599">
        <f t="shared" si="163"/>
        <v>4916</v>
      </c>
      <c r="B1599" t="str">
        <f t="shared" si="165"/>
        <v>Logsum HBEB_HBEB_Other_16-74_FC</v>
      </c>
      <c r="D1599" t="s">
        <v>17</v>
      </c>
      <c r="E1599" t="s">
        <v>18</v>
      </c>
      <c r="F1599">
        <v>0</v>
      </c>
      <c r="H1599" t="s">
        <v>19</v>
      </c>
      <c r="K1599" t="str" cm="1">
        <f t="array" ref="K1599">_xlfn.IFS(L1599="Bus P+R Bus Leg", "Bus", L1599="Bus P+R Car Leg", "Car",L1599="Rail P+R Rail Leg", "Rail", L1599="Rail P+R Car Leg", "Car",L1599="Logsum","",TRUE(),L1599)</f>
        <v/>
      </c>
      <c r="L1599" t="s">
        <v>155</v>
      </c>
      <c r="O1599" t="s">
        <v>68</v>
      </c>
    </row>
    <row r="1600" spans="1:15" x14ac:dyDescent="0.35">
      <c r="A1600">
        <f t="shared" si="163"/>
        <v>4917</v>
      </c>
      <c r="B1600" t="str">
        <f t="shared" si="165"/>
        <v>Logsum HBEB_HBEB_Other_16-74_NC</v>
      </c>
      <c r="D1600" t="s">
        <v>17</v>
      </c>
      <c r="E1600" t="s">
        <v>18</v>
      </c>
      <c r="F1600">
        <v>0</v>
      </c>
      <c r="H1600" t="s">
        <v>19</v>
      </c>
      <c r="K1600" t="str" cm="1">
        <f t="array" ref="K1600">_xlfn.IFS(L1600="Bus P+R Bus Leg", "Bus", L1600="Bus P+R Car Leg", "Car",L1600="Rail P+R Rail Leg", "Rail", L1600="Rail P+R Car Leg", "Car",L1600="Logsum","",TRUE(),L1600)</f>
        <v/>
      </c>
      <c r="L1600" t="s">
        <v>155</v>
      </c>
      <c r="O1600" t="s">
        <v>69</v>
      </c>
    </row>
    <row r="1601" spans="1:15" x14ac:dyDescent="0.35">
      <c r="A1601">
        <f t="shared" si="163"/>
        <v>4918</v>
      </c>
      <c r="B1601" t="str">
        <f t="shared" si="165"/>
        <v>Logsum HBEB_HBEB_Other_16-74_PC</v>
      </c>
      <c r="D1601" t="s">
        <v>17</v>
      </c>
      <c r="E1601" t="s">
        <v>18</v>
      </c>
      <c r="F1601">
        <v>0</v>
      </c>
      <c r="H1601" t="s">
        <v>19</v>
      </c>
      <c r="K1601" t="str" cm="1">
        <f t="array" ref="K1601">_xlfn.IFS(L1601="Bus P+R Bus Leg", "Bus", L1601="Bus P+R Car Leg", "Car",L1601="Rail P+R Rail Leg", "Rail", L1601="Rail P+R Car Leg", "Car",L1601="Logsum","",TRUE(),L1601)</f>
        <v/>
      </c>
      <c r="L1601" t="s">
        <v>155</v>
      </c>
      <c r="O1601" t="s">
        <v>70</v>
      </c>
    </row>
    <row r="1602" spans="1:15" x14ac:dyDescent="0.35">
      <c r="A1602">
        <f t="shared" si="163"/>
        <v>4919</v>
      </c>
      <c r="B1602" t="str">
        <f t="shared" si="165"/>
        <v>Logsum HBEB_HBEB_PT_16-74_FC</v>
      </c>
      <c r="D1602" t="s">
        <v>17</v>
      </c>
      <c r="E1602" t="s">
        <v>18</v>
      </c>
      <c r="F1602">
        <v>0</v>
      </c>
      <c r="H1602" t="s">
        <v>19</v>
      </c>
      <c r="K1602" t="str" cm="1">
        <f t="array" ref="K1602">_xlfn.IFS(L1602="Bus P+R Bus Leg", "Bus", L1602="Bus P+R Car Leg", "Car",L1602="Rail P+R Rail Leg", "Rail", L1602="Rail P+R Car Leg", "Car",L1602="Logsum","",TRUE(),L1602)</f>
        <v/>
      </c>
      <c r="L1602" t="s">
        <v>155</v>
      </c>
      <c r="O1602" t="s">
        <v>71</v>
      </c>
    </row>
    <row r="1603" spans="1:15" x14ac:dyDescent="0.35">
      <c r="A1603">
        <f t="shared" si="163"/>
        <v>4920</v>
      </c>
      <c r="B1603" t="str">
        <f t="shared" si="165"/>
        <v>Logsum HBEB_HBEB_PT_16-74_NC</v>
      </c>
      <c r="D1603" t="s">
        <v>17</v>
      </c>
      <c r="E1603" t="s">
        <v>18</v>
      </c>
      <c r="F1603">
        <v>0</v>
      </c>
      <c r="H1603" t="s">
        <v>19</v>
      </c>
      <c r="K1603" t="str" cm="1">
        <f t="array" ref="K1603">_xlfn.IFS(L1603="Bus P+R Bus Leg", "Bus", L1603="Bus P+R Car Leg", "Car",L1603="Rail P+R Rail Leg", "Rail", L1603="Rail P+R Car Leg", "Car",L1603="Logsum","",TRUE(),L1603)</f>
        <v/>
      </c>
      <c r="L1603" t="s">
        <v>155</v>
      </c>
      <c r="O1603" t="s">
        <v>72</v>
      </c>
    </row>
    <row r="1604" spans="1:15" x14ac:dyDescent="0.35">
      <c r="A1604">
        <f t="shared" si="163"/>
        <v>4921</v>
      </c>
      <c r="B1604" t="str">
        <f t="shared" si="165"/>
        <v>Logsum HBEB_HBEB_PT_16-74_PC</v>
      </c>
      <c r="D1604" t="s">
        <v>17</v>
      </c>
      <c r="E1604" t="s">
        <v>18</v>
      </c>
      <c r="F1604">
        <v>0</v>
      </c>
      <c r="H1604" t="s">
        <v>19</v>
      </c>
      <c r="K1604" t="str" cm="1">
        <f t="array" ref="K1604">_xlfn.IFS(L1604="Bus P+R Bus Leg", "Bus", L1604="Bus P+R Car Leg", "Car",L1604="Rail P+R Rail Leg", "Rail", L1604="Rail P+R Car Leg", "Car",L1604="Logsum","",TRUE(),L1604)</f>
        <v/>
      </c>
      <c r="L1604" t="s">
        <v>155</v>
      </c>
      <c r="O1604" t="s">
        <v>73</v>
      </c>
    </row>
    <row r="1605" spans="1:15" x14ac:dyDescent="0.35">
      <c r="A1605">
        <f t="shared" si="163"/>
        <v>4922</v>
      </c>
      <c r="B1605" t="str">
        <f t="shared" si="165"/>
        <v>Logsum HBEB_HBEB_Student_16-74_FC</v>
      </c>
      <c r="D1605" t="s">
        <v>17</v>
      </c>
      <c r="E1605" t="s">
        <v>18</v>
      </c>
      <c r="F1605">
        <v>0</v>
      </c>
      <c r="H1605" t="s">
        <v>19</v>
      </c>
      <c r="K1605" t="str" cm="1">
        <f t="array" ref="K1605">_xlfn.IFS(L1605="Bus P+R Bus Leg", "Bus", L1605="Bus P+R Car Leg", "Car",L1605="Rail P+R Rail Leg", "Rail", L1605="Rail P+R Car Leg", "Car",L1605="Logsum","",TRUE(),L1605)</f>
        <v/>
      </c>
      <c r="L1605" t="s">
        <v>155</v>
      </c>
      <c r="O1605" t="s">
        <v>74</v>
      </c>
    </row>
    <row r="1606" spans="1:15" x14ac:dyDescent="0.35">
      <c r="A1606">
        <f t="shared" si="163"/>
        <v>4923</v>
      </c>
      <c r="B1606" t="str">
        <f t="shared" si="165"/>
        <v>Logsum HBEB_HBEB_Student_16-74_NC</v>
      </c>
      <c r="D1606" t="s">
        <v>17</v>
      </c>
      <c r="E1606" t="s">
        <v>18</v>
      </c>
      <c r="F1606">
        <v>0</v>
      </c>
      <c r="H1606" t="s">
        <v>19</v>
      </c>
      <c r="K1606" t="str" cm="1">
        <f t="array" ref="K1606">_xlfn.IFS(L1606="Bus P+R Bus Leg", "Bus", L1606="Bus P+R Car Leg", "Car",L1606="Rail P+R Rail Leg", "Rail", L1606="Rail P+R Car Leg", "Car",L1606="Logsum","",TRUE(),L1606)</f>
        <v/>
      </c>
      <c r="L1606" t="s">
        <v>155</v>
      </c>
      <c r="O1606" t="s">
        <v>75</v>
      </c>
    </row>
    <row r="1607" spans="1:15" x14ac:dyDescent="0.35">
      <c r="A1607">
        <f t="shared" si="163"/>
        <v>4924</v>
      </c>
      <c r="B1607" t="str">
        <f t="shared" si="165"/>
        <v>Logsum HBEB_HBEB_Student_16-74_PC</v>
      </c>
      <c r="D1607" t="s">
        <v>17</v>
      </c>
      <c r="E1607" t="s">
        <v>18</v>
      </c>
      <c r="F1607">
        <v>0</v>
      </c>
      <c r="H1607" t="s">
        <v>19</v>
      </c>
      <c r="K1607" t="str" cm="1">
        <f t="array" ref="K1607">_xlfn.IFS(L1607="Bus P+R Bus Leg", "Bus", L1607="Bus P+R Car Leg", "Car",L1607="Rail P+R Rail Leg", "Rail", L1607="Rail P+R Car Leg", "Car",L1607="Logsum","",TRUE(),L1607)</f>
        <v/>
      </c>
      <c r="L1607" t="s">
        <v>155</v>
      </c>
      <c r="O1607" t="s">
        <v>76</v>
      </c>
    </row>
    <row r="1608" spans="1:15" x14ac:dyDescent="0.35">
      <c r="A1608">
        <f t="shared" si="163"/>
        <v>4925</v>
      </c>
      <c r="B1608" t="str">
        <f t="shared" si="165"/>
        <v>Logsum HBED_HBED_Child_PE_5-11_FC</v>
      </c>
      <c r="D1608" t="s">
        <v>17</v>
      </c>
      <c r="E1608" t="s">
        <v>18</v>
      </c>
      <c r="F1608">
        <v>0</v>
      </c>
      <c r="H1608" t="s">
        <v>19</v>
      </c>
      <c r="K1608" t="str" cm="1">
        <f t="array" ref="K1608">_xlfn.IFS(L1608="Bus P+R Bus Leg", "Bus", L1608="Bus P+R Car Leg", "Car",L1608="Rail P+R Rail Leg", "Rail", L1608="Rail P+R Car Leg", "Car",L1608="Logsum","",TRUE(),L1608)</f>
        <v/>
      </c>
      <c r="L1608" t="s">
        <v>155</v>
      </c>
      <c r="O1608" t="s">
        <v>106</v>
      </c>
    </row>
    <row r="1609" spans="1:15" x14ac:dyDescent="0.35">
      <c r="A1609">
        <f t="shared" si="163"/>
        <v>4926</v>
      </c>
      <c r="B1609" t="str">
        <f t="shared" si="165"/>
        <v>Logsum HBED_HBED_Child_PE_5-11_NC</v>
      </c>
      <c r="D1609" t="s">
        <v>17</v>
      </c>
      <c r="E1609" t="s">
        <v>18</v>
      </c>
      <c r="F1609">
        <v>0</v>
      </c>
      <c r="H1609" t="s">
        <v>19</v>
      </c>
      <c r="K1609" t="str" cm="1">
        <f t="array" ref="K1609">_xlfn.IFS(L1609="Bus P+R Bus Leg", "Bus", L1609="Bus P+R Car Leg", "Car",L1609="Rail P+R Rail Leg", "Rail", L1609="Rail P+R Car Leg", "Car",L1609="Logsum","",TRUE(),L1609)</f>
        <v/>
      </c>
      <c r="L1609" t="s">
        <v>155</v>
      </c>
      <c r="O1609" t="s">
        <v>107</v>
      </c>
    </row>
    <row r="1610" spans="1:15" x14ac:dyDescent="0.35">
      <c r="A1610">
        <f t="shared" si="163"/>
        <v>4927</v>
      </c>
      <c r="B1610" t="str">
        <f t="shared" si="165"/>
        <v>Logsum HBED_HBED_Child_PE_5-11_PC</v>
      </c>
      <c r="D1610" t="s">
        <v>17</v>
      </c>
      <c r="E1610" t="s">
        <v>18</v>
      </c>
      <c r="F1610">
        <v>0</v>
      </c>
      <c r="H1610" t="s">
        <v>19</v>
      </c>
      <c r="K1610" t="str" cm="1">
        <f t="array" ref="K1610">_xlfn.IFS(L1610="Bus P+R Bus Leg", "Bus", L1610="Bus P+R Car Leg", "Car",L1610="Rail P+R Rail Leg", "Rail", L1610="Rail P+R Car Leg", "Car",L1610="Logsum","",TRUE(),L1610)</f>
        <v/>
      </c>
      <c r="L1610" t="s">
        <v>155</v>
      </c>
      <c r="O1610" t="s">
        <v>108</v>
      </c>
    </row>
    <row r="1611" spans="1:15" x14ac:dyDescent="0.35">
      <c r="A1611">
        <f t="shared" si="163"/>
        <v>4928</v>
      </c>
      <c r="B1611" t="str">
        <f t="shared" si="165"/>
        <v>Logsum HBED_HBED_Child_SE_12-16_FC</v>
      </c>
      <c r="D1611" t="s">
        <v>17</v>
      </c>
      <c r="E1611" t="s">
        <v>18</v>
      </c>
      <c r="F1611">
        <v>0</v>
      </c>
      <c r="H1611" t="s">
        <v>19</v>
      </c>
      <c r="K1611" t="str" cm="1">
        <f t="array" ref="K1611">_xlfn.IFS(L1611="Bus P+R Bus Leg", "Bus", L1611="Bus P+R Car Leg", "Car",L1611="Rail P+R Rail Leg", "Rail", L1611="Rail P+R Car Leg", "Car",L1611="Logsum","",TRUE(),L1611)</f>
        <v/>
      </c>
      <c r="L1611" t="s">
        <v>155</v>
      </c>
      <c r="O1611" t="s">
        <v>109</v>
      </c>
    </row>
    <row r="1612" spans="1:15" x14ac:dyDescent="0.35">
      <c r="A1612">
        <f t="shared" si="163"/>
        <v>4929</v>
      </c>
      <c r="B1612" t="str">
        <f t="shared" si="165"/>
        <v>Logsum HBED_HBED_Child_SE_12-16_NC</v>
      </c>
      <c r="D1612" t="s">
        <v>17</v>
      </c>
      <c r="E1612" t="s">
        <v>18</v>
      </c>
      <c r="F1612">
        <v>0</v>
      </c>
      <c r="H1612" t="s">
        <v>19</v>
      </c>
      <c r="K1612" t="str" cm="1">
        <f t="array" ref="K1612">_xlfn.IFS(L1612="Bus P+R Bus Leg", "Bus", L1612="Bus P+R Car Leg", "Car",L1612="Rail P+R Rail Leg", "Rail", L1612="Rail P+R Car Leg", "Car",L1612="Logsum","",TRUE(),L1612)</f>
        <v/>
      </c>
      <c r="L1612" t="s">
        <v>155</v>
      </c>
      <c r="O1612" t="s">
        <v>110</v>
      </c>
    </row>
    <row r="1613" spans="1:15" x14ac:dyDescent="0.35">
      <c r="A1613">
        <f t="shared" si="163"/>
        <v>4930</v>
      </c>
      <c r="B1613" t="str">
        <f t="shared" si="165"/>
        <v>Logsum HBED_HBED_Child_SE_12-16_PC</v>
      </c>
      <c r="D1613" t="s">
        <v>17</v>
      </c>
      <c r="E1613" t="s">
        <v>18</v>
      </c>
      <c r="F1613">
        <v>0</v>
      </c>
      <c r="H1613" t="s">
        <v>19</v>
      </c>
      <c r="K1613" t="str" cm="1">
        <f t="array" ref="K1613">_xlfn.IFS(L1613="Bus P+R Bus Leg", "Bus", L1613="Bus P+R Car Leg", "Car",L1613="Rail P+R Rail Leg", "Rail", L1613="Rail P+R Car Leg", "Car",L1613="Logsum","",TRUE(),L1613)</f>
        <v/>
      </c>
      <c r="L1613" t="s">
        <v>155</v>
      </c>
      <c r="O1613" t="s">
        <v>111</v>
      </c>
    </row>
    <row r="1614" spans="1:15" x14ac:dyDescent="0.35">
      <c r="A1614">
        <f t="shared" si="163"/>
        <v>4931</v>
      </c>
      <c r="B1614" t="str">
        <f t="shared" si="165"/>
        <v>Logsum HBED_HBED_Child_TE_17-18_FC</v>
      </c>
      <c r="D1614" t="s">
        <v>17</v>
      </c>
      <c r="E1614" t="s">
        <v>18</v>
      </c>
      <c r="F1614">
        <v>0</v>
      </c>
      <c r="H1614" t="s">
        <v>19</v>
      </c>
      <c r="K1614" t="str" cm="1">
        <f t="array" ref="K1614">_xlfn.IFS(L1614="Bus P+R Bus Leg", "Bus", L1614="Bus P+R Car Leg", "Car",L1614="Rail P+R Rail Leg", "Rail", L1614="Rail P+R Car Leg", "Car",L1614="Logsum","",TRUE(),L1614)</f>
        <v/>
      </c>
      <c r="L1614" t="s">
        <v>155</v>
      </c>
      <c r="O1614" t="s">
        <v>112</v>
      </c>
    </row>
    <row r="1615" spans="1:15" x14ac:dyDescent="0.35">
      <c r="A1615">
        <f t="shared" ref="A1615:A1678" si="166">IF(J1615=J1614,A1614+1,ROUNDUP(A1614,-2)+1)</f>
        <v>4932</v>
      </c>
      <c r="B1615" t="str">
        <f t="shared" si="165"/>
        <v>Logsum HBED_HBED_Child_TE_17-18_NC</v>
      </c>
      <c r="D1615" t="s">
        <v>17</v>
      </c>
      <c r="E1615" t="s">
        <v>18</v>
      </c>
      <c r="F1615">
        <v>0</v>
      </c>
      <c r="H1615" t="s">
        <v>19</v>
      </c>
      <c r="K1615" t="str" cm="1">
        <f t="array" ref="K1615">_xlfn.IFS(L1615="Bus P+R Bus Leg", "Bus", L1615="Bus P+R Car Leg", "Car",L1615="Rail P+R Rail Leg", "Rail", L1615="Rail P+R Car Leg", "Car",L1615="Logsum","",TRUE(),L1615)</f>
        <v/>
      </c>
      <c r="L1615" t="s">
        <v>155</v>
      </c>
      <c r="O1615" t="s">
        <v>113</v>
      </c>
    </row>
    <row r="1616" spans="1:15" x14ac:dyDescent="0.35">
      <c r="A1616">
        <f t="shared" si="166"/>
        <v>4933</v>
      </c>
      <c r="B1616" t="str">
        <f t="shared" si="165"/>
        <v>Logsum HBED_HBED_Child_TE_17-18_PC</v>
      </c>
      <c r="D1616" t="s">
        <v>17</v>
      </c>
      <c r="E1616" t="s">
        <v>18</v>
      </c>
      <c r="F1616">
        <v>0</v>
      </c>
      <c r="H1616" t="s">
        <v>19</v>
      </c>
      <c r="K1616" t="str" cm="1">
        <f t="array" ref="K1616">_xlfn.IFS(L1616="Bus P+R Bus Leg", "Bus", L1616="Bus P+R Car Leg", "Car",L1616="Rail P+R Rail Leg", "Rail", L1616="Rail P+R Car Leg", "Car",L1616="Logsum","",TRUE(),L1616)</f>
        <v/>
      </c>
      <c r="L1616" t="s">
        <v>155</v>
      </c>
      <c r="O1616" t="s">
        <v>114</v>
      </c>
    </row>
    <row r="1617" spans="1:15" x14ac:dyDescent="0.35">
      <c r="A1617">
        <f t="shared" si="166"/>
        <v>4934</v>
      </c>
      <c r="B1617" t="str">
        <f t="shared" si="165"/>
        <v>Logsum HBO_HBO_75_FC</v>
      </c>
      <c r="D1617" t="s">
        <v>17</v>
      </c>
      <c r="E1617" t="s">
        <v>18</v>
      </c>
      <c r="F1617">
        <v>0</v>
      </c>
      <c r="H1617" t="s">
        <v>19</v>
      </c>
      <c r="K1617" t="str" cm="1">
        <f t="array" ref="K1617">_xlfn.IFS(L1617="Bus P+R Bus Leg", "Bus", L1617="Bus P+R Car Leg", "Car",L1617="Rail P+R Rail Leg", "Rail", L1617="Rail P+R Car Leg", "Car",L1617="Logsum","",TRUE(),L1617)</f>
        <v/>
      </c>
      <c r="L1617" t="s">
        <v>155</v>
      </c>
      <c r="O1617" t="s">
        <v>115</v>
      </c>
    </row>
    <row r="1618" spans="1:15" x14ac:dyDescent="0.35">
      <c r="A1618">
        <f t="shared" si="166"/>
        <v>4935</v>
      </c>
      <c r="B1618" t="str">
        <f t="shared" si="165"/>
        <v>Logsum HBO_HBO_75_NC</v>
      </c>
      <c r="D1618" t="s">
        <v>17</v>
      </c>
      <c r="E1618" t="s">
        <v>18</v>
      </c>
      <c r="F1618">
        <v>0</v>
      </c>
      <c r="H1618" t="s">
        <v>19</v>
      </c>
      <c r="K1618" t="str" cm="1">
        <f t="array" ref="K1618">_xlfn.IFS(L1618="Bus P+R Bus Leg", "Bus", L1618="Bus P+R Car Leg", "Car",L1618="Rail P+R Rail Leg", "Rail", L1618="Rail P+R Car Leg", "Car",L1618="Logsum","",TRUE(),L1618)</f>
        <v/>
      </c>
      <c r="L1618" t="s">
        <v>155</v>
      </c>
      <c r="O1618" t="s">
        <v>116</v>
      </c>
    </row>
    <row r="1619" spans="1:15" x14ac:dyDescent="0.35">
      <c r="A1619">
        <f t="shared" si="166"/>
        <v>4936</v>
      </c>
      <c r="B1619" t="str">
        <f t="shared" si="165"/>
        <v>Logsum HBO_HBO_75_PC</v>
      </c>
      <c r="D1619" t="s">
        <v>17</v>
      </c>
      <c r="E1619" t="s">
        <v>18</v>
      </c>
      <c r="F1619">
        <v>0</v>
      </c>
      <c r="H1619" t="s">
        <v>19</v>
      </c>
      <c r="K1619" t="str" cm="1">
        <f t="array" ref="K1619">_xlfn.IFS(L1619="Bus P+R Bus Leg", "Bus", L1619="Bus P+R Car Leg", "Car",L1619="Rail P+R Rail Leg", "Rail", L1619="Rail P+R Car Leg", "Car",L1619="Logsum","",TRUE(),L1619)</f>
        <v/>
      </c>
      <c r="L1619" t="s">
        <v>155</v>
      </c>
      <c r="O1619" t="s">
        <v>117</v>
      </c>
    </row>
    <row r="1620" spans="1:15" x14ac:dyDescent="0.35">
      <c r="A1620">
        <f t="shared" si="166"/>
        <v>4937</v>
      </c>
      <c r="B1620" t="str">
        <f t="shared" si="165"/>
        <v>Logsum HBO_HBO_Child_0-15_FC</v>
      </c>
      <c r="D1620" t="s">
        <v>17</v>
      </c>
      <c r="E1620" t="s">
        <v>18</v>
      </c>
      <c r="F1620">
        <v>0</v>
      </c>
      <c r="H1620" t="s">
        <v>19</v>
      </c>
      <c r="K1620" t="str" cm="1">
        <f t="array" ref="K1620">_xlfn.IFS(L1620="Bus P+R Bus Leg", "Bus", L1620="Bus P+R Car Leg", "Car",L1620="Rail P+R Rail Leg", "Rail", L1620="Rail P+R Car Leg", "Car",L1620="Logsum","",TRUE(),L1620)</f>
        <v/>
      </c>
      <c r="L1620" t="s">
        <v>155</v>
      </c>
      <c r="O1620" t="s">
        <v>118</v>
      </c>
    </row>
    <row r="1621" spans="1:15" x14ac:dyDescent="0.35">
      <c r="A1621">
        <f t="shared" si="166"/>
        <v>4938</v>
      </c>
      <c r="B1621" t="str">
        <f t="shared" si="165"/>
        <v>Logsum HBO_HBO_Child_0-15_NC</v>
      </c>
      <c r="D1621" t="s">
        <v>17</v>
      </c>
      <c r="E1621" t="s">
        <v>18</v>
      </c>
      <c r="F1621">
        <v>0</v>
      </c>
      <c r="H1621" t="s">
        <v>19</v>
      </c>
      <c r="K1621" t="str" cm="1">
        <f t="array" ref="K1621">_xlfn.IFS(L1621="Bus P+R Bus Leg", "Bus", L1621="Bus P+R Car Leg", "Car",L1621="Rail P+R Rail Leg", "Rail", L1621="Rail P+R Car Leg", "Car",L1621="Logsum","",TRUE(),L1621)</f>
        <v/>
      </c>
      <c r="L1621" t="s">
        <v>155</v>
      </c>
      <c r="O1621" t="s">
        <v>119</v>
      </c>
    </row>
    <row r="1622" spans="1:15" x14ac:dyDescent="0.35">
      <c r="A1622">
        <f t="shared" si="166"/>
        <v>4939</v>
      </c>
      <c r="B1622" t="str">
        <f t="shared" si="165"/>
        <v>Logsum HBO_HBO_Child_0-15_PC</v>
      </c>
      <c r="D1622" t="s">
        <v>17</v>
      </c>
      <c r="E1622" t="s">
        <v>18</v>
      </c>
      <c r="F1622">
        <v>0</v>
      </c>
      <c r="H1622" t="s">
        <v>19</v>
      </c>
      <c r="K1622" t="str" cm="1">
        <f t="array" ref="K1622">_xlfn.IFS(L1622="Bus P+R Bus Leg", "Bus", L1622="Bus P+R Car Leg", "Car",L1622="Rail P+R Rail Leg", "Rail", L1622="Rail P+R Car Leg", "Car",L1622="Logsum","",TRUE(),L1622)</f>
        <v/>
      </c>
      <c r="L1622" t="s">
        <v>155</v>
      </c>
      <c r="O1622" t="s">
        <v>120</v>
      </c>
    </row>
    <row r="1623" spans="1:15" x14ac:dyDescent="0.35">
      <c r="A1623">
        <f t="shared" si="166"/>
        <v>4940</v>
      </c>
      <c r="B1623" t="str">
        <f t="shared" si="165"/>
        <v>Logsum HBO_HBO_FT_16-74_FC</v>
      </c>
      <c r="D1623" t="s">
        <v>17</v>
      </c>
      <c r="E1623" t="s">
        <v>18</v>
      </c>
      <c r="F1623">
        <v>0</v>
      </c>
      <c r="H1623" t="s">
        <v>19</v>
      </c>
      <c r="K1623" t="str" cm="1">
        <f t="array" ref="K1623">_xlfn.IFS(L1623="Bus P+R Bus Leg", "Bus", L1623="Bus P+R Car Leg", "Car",L1623="Rail P+R Rail Leg", "Rail", L1623="Rail P+R Car Leg", "Car",L1623="Logsum","",TRUE(),L1623)</f>
        <v/>
      </c>
      <c r="L1623" t="s">
        <v>155</v>
      </c>
      <c r="O1623" t="s">
        <v>121</v>
      </c>
    </row>
    <row r="1624" spans="1:15" x14ac:dyDescent="0.35">
      <c r="A1624">
        <f t="shared" si="166"/>
        <v>4941</v>
      </c>
      <c r="B1624" t="str">
        <f t="shared" si="165"/>
        <v>Logsum HBO_HBO_FT_16-74_NC</v>
      </c>
      <c r="D1624" t="s">
        <v>17</v>
      </c>
      <c r="E1624" t="s">
        <v>18</v>
      </c>
      <c r="F1624">
        <v>0</v>
      </c>
      <c r="H1624" t="s">
        <v>19</v>
      </c>
      <c r="K1624" t="str" cm="1">
        <f t="array" ref="K1624">_xlfn.IFS(L1624="Bus P+R Bus Leg", "Bus", L1624="Bus P+R Car Leg", "Car",L1624="Rail P+R Rail Leg", "Rail", L1624="Rail P+R Car Leg", "Car",L1624="Logsum","",TRUE(),L1624)</f>
        <v/>
      </c>
      <c r="L1624" t="s">
        <v>155</v>
      </c>
      <c r="O1624" t="s">
        <v>122</v>
      </c>
    </row>
    <row r="1625" spans="1:15" x14ac:dyDescent="0.35">
      <c r="A1625">
        <f t="shared" si="166"/>
        <v>4942</v>
      </c>
      <c r="B1625" t="str">
        <f t="shared" si="165"/>
        <v>Logsum HBO_HBO_FT_16-74_PC</v>
      </c>
      <c r="D1625" t="s">
        <v>17</v>
      </c>
      <c r="E1625" t="s">
        <v>18</v>
      </c>
      <c r="F1625">
        <v>0</v>
      </c>
      <c r="H1625" t="s">
        <v>19</v>
      </c>
      <c r="K1625" t="str" cm="1">
        <f t="array" ref="K1625">_xlfn.IFS(L1625="Bus P+R Bus Leg", "Bus", L1625="Bus P+R Car Leg", "Car",L1625="Rail P+R Rail Leg", "Rail", L1625="Rail P+R Car Leg", "Car",L1625="Logsum","",TRUE(),L1625)</f>
        <v/>
      </c>
      <c r="L1625" t="s">
        <v>155</v>
      </c>
      <c r="O1625" t="s">
        <v>123</v>
      </c>
    </row>
    <row r="1626" spans="1:15" x14ac:dyDescent="0.35">
      <c r="A1626">
        <f t="shared" si="166"/>
        <v>4943</v>
      </c>
      <c r="B1626" t="str">
        <f t="shared" si="165"/>
        <v>Logsum HBO_HBO_Other_16-74_FC</v>
      </c>
      <c r="D1626" t="s">
        <v>17</v>
      </c>
      <c r="E1626" t="s">
        <v>18</v>
      </c>
      <c r="F1626">
        <v>0</v>
      </c>
      <c r="H1626" t="s">
        <v>19</v>
      </c>
      <c r="K1626" t="str" cm="1">
        <f t="array" ref="K1626">_xlfn.IFS(L1626="Bus P+R Bus Leg", "Bus", L1626="Bus P+R Car Leg", "Car",L1626="Rail P+R Rail Leg", "Rail", L1626="Rail P+R Car Leg", "Car",L1626="Logsum","",TRUE(),L1626)</f>
        <v/>
      </c>
      <c r="L1626" t="s">
        <v>155</v>
      </c>
      <c r="O1626" t="s">
        <v>124</v>
      </c>
    </row>
    <row r="1627" spans="1:15" x14ac:dyDescent="0.35">
      <c r="A1627">
        <f t="shared" si="166"/>
        <v>4944</v>
      </c>
      <c r="B1627" t="str">
        <f t="shared" si="165"/>
        <v>Logsum HBO_HBO_Other_16-74_NC</v>
      </c>
      <c r="D1627" t="s">
        <v>17</v>
      </c>
      <c r="E1627" t="s">
        <v>18</v>
      </c>
      <c r="F1627">
        <v>0</v>
      </c>
      <c r="H1627" t="s">
        <v>19</v>
      </c>
      <c r="K1627" t="str" cm="1">
        <f t="array" ref="K1627">_xlfn.IFS(L1627="Bus P+R Bus Leg", "Bus", L1627="Bus P+R Car Leg", "Car",L1627="Rail P+R Rail Leg", "Rail", L1627="Rail P+R Car Leg", "Car",L1627="Logsum","",TRUE(),L1627)</f>
        <v/>
      </c>
      <c r="L1627" t="s">
        <v>155</v>
      </c>
      <c r="O1627" t="s">
        <v>125</v>
      </c>
    </row>
    <row r="1628" spans="1:15" x14ac:dyDescent="0.35">
      <c r="A1628">
        <f t="shared" si="166"/>
        <v>4945</v>
      </c>
      <c r="B1628" t="str">
        <f t="shared" si="165"/>
        <v>Logsum HBO_HBO_Other_16-74_PC</v>
      </c>
      <c r="D1628" t="s">
        <v>17</v>
      </c>
      <c r="E1628" t="s">
        <v>18</v>
      </c>
      <c r="F1628">
        <v>0</v>
      </c>
      <c r="H1628" t="s">
        <v>19</v>
      </c>
      <c r="K1628" t="str" cm="1">
        <f t="array" ref="K1628">_xlfn.IFS(L1628="Bus P+R Bus Leg", "Bus", L1628="Bus P+R Car Leg", "Car",L1628="Rail P+R Rail Leg", "Rail", L1628="Rail P+R Car Leg", "Car",L1628="Logsum","",TRUE(),L1628)</f>
        <v/>
      </c>
      <c r="L1628" t="s">
        <v>155</v>
      </c>
      <c r="O1628" t="s">
        <v>126</v>
      </c>
    </row>
    <row r="1629" spans="1:15" x14ac:dyDescent="0.35">
      <c r="A1629">
        <f t="shared" si="166"/>
        <v>4946</v>
      </c>
      <c r="B1629" t="str">
        <f t="shared" si="165"/>
        <v>Logsum HBO_HBO_PT_16-74_FC</v>
      </c>
      <c r="D1629" t="s">
        <v>17</v>
      </c>
      <c r="E1629" t="s">
        <v>18</v>
      </c>
      <c r="F1629">
        <v>0</v>
      </c>
      <c r="H1629" t="s">
        <v>19</v>
      </c>
      <c r="K1629" t="str" cm="1">
        <f t="array" ref="K1629">_xlfn.IFS(L1629="Bus P+R Bus Leg", "Bus", L1629="Bus P+R Car Leg", "Car",L1629="Rail P+R Rail Leg", "Rail", L1629="Rail P+R Car Leg", "Car",L1629="Logsum","",TRUE(),L1629)</f>
        <v/>
      </c>
      <c r="L1629" t="s">
        <v>155</v>
      </c>
      <c r="O1629" t="s">
        <v>127</v>
      </c>
    </row>
    <row r="1630" spans="1:15" x14ac:dyDescent="0.35">
      <c r="A1630">
        <f t="shared" si="166"/>
        <v>4947</v>
      </c>
      <c r="B1630" t="str">
        <f t="shared" si="165"/>
        <v>Logsum HBO_HBO_PT_16-74_NC</v>
      </c>
      <c r="D1630" t="s">
        <v>17</v>
      </c>
      <c r="E1630" t="s">
        <v>18</v>
      </c>
      <c r="F1630">
        <v>0</v>
      </c>
      <c r="H1630" t="s">
        <v>19</v>
      </c>
      <c r="K1630" t="str" cm="1">
        <f t="array" ref="K1630">_xlfn.IFS(L1630="Bus P+R Bus Leg", "Bus", L1630="Bus P+R Car Leg", "Car",L1630="Rail P+R Rail Leg", "Rail", L1630="Rail P+R Car Leg", "Car",L1630="Logsum","",TRUE(),L1630)</f>
        <v/>
      </c>
      <c r="L1630" t="s">
        <v>155</v>
      </c>
      <c r="O1630" t="s">
        <v>128</v>
      </c>
    </row>
    <row r="1631" spans="1:15" x14ac:dyDescent="0.35">
      <c r="A1631">
        <f t="shared" si="166"/>
        <v>4948</v>
      </c>
      <c r="B1631" t="str">
        <f t="shared" si="165"/>
        <v>Logsum HBO_HBO_PT_16-74_PC</v>
      </c>
      <c r="D1631" t="s">
        <v>17</v>
      </c>
      <c r="E1631" t="s">
        <v>18</v>
      </c>
      <c r="F1631">
        <v>0</v>
      </c>
      <c r="H1631" t="s">
        <v>19</v>
      </c>
      <c r="K1631" t="str" cm="1">
        <f t="array" ref="K1631">_xlfn.IFS(L1631="Bus P+R Bus Leg", "Bus", L1631="Bus P+R Car Leg", "Car",L1631="Rail P+R Rail Leg", "Rail", L1631="Rail P+R Car Leg", "Car",L1631="Logsum","",TRUE(),L1631)</f>
        <v/>
      </c>
      <c r="L1631" t="s">
        <v>155</v>
      </c>
      <c r="O1631" t="s">
        <v>129</v>
      </c>
    </row>
    <row r="1632" spans="1:15" x14ac:dyDescent="0.35">
      <c r="A1632">
        <f t="shared" si="166"/>
        <v>4949</v>
      </c>
      <c r="B1632" t="str">
        <f t="shared" si="165"/>
        <v>Logsum HBO_HBO_Student_16-74_FC</v>
      </c>
      <c r="D1632" t="s">
        <v>17</v>
      </c>
      <c r="E1632" t="s">
        <v>18</v>
      </c>
      <c r="F1632">
        <v>0</v>
      </c>
      <c r="H1632" t="s">
        <v>19</v>
      </c>
      <c r="K1632" t="str" cm="1">
        <f t="array" ref="K1632">_xlfn.IFS(L1632="Bus P+R Bus Leg", "Bus", L1632="Bus P+R Car Leg", "Car",L1632="Rail P+R Rail Leg", "Rail", L1632="Rail P+R Car Leg", "Car",L1632="Logsum","",TRUE(),L1632)</f>
        <v/>
      </c>
      <c r="L1632" t="s">
        <v>155</v>
      </c>
      <c r="O1632" t="s">
        <v>130</v>
      </c>
    </row>
    <row r="1633" spans="1:15" x14ac:dyDescent="0.35">
      <c r="A1633">
        <f t="shared" si="166"/>
        <v>4950</v>
      </c>
      <c r="B1633" t="str">
        <f t="shared" si="165"/>
        <v>Logsum HBO_HBO_Student_16-74_NC</v>
      </c>
      <c r="D1633" t="s">
        <v>17</v>
      </c>
      <c r="E1633" t="s">
        <v>18</v>
      </c>
      <c r="F1633">
        <v>0</v>
      </c>
      <c r="H1633" t="s">
        <v>19</v>
      </c>
      <c r="K1633" t="str" cm="1">
        <f t="array" ref="K1633">_xlfn.IFS(L1633="Bus P+R Bus Leg", "Bus", L1633="Bus P+R Car Leg", "Car",L1633="Rail P+R Rail Leg", "Rail", L1633="Rail P+R Car Leg", "Car",L1633="Logsum","",TRUE(),L1633)</f>
        <v/>
      </c>
      <c r="L1633" t="s">
        <v>155</v>
      </c>
      <c r="O1633" t="s">
        <v>131</v>
      </c>
    </row>
    <row r="1634" spans="1:15" x14ac:dyDescent="0.35">
      <c r="A1634">
        <f t="shared" si="166"/>
        <v>4951</v>
      </c>
      <c r="B1634" t="str">
        <f t="shared" si="165"/>
        <v>Logsum HBO_HBO_Student_16-74_PC</v>
      </c>
      <c r="D1634" t="s">
        <v>17</v>
      </c>
      <c r="E1634" t="s">
        <v>18</v>
      </c>
      <c r="F1634">
        <v>0</v>
      </c>
      <c r="H1634" t="s">
        <v>19</v>
      </c>
      <c r="K1634" t="str" cm="1">
        <f t="array" ref="K1634">_xlfn.IFS(L1634="Bus P+R Bus Leg", "Bus", L1634="Bus P+R Car Leg", "Car",L1634="Rail P+R Rail Leg", "Rail", L1634="Rail P+R Car Leg", "Car",L1634="Logsum","",TRUE(),L1634)</f>
        <v/>
      </c>
      <c r="L1634" t="s">
        <v>155</v>
      </c>
      <c r="O1634" t="s">
        <v>132</v>
      </c>
    </row>
    <row r="1635" spans="1:15" x14ac:dyDescent="0.35">
      <c r="A1635">
        <f t="shared" si="166"/>
        <v>4952</v>
      </c>
      <c r="B1635" t="str">
        <f t="shared" si="165"/>
        <v>Logsum HBSHOP_HBSHOP_75_FC</v>
      </c>
      <c r="D1635" t="s">
        <v>17</v>
      </c>
      <c r="E1635" t="s">
        <v>18</v>
      </c>
      <c r="F1635">
        <v>0</v>
      </c>
      <c r="H1635" t="s">
        <v>19</v>
      </c>
      <c r="K1635" t="str" cm="1">
        <f t="array" ref="K1635">_xlfn.IFS(L1635="Bus P+R Bus Leg", "Bus", L1635="Bus P+R Car Leg", "Car",L1635="Rail P+R Rail Leg", "Rail", L1635="Rail P+R Car Leg", "Car",L1635="Logsum","",TRUE(),L1635)</f>
        <v/>
      </c>
      <c r="L1635" t="s">
        <v>155</v>
      </c>
      <c r="O1635" t="s">
        <v>480</v>
      </c>
    </row>
    <row r="1636" spans="1:15" x14ac:dyDescent="0.35">
      <c r="A1636">
        <f t="shared" si="166"/>
        <v>4953</v>
      </c>
      <c r="B1636" t="str">
        <f t="shared" si="165"/>
        <v>Logsum HBSHOP_HBSHOP_75_NC</v>
      </c>
      <c r="D1636" t="s">
        <v>17</v>
      </c>
      <c r="E1636" t="s">
        <v>18</v>
      </c>
      <c r="F1636">
        <v>0</v>
      </c>
      <c r="H1636" t="s">
        <v>19</v>
      </c>
      <c r="K1636" t="str" cm="1">
        <f t="array" ref="K1636">_xlfn.IFS(L1636="Bus P+R Bus Leg", "Bus", L1636="Bus P+R Car Leg", "Car",L1636="Rail P+R Rail Leg", "Rail", L1636="Rail P+R Car Leg", "Car",L1636="Logsum","",TRUE(),L1636)</f>
        <v/>
      </c>
      <c r="L1636" t="s">
        <v>155</v>
      </c>
      <c r="O1636" t="s">
        <v>481</v>
      </c>
    </row>
    <row r="1637" spans="1:15" x14ac:dyDescent="0.35">
      <c r="A1637">
        <f t="shared" si="166"/>
        <v>4954</v>
      </c>
      <c r="B1637" t="str">
        <f t="shared" si="165"/>
        <v>Logsum HBSHOP_HBSHOP_75_PC</v>
      </c>
      <c r="D1637" t="s">
        <v>17</v>
      </c>
      <c r="E1637" t="s">
        <v>18</v>
      </c>
      <c r="F1637">
        <v>0</v>
      </c>
      <c r="H1637" t="s">
        <v>19</v>
      </c>
      <c r="K1637" t="str" cm="1">
        <f t="array" ref="K1637">_xlfn.IFS(L1637="Bus P+R Bus Leg", "Bus", L1637="Bus P+R Car Leg", "Car",L1637="Rail P+R Rail Leg", "Rail", L1637="Rail P+R Car Leg", "Car",L1637="Logsum","",TRUE(),L1637)</f>
        <v/>
      </c>
      <c r="L1637" t="s">
        <v>155</v>
      </c>
      <c r="O1637" t="s">
        <v>482</v>
      </c>
    </row>
    <row r="1638" spans="1:15" x14ac:dyDescent="0.35">
      <c r="A1638">
        <f t="shared" si="166"/>
        <v>4955</v>
      </c>
      <c r="B1638" t="str">
        <f t="shared" si="165"/>
        <v>Logsum HBSHOP_HBSHOP_Child_0-15_FC</v>
      </c>
      <c r="D1638" t="s">
        <v>17</v>
      </c>
      <c r="E1638" t="s">
        <v>18</v>
      </c>
      <c r="F1638">
        <v>0</v>
      </c>
      <c r="H1638" t="s">
        <v>19</v>
      </c>
      <c r="K1638" t="str" cm="1">
        <f t="array" ref="K1638">_xlfn.IFS(L1638="Bus P+R Bus Leg", "Bus", L1638="Bus P+R Car Leg", "Car",L1638="Rail P+R Rail Leg", "Rail", L1638="Rail P+R Car Leg", "Car",L1638="Logsum","",TRUE(),L1638)</f>
        <v/>
      </c>
      <c r="L1638" t="s">
        <v>155</v>
      </c>
      <c r="O1638" t="s">
        <v>483</v>
      </c>
    </row>
    <row r="1639" spans="1:15" x14ac:dyDescent="0.35">
      <c r="A1639">
        <f t="shared" si="166"/>
        <v>4956</v>
      </c>
      <c r="B1639" t="str">
        <f t="shared" si="165"/>
        <v>Logsum HBSHOP_HBSHOP_Child_0-15_NC</v>
      </c>
      <c r="D1639" t="s">
        <v>17</v>
      </c>
      <c r="E1639" t="s">
        <v>18</v>
      </c>
      <c r="F1639">
        <v>0</v>
      </c>
      <c r="H1639" t="s">
        <v>19</v>
      </c>
      <c r="K1639" t="str" cm="1">
        <f t="array" ref="K1639">_xlfn.IFS(L1639="Bus P+R Bus Leg", "Bus", L1639="Bus P+R Car Leg", "Car",L1639="Rail P+R Rail Leg", "Rail", L1639="Rail P+R Car Leg", "Car",L1639="Logsum","",TRUE(),L1639)</f>
        <v/>
      </c>
      <c r="L1639" t="s">
        <v>155</v>
      </c>
      <c r="O1639" t="s">
        <v>484</v>
      </c>
    </row>
    <row r="1640" spans="1:15" x14ac:dyDescent="0.35">
      <c r="A1640">
        <f t="shared" si="166"/>
        <v>4957</v>
      </c>
      <c r="B1640" t="str">
        <f t="shared" si="165"/>
        <v>Logsum HBSHOP_HBSHOP_Child_0-15_PC</v>
      </c>
      <c r="D1640" t="s">
        <v>17</v>
      </c>
      <c r="E1640" t="s">
        <v>18</v>
      </c>
      <c r="F1640">
        <v>0</v>
      </c>
      <c r="H1640" t="s">
        <v>19</v>
      </c>
      <c r="K1640" t="str" cm="1">
        <f t="array" ref="K1640">_xlfn.IFS(L1640="Bus P+R Bus Leg", "Bus", L1640="Bus P+R Car Leg", "Car",L1640="Rail P+R Rail Leg", "Rail", L1640="Rail P+R Car Leg", "Car",L1640="Logsum","",TRUE(),L1640)</f>
        <v/>
      </c>
      <c r="L1640" t="s">
        <v>155</v>
      </c>
      <c r="O1640" t="s">
        <v>485</v>
      </c>
    </row>
    <row r="1641" spans="1:15" x14ac:dyDescent="0.35">
      <c r="A1641">
        <f t="shared" si="166"/>
        <v>4958</v>
      </c>
      <c r="B1641" t="str">
        <f t="shared" si="165"/>
        <v>Logsum HBSHOP_HBSHOP_FT_16-74_FC</v>
      </c>
      <c r="D1641" t="s">
        <v>17</v>
      </c>
      <c r="E1641" t="s">
        <v>18</v>
      </c>
      <c r="F1641">
        <v>0</v>
      </c>
      <c r="H1641" t="s">
        <v>19</v>
      </c>
      <c r="K1641" t="str" cm="1">
        <f t="array" ref="K1641">_xlfn.IFS(L1641="Bus P+R Bus Leg", "Bus", L1641="Bus P+R Car Leg", "Car",L1641="Rail P+R Rail Leg", "Rail", L1641="Rail P+R Car Leg", "Car",L1641="Logsum","",TRUE(),L1641)</f>
        <v/>
      </c>
      <c r="L1641" t="s">
        <v>155</v>
      </c>
      <c r="O1641" t="s">
        <v>486</v>
      </c>
    </row>
    <row r="1642" spans="1:15" x14ac:dyDescent="0.35">
      <c r="A1642">
        <f t="shared" si="166"/>
        <v>4959</v>
      </c>
      <c r="B1642" t="str">
        <f t="shared" si="165"/>
        <v>Logsum HBSHOP_HBSHOP_FT_16-74_NC</v>
      </c>
      <c r="D1642" t="s">
        <v>17</v>
      </c>
      <c r="E1642" t="s">
        <v>18</v>
      </c>
      <c r="F1642">
        <v>0</v>
      </c>
      <c r="H1642" t="s">
        <v>19</v>
      </c>
      <c r="K1642" t="str" cm="1">
        <f t="array" ref="K1642">_xlfn.IFS(L1642="Bus P+R Bus Leg", "Bus", L1642="Bus P+R Car Leg", "Car",L1642="Rail P+R Rail Leg", "Rail", L1642="Rail P+R Car Leg", "Car",L1642="Logsum","",TRUE(),L1642)</f>
        <v/>
      </c>
      <c r="L1642" t="s">
        <v>155</v>
      </c>
      <c r="O1642" t="s">
        <v>487</v>
      </c>
    </row>
    <row r="1643" spans="1:15" x14ac:dyDescent="0.35">
      <c r="A1643">
        <f t="shared" si="166"/>
        <v>4960</v>
      </c>
      <c r="B1643" t="str">
        <f t="shared" si="165"/>
        <v>Logsum HBSHOP_HBSHOP_FT_16-74_PC</v>
      </c>
      <c r="D1643" t="s">
        <v>17</v>
      </c>
      <c r="E1643" t="s">
        <v>18</v>
      </c>
      <c r="F1643">
        <v>0</v>
      </c>
      <c r="H1643" t="s">
        <v>19</v>
      </c>
      <c r="K1643" t="str" cm="1">
        <f t="array" ref="K1643">_xlfn.IFS(L1643="Bus P+R Bus Leg", "Bus", L1643="Bus P+R Car Leg", "Car",L1643="Rail P+R Rail Leg", "Rail", L1643="Rail P+R Car Leg", "Car",L1643="Logsum","",TRUE(),L1643)</f>
        <v/>
      </c>
      <c r="L1643" t="s">
        <v>155</v>
      </c>
      <c r="O1643" t="s">
        <v>488</v>
      </c>
    </row>
    <row r="1644" spans="1:15" x14ac:dyDescent="0.35">
      <c r="A1644">
        <f t="shared" si="166"/>
        <v>4961</v>
      </c>
      <c r="B1644" t="str">
        <f t="shared" si="165"/>
        <v>Logsum HBSHOP_HBSHOP_Other_16-74_FC</v>
      </c>
      <c r="D1644" t="s">
        <v>17</v>
      </c>
      <c r="E1644" t="s">
        <v>18</v>
      </c>
      <c r="F1644">
        <v>0</v>
      </c>
      <c r="H1644" t="s">
        <v>19</v>
      </c>
      <c r="K1644" t="str" cm="1">
        <f t="array" ref="K1644">_xlfn.IFS(L1644="Bus P+R Bus Leg", "Bus", L1644="Bus P+R Car Leg", "Car",L1644="Rail P+R Rail Leg", "Rail", L1644="Rail P+R Car Leg", "Car",L1644="Logsum","",TRUE(),L1644)</f>
        <v/>
      </c>
      <c r="L1644" t="s">
        <v>155</v>
      </c>
      <c r="O1644" t="s">
        <v>489</v>
      </c>
    </row>
    <row r="1645" spans="1:15" x14ac:dyDescent="0.35">
      <c r="A1645">
        <f t="shared" si="166"/>
        <v>4962</v>
      </c>
      <c r="B1645" t="str">
        <f t="shared" si="165"/>
        <v>Logsum HBSHOP_HBSHOP_Other_16-74_NC</v>
      </c>
      <c r="D1645" t="s">
        <v>17</v>
      </c>
      <c r="E1645" t="s">
        <v>18</v>
      </c>
      <c r="F1645">
        <v>0</v>
      </c>
      <c r="H1645" t="s">
        <v>19</v>
      </c>
      <c r="K1645" t="str" cm="1">
        <f t="array" ref="K1645">_xlfn.IFS(L1645="Bus P+R Bus Leg", "Bus", L1645="Bus P+R Car Leg", "Car",L1645="Rail P+R Rail Leg", "Rail", L1645="Rail P+R Car Leg", "Car",L1645="Logsum","",TRUE(),L1645)</f>
        <v/>
      </c>
      <c r="L1645" t="s">
        <v>155</v>
      </c>
      <c r="O1645" t="s">
        <v>490</v>
      </c>
    </row>
    <row r="1646" spans="1:15" x14ac:dyDescent="0.35">
      <c r="A1646">
        <f t="shared" si="166"/>
        <v>4963</v>
      </c>
      <c r="B1646" t="str">
        <f t="shared" si="165"/>
        <v>Logsum HBSHOP_HBSHOP_Other_16-74_PC</v>
      </c>
      <c r="D1646" t="s">
        <v>17</v>
      </c>
      <c r="E1646" t="s">
        <v>18</v>
      </c>
      <c r="F1646">
        <v>0</v>
      </c>
      <c r="H1646" t="s">
        <v>19</v>
      </c>
      <c r="K1646" t="str" cm="1">
        <f t="array" ref="K1646">_xlfn.IFS(L1646="Bus P+R Bus Leg", "Bus", L1646="Bus P+R Car Leg", "Car",L1646="Rail P+R Rail Leg", "Rail", L1646="Rail P+R Car Leg", "Car",L1646="Logsum","",TRUE(),L1646)</f>
        <v/>
      </c>
      <c r="L1646" t="s">
        <v>155</v>
      </c>
      <c r="O1646" t="s">
        <v>491</v>
      </c>
    </row>
    <row r="1647" spans="1:15" x14ac:dyDescent="0.35">
      <c r="A1647">
        <f t="shared" si="166"/>
        <v>4964</v>
      </c>
      <c r="B1647" t="str">
        <f t="shared" si="165"/>
        <v>Logsum HBSHOP_HBSHOP_PT_16-74_FC</v>
      </c>
      <c r="D1647" t="s">
        <v>17</v>
      </c>
      <c r="E1647" t="s">
        <v>18</v>
      </c>
      <c r="F1647">
        <v>0</v>
      </c>
      <c r="H1647" t="s">
        <v>19</v>
      </c>
      <c r="K1647" t="str" cm="1">
        <f t="array" ref="K1647">_xlfn.IFS(L1647="Bus P+R Bus Leg", "Bus", L1647="Bus P+R Car Leg", "Car",L1647="Rail P+R Rail Leg", "Rail", L1647="Rail P+R Car Leg", "Car",L1647="Logsum","",TRUE(),L1647)</f>
        <v/>
      </c>
      <c r="L1647" t="s">
        <v>155</v>
      </c>
      <c r="O1647" t="s">
        <v>492</v>
      </c>
    </row>
    <row r="1648" spans="1:15" x14ac:dyDescent="0.35">
      <c r="A1648">
        <f t="shared" si="166"/>
        <v>4965</v>
      </c>
      <c r="B1648" t="str">
        <f t="shared" si="165"/>
        <v>Logsum HBSHOP_HBSHOP_PT_16-74_NC</v>
      </c>
      <c r="D1648" t="s">
        <v>17</v>
      </c>
      <c r="E1648" t="s">
        <v>18</v>
      </c>
      <c r="F1648">
        <v>0</v>
      </c>
      <c r="H1648" t="s">
        <v>19</v>
      </c>
      <c r="K1648" t="str" cm="1">
        <f t="array" ref="K1648">_xlfn.IFS(L1648="Bus P+R Bus Leg", "Bus", L1648="Bus P+R Car Leg", "Car",L1648="Rail P+R Rail Leg", "Rail", L1648="Rail P+R Car Leg", "Car",L1648="Logsum","",TRUE(),L1648)</f>
        <v/>
      </c>
      <c r="L1648" t="s">
        <v>155</v>
      </c>
      <c r="O1648" t="s">
        <v>493</v>
      </c>
    </row>
    <row r="1649" spans="1:15" x14ac:dyDescent="0.35">
      <c r="A1649">
        <f t="shared" si="166"/>
        <v>4966</v>
      </c>
      <c r="B1649" t="str">
        <f t="shared" si="165"/>
        <v>Logsum HBSHOP_HBSHOP_PT_16-74_PC</v>
      </c>
      <c r="D1649" t="s">
        <v>17</v>
      </c>
      <c r="E1649" t="s">
        <v>18</v>
      </c>
      <c r="F1649">
        <v>0</v>
      </c>
      <c r="H1649" t="s">
        <v>19</v>
      </c>
      <c r="K1649" t="str" cm="1">
        <f t="array" ref="K1649">_xlfn.IFS(L1649="Bus P+R Bus Leg", "Bus", L1649="Bus P+R Car Leg", "Car",L1649="Rail P+R Rail Leg", "Rail", L1649="Rail P+R Car Leg", "Car",L1649="Logsum","",TRUE(),L1649)</f>
        <v/>
      </c>
      <c r="L1649" t="s">
        <v>155</v>
      </c>
      <c r="O1649" t="s">
        <v>494</v>
      </c>
    </row>
    <row r="1650" spans="1:15" x14ac:dyDescent="0.35">
      <c r="A1650">
        <f t="shared" si="166"/>
        <v>4967</v>
      </c>
      <c r="B1650" t="str">
        <f t="shared" si="165"/>
        <v>Logsum HBSHOP_HBSHOP_Student_16-74_FC</v>
      </c>
      <c r="D1650" t="s">
        <v>17</v>
      </c>
      <c r="E1650" t="s">
        <v>18</v>
      </c>
      <c r="F1650">
        <v>0</v>
      </c>
      <c r="H1650" t="s">
        <v>19</v>
      </c>
      <c r="K1650" t="str" cm="1">
        <f t="array" ref="K1650">_xlfn.IFS(L1650="Bus P+R Bus Leg", "Bus", L1650="Bus P+R Car Leg", "Car",L1650="Rail P+R Rail Leg", "Rail", L1650="Rail P+R Car Leg", "Car",L1650="Logsum","",TRUE(),L1650)</f>
        <v/>
      </c>
      <c r="L1650" t="s">
        <v>155</v>
      </c>
      <c r="O1650" t="s">
        <v>495</v>
      </c>
    </row>
    <row r="1651" spans="1:15" x14ac:dyDescent="0.35">
      <c r="A1651">
        <f t="shared" si="166"/>
        <v>4968</v>
      </c>
      <c r="B1651" t="str">
        <f t="shared" si="165"/>
        <v>Logsum HBSHOP_HBSHOP_Student_16-74_NC</v>
      </c>
      <c r="D1651" t="s">
        <v>17</v>
      </c>
      <c r="E1651" t="s">
        <v>18</v>
      </c>
      <c r="F1651">
        <v>0</v>
      </c>
      <c r="H1651" t="s">
        <v>19</v>
      </c>
      <c r="K1651" t="str" cm="1">
        <f t="array" ref="K1651">_xlfn.IFS(L1651="Bus P+R Bus Leg", "Bus", L1651="Bus P+R Car Leg", "Car",L1651="Rail P+R Rail Leg", "Rail", L1651="Rail P+R Car Leg", "Car",L1651="Logsum","",TRUE(),L1651)</f>
        <v/>
      </c>
      <c r="L1651" t="s">
        <v>155</v>
      </c>
      <c r="O1651" t="s">
        <v>496</v>
      </c>
    </row>
    <row r="1652" spans="1:15" x14ac:dyDescent="0.35">
      <c r="A1652">
        <f t="shared" si="166"/>
        <v>4969</v>
      </c>
      <c r="B1652" t="str">
        <f t="shared" si="165"/>
        <v>Logsum HBSHOP_HBSHOP_Student_16-74_PC</v>
      </c>
      <c r="D1652" t="s">
        <v>17</v>
      </c>
      <c r="E1652" t="s">
        <v>18</v>
      </c>
      <c r="F1652">
        <v>0</v>
      </c>
      <c r="H1652" t="s">
        <v>19</v>
      </c>
      <c r="K1652" t="str" cm="1">
        <f t="array" ref="K1652">_xlfn.IFS(L1652="Bus P+R Bus Leg", "Bus", L1652="Bus P+R Car Leg", "Car",L1652="Rail P+R Rail Leg", "Rail", L1652="Rail P+R Car Leg", "Car",L1652="Logsum","",TRUE(),L1652)</f>
        <v/>
      </c>
      <c r="L1652" t="s">
        <v>155</v>
      </c>
      <c r="O1652" t="s">
        <v>497</v>
      </c>
    </row>
    <row r="1653" spans="1:15" x14ac:dyDescent="0.35">
      <c r="A1653">
        <f t="shared" si="166"/>
        <v>4970</v>
      </c>
      <c r="B1653" t="str">
        <f t="shared" ref="B1653:B1716" si="167">_xlfn.TEXTJOIN(" ",TRUE,L1653,O1653,N1653)</f>
        <v>Logsum NHBEB_NHBEB_FT_16-74_FC</v>
      </c>
      <c r="D1653" t="s">
        <v>17</v>
      </c>
      <c r="E1653" t="s">
        <v>18</v>
      </c>
      <c r="F1653">
        <v>0</v>
      </c>
      <c r="H1653" t="s">
        <v>19</v>
      </c>
      <c r="K1653" t="str" cm="1">
        <f t="array" ref="K1653">_xlfn.IFS(L1653="Bus P+R Bus Leg", "Bus", L1653="Bus P+R Car Leg", "Car",L1653="Rail P+R Rail Leg", "Rail", L1653="Rail P+R Car Leg", "Car",L1653="Logsum","",TRUE(),L1653)</f>
        <v/>
      </c>
      <c r="L1653" t="s">
        <v>155</v>
      </c>
      <c r="O1653" t="s">
        <v>77</v>
      </c>
    </row>
    <row r="1654" spans="1:15" x14ac:dyDescent="0.35">
      <c r="A1654">
        <f t="shared" si="166"/>
        <v>4971</v>
      </c>
      <c r="B1654" t="str">
        <f t="shared" si="167"/>
        <v>Logsum NHBEB_NHBEB_FT_16-74_NC</v>
      </c>
      <c r="D1654" t="s">
        <v>17</v>
      </c>
      <c r="E1654" t="s">
        <v>18</v>
      </c>
      <c r="F1654">
        <v>0</v>
      </c>
      <c r="H1654" t="s">
        <v>19</v>
      </c>
      <c r="K1654" t="str" cm="1">
        <f t="array" ref="K1654">_xlfn.IFS(L1654="Bus P+R Bus Leg", "Bus", L1654="Bus P+R Car Leg", "Car",L1654="Rail P+R Rail Leg", "Rail", L1654="Rail P+R Car Leg", "Car",L1654="Logsum","",TRUE(),L1654)</f>
        <v/>
      </c>
      <c r="L1654" t="s">
        <v>155</v>
      </c>
      <c r="O1654" t="s">
        <v>78</v>
      </c>
    </row>
    <row r="1655" spans="1:15" x14ac:dyDescent="0.35">
      <c r="A1655">
        <f t="shared" si="166"/>
        <v>4972</v>
      </c>
      <c r="B1655" t="str">
        <f t="shared" si="167"/>
        <v>Logsum NHBEB_NHBEB_FT_16-74_PC</v>
      </c>
      <c r="D1655" t="s">
        <v>17</v>
      </c>
      <c r="E1655" t="s">
        <v>18</v>
      </c>
      <c r="F1655">
        <v>0</v>
      </c>
      <c r="H1655" t="s">
        <v>19</v>
      </c>
      <c r="K1655" t="str" cm="1">
        <f t="array" ref="K1655">_xlfn.IFS(L1655="Bus P+R Bus Leg", "Bus", L1655="Bus P+R Car Leg", "Car",L1655="Rail P+R Rail Leg", "Rail", L1655="Rail P+R Car Leg", "Car",L1655="Logsum","",TRUE(),L1655)</f>
        <v/>
      </c>
      <c r="L1655" t="s">
        <v>155</v>
      </c>
      <c r="O1655" t="s">
        <v>79</v>
      </c>
    </row>
    <row r="1656" spans="1:15" x14ac:dyDescent="0.35">
      <c r="A1656">
        <f t="shared" si="166"/>
        <v>4973</v>
      </c>
      <c r="B1656" t="str">
        <f t="shared" si="167"/>
        <v>Logsum NHBEB_NHBEB_Other_16-74_FC</v>
      </c>
      <c r="D1656" t="s">
        <v>17</v>
      </c>
      <c r="E1656" t="s">
        <v>18</v>
      </c>
      <c r="F1656">
        <v>0</v>
      </c>
      <c r="H1656" t="s">
        <v>19</v>
      </c>
      <c r="K1656" t="str" cm="1">
        <f t="array" ref="K1656">_xlfn.IFS(L1656="Bus P+R Bus Leg", "Bus", L1656="Bus P+R Car Leg", "Car",L1656="Rail P+R Rail Leg", "Rail", L1656="Rail P+R Car Leg", "Car",L1656="Logsum","",TRUE(),L1656)</f>
        <v/>
      </c>
      <c r="L1656" t="s">
        <v>155</v>
      </c>
      <c r="O1656" t="s">
        <v>80</v>
      </c>
    </row>
    <row r="1657" spans="1:15" x14ac:dyDescent="0.35">
      <c r="A1657">
        <f t="shared" si="166"/>
        <v>4974</v>
      </c>
      <c r="B1657" t="str">
        <f t="shared" si="167"/>
        <v>Logsum NHBEB_NHBEB_Other_16-74_NC</v>
      </c>
      <c r="D1657" t="s">
        <v>17</v>
      </c>
      <c r="E1657" t="s">
        <v>18</v>
      </c>
      <c r="F1657">
        <v>0</v>
      </c>
      <c r="H1657" t="s">
        <v>19</v>
      </c>
      <c r="K1657" t="str" cm="1">
        <f t="array" ref="K1657">_xlfn.IFS(L1657="Bus P+R Bus Leg", "Bus", L1657="Bus P+R Car Leg", "Car",L1657="Rail P+R Rail Leg", "Rail", L1657="Rail P+R Car Leg", "Car",L1657="Logsum","",TRUE(),L1657)</f>
        <v/>
      </c>
      <c r="L1657" t="s">
        <v>155</v>
      </c>
      <c r="O1657" t="s">
        <v>81</v>
      </c>
    </row>
    <row r="1658" spans="1:15" x14ac:dyDescent="0.35">
      <c r="A1658">
        <f t="shared" si="166"/>
        <v>4975</v>
      </c>
      <c r="B1658" t="str">
        <f t="shared" si="167"/>
        <v>Logsum NHBEB_NHBEB_Other_16-74_PC</v>
      </c>
      <c r="D1658" t="s">
        <v>17</v>
      </c>
      <c r="E1658" t="s">
        <v>18</v>
      </c>
      <c r="F1658">
        <v>0</v>
      </c>
      <c r="H1658" t="s">
        <v>19</v>
      </c>
      <c r="K1658" t="str" cm="1">
        <f t="array" ref="K1658">_xlfn.IFS(L1658="Bus P+R Bus Leg", "Bus", L1658="Bus P+R Car Leg", "Car",L1658="Rail P+R Rail Leg", "Rail", L1658="Rail P+R Car Leg", "Car",L1658="Logsum","",TRUE(),L1658)</f>
        <v/>
      </c>
      <c r="L1658" t="s">
        <v>155</v>
      </c>
      <c r="O1658" t="s">
        <v>82</v>
      </c>
    </row>
    <row r="1659" spans="1:15" x14ac:dyDescent="0.35">
      <c r="A1659">
        <f t="shared" si="166"/>
        <v>4976</v>
      </c>
      <c r="B1659" t="str">
        <f t="shared" si="167"/>
        <v>Logsum NHBEB_NHBEB_PT_16-74_FC</v>
      </c>
      <c r="D1659" t="s">
        <v>17</v>
      </c>
      <c r="E1659" t="s">
        <v>18</v>
      </c>
      <c r="F1659">
        <v>0</v>
      </c>
      <c r="H1659" t="s">
        <v>19</v>
      </c>
      <c r="K1659" t="str" cm="1">
        <f t="array" ref="K1659">_xlfn.IFS(L1659="Bus P+R Bus Leg", "Bus", L1659="Bus P+R Car Leg", "Car",L1659="Rail P+R Rail Leg", "Rail", L1659="Rail P+R Car Leg", "Car",L1659="Logsum","",TRUE(),L1659)</f>
        <v/>
      </c>
      <c r="L1659" t="s">
        <v>155</v>
      </c>
      <c r="O1659" t="s">
        <v>83</v>
      </c>
    </row>
    <row r="1660" spans="1:15" x14ac:dyDescent="0.35">
      <c r="A1660">
        <f t="shared" si="166"/>
        <v>4977</v>
      </c>
      <c r="B1660" t="str">
        <f t="shared" si="167"/>
        <v>Logsum NHBEB_NHBEB_PT_16-74_NC</v>
      </c>
      <c r="D1660" t="s">
        <v>17</v>
      </c>
      <c r="E1660" t="s">
        <v>18</v>
      </c>
      <c r="F1660">
        <v>0</v>
      </c>
      <c r="H1660" t="s">
        <v>19</v>
      </c>
      <c r="K1660" t="str" cm="1">
        <f t="array" ref="K1660">_xlfn.IFS(L1660="Bus P+R Bus Leg", "Bus", L1660="Bus P+R Car Leg", "Car",L1660="Rail P+R Rail Leg", "Rail", L1660="Rail P+R Car Leg", "Car",L1660="Logsum","",TRUE(),L1660)</f>
        <v/>
      </c>
      <c r="L1660" t="s">
        <v>155</v>
      </c>
      <c r="O1660" t="s">
        <v>84</v>
      </c>
    </row>
    <row r="1661" spans="1:15" x14ac:dyDescent="0.35">
      <c r="A1661">
        <f t="shared" si="166"/>
        <v>4978</v>
      </c>
      <c r="B1661" t="str">
        <f t="shared" si="167"/>
        <v>Logsum NHBEB_NHBEB_PT_16-74_PC</v>
      </c>
      <c r="D1661" t="s">
        <v>17</v>
      </c>
      <c r="E1661" t="s">
        <v>18</v>
      </c>
      <c r="F1661">
        <v>0</v>
      </c>
      <c r="H1661" t="s">
        <v>19</v>
      </c>
      <c r="K1661" t="str" cm="1">
        <f t="array" ref="K1661">_xlfn.IFS(L1661="Bus P+R Bus Leg", "Bus", L1661="Bus P+R Car Leg", "Car",L1661="Rail P+R Rail Leg", "Rail", L1661="Rail P+R Car Leg", "Car",L1661="Logsum","",TRUE(),L1661)</f>
        <v/>
      </c>
      <c r="L1661" t="s">
        <v>155</v>
      </c>
      <c r="O1661" t="s">
        <v>85</v>
      </c>
    </row>
    <row r="1662" spans="1:15" x14ac:dyDescent="0.35">
      <c r="A1662">
        <f t="shared" si="166"/>
        <v>4979</v>
      </c>
      <c r="B1662" t="str">
        <f t="shared" si="167"/>
        <v>Logsum NHBEB_NHBEB_Student_16-74_FC</v>
      </c>
      <c r="D1662" t="s">
        <v>17</v>
      </c>
      <c r="E1662" t="s">
        <v>18</v>
      </c>
      <c r="F1662">
        <v>0</v>
      </c>
      <c r="H1662" t="s">
        <v>19</v>
      </c>
      <c r="K1662" t="str" cm="1">
        <f t="array" ref="K1662">_xlfn.IFS(L1662="Bus P+R Bus Leg", "Bus", L1662="Bus P+R Car Leg", "Car",L1662="Rail P+R Rail Leg", "Rail", L1662="Rail P+R Car Leg", "Car",L1662="Logsum","",TRUE(),L1662)</f>
        <v/>
      </c>
      <c r="L1662" t="s">
        <v>155</v>
      </c>
      <c r="O1662" t="s">
        <v>86</v>
      </c>
    </row>
    <row r="1663" spans="1:15" x14ac:dyDescent="0.35">
      <c r="A1663">
        <f t="shared" si="166"/>
        <v>4980</v>
      </c>
      <c r="B1663" t="str">
        <f t="shared" si="167"/>
        <v>Logsum NHBEB_NHBEB_Student_16-74_NC</v>
      </c>
      <c r="D1663" t="s">
        <v>17</v>
      </c>
      <c r="E1663" t="s">
        <v>18</v>
      </c>
      <c r="F1663">
        <v>0</v>
      </c>
      <c r="H1663" t="s">
        <v>19</v>
      </c>
      <c r="K1663" t="str" cm="1">
        <f t="array" ref="K1663">_xlfn.IFS(L1663="Bus P+R Bus Leg", "Bus", L1663="Bus P+R Car Leg", "Car",L1663="Rail P+R Rail Leg", "Rail", L1663="Rail P+R Car Leg", "Car",L1663="Logsum","",TRUE(),L1663)</f>
        <v/>
      </c>
      <c r="L1663" t="s">
        <v>155</v>
      </c>
      <c r="O1663" t="s">
        <v>87</v>
      </c>
    </row>
    <row r="1664" spans="1:15" x14ac:dyDescent="0.35">
      <c r="A1664">
        <f t="shared" si="166"/>
        <v>4981</v>
      </c>
      <c r="B1664" t="str">
        <f t="shared" si="167"/>
        <v>Logsum NHBEB_NHBEB_Student_16-74_PC</v>
      </c>
      <c r="D1664" t="s">
        <v>17</v>
      </c>
      <c r="E1664" t="s">
        <v>18</v>
      </c>
      <c r="F1664">
        <v>0</v>
      </c>
      <c r="H1664" t="s">
        <v>19</v>
      </c>
      <c r="K1664" t="str" cm="1">
        <f t="array" ref="K1664">_xlfn.IFS(L1664="Bus P+R Bus Leg", "Bus", L1664="Bus P+R Car Leg", "Car",L1664="Rail P+R Rail Leg", "Rail", L1664="Rail P+R Car Leg", "Car",L1664="Logsum","",TRUE(),L1664)</f>
        <v/>
      </c>
      <c r="L1664" t="s">
        <v>155</v>
      </c>
      <c r="O1664" t="s">
        <v>88</v>
      </c>
    </row>
    <row r="1665" spans="1:15" x14ac:dyDescent="0.35">
      <c r="A1665">
        <f t="shared" si="166"/>
        <v>4982</v>
      </c>
      <c r="B1665" t="str">
        <f t="shared" si="167"/>
        <v>Logsum NHBO_NHBO_75_FC</v>
      </c>
      <c r="D1665" t="s">
        <v>17</v>
      </c>
      <c r="E1665" t="s">
        <v>18</v>
      </c>
      <c r="F1665">
        <v>0</v>
      </c>
      <c r="H1665" t="s">
        <v>19</v>
      </c>
      <c r="K1665" t="str" cm="1">
        <f t="array" ref="K1665">_xlfn.IFS(L1665="Bus P+R Bus Leg", "Bus", L1665="Bus P+R Car Leg", "Car",L1665="Rail P+R Rail Leg", "Rail", L1665="Rail P+R Car Leg", "Car",L1665="Logsum","",TRUE(),L1665)</f>
        <v/>
      </c>
      <c r="L1665" t="s">
        <v>155</v>
      </c>
      <c r="O1665" t="s">
        <v>89</v>
      </c>
    </row>
    <row r="1666" spans="1:15" x14ac:dyDescent="0.35">
      <c r="A1666">
        <f t="shared" si="166"/>
        <v>4983</v>
      </c>
      <c r="B1666" t="str">
        <f t="shared" si="167"/>
        <v>Logsum NHBO_NHBO_75_NC</v>
      </c>
      <c r="D1666" t="s">
        <v>17</v>
      </c>
      <c r="E1666" t="s">
        <v>18</v>
      </c>
      <c r="F1666">
        <v>0</v>
      </c>
      <c r="H1666" t="s">
        <v>19</v>
      </c>
      <c r="K1666" t="str" cm="1">
        <f t="array" ref="K1666">_xlfn.IFS(L1666="Bus P+R Bus Leg", "Bus", L1666="Bus P+R Car Leg", "Car",L1666="Rail P+R Rail Leg", "Rail", L1666="Rail P+R Car Leg", "Car",L1666="Logsum","",TRUE(),L1666)</f>
        <v/>
      </c>
      <c r="L1666" t="s">
        <v>155</v>
      </c>
      <c r="O1666" t="s">
        <v>90</v>
      </c>
    </row>
    <row r="1667" spans="1:15" x14ac:dyDescent="0.35">
      <c r="A1667">
        <f t="shared" si="166"/>
        <v>4984</v>
      </c>
      <c r="B1667" t="str">
        <f t="shared" si="167"/>
        <v>Logsum NHBO_NHBO_75_PC</v>
      </c>
      <c r="D1667" t="s">
        <v>17</v>
      </c>
      <c r="E1667" t="s">
        <v>18</v>
      </c>
      <c r="F1667">
        <v>0</v>
      </c>
      <c r="H1667" t="s">
        <v>19</v>
      </c>
      <c r="K1667" t="str" cm="1">
        <f t="array" ref="K1667">_xlfn.IFS(L1667="Bus P+R Bus Leg", "Bus", L1667="Bus P+R Car Leg", "Car",L1667="Rail P+R Rail Leg", "Rail", L1667="Rail P+R Car Leg", "Car",L1667="Logsum","",TRUE(),L1667)</f>
        <v/>
      </c>
      <c r="L1667" t="s">
        <v>155</v>
      </c>
      <c r="O1667" t="s">
        <v>91</v>
      </c>
    </row>
    <row r="1668" spans="1:15" x14ac:dyDescent="0.35">
      <c r="A1668">
        <f t="shared" si="166"/>
        <v>4985</v>
      </c>
      <c r="B1668" t="str">
        <f t="shared" si="167"/>
        <v>Logsum NHBO_NHBO_Child_0-15_FC</v>
      </c>
      <c r="D1668" t="s">
        <v>17</v>
      </c>
      <c r="E1668" t="s">
        <v>18</v>
      </c>
      <c r="F1668">
        <v>0</v>
      </c>
      <c r="H1668" t="s">
        <v>19</v>
      </c>
      <c r="K1668" t="str" cm="1">
        <f t="array" ref="K1668">_xlfn.IFS(L1668="Bus P+R Bus Leg", "Bus", L1668="Bus P+R Car Leg", "Car",L1668="Rail P+R Rail Leg", "Rail", L1668="Rail P+R Car Leg", "Car",L1668="Logsum","",TRUE(),L1668)</f>
        <v/>
      </c>
      <c r="L1668" t="s">
        <v>155</v>
      </c>
      <c r="O1668" t="s">
        <v>133</v>
      </c>
    </row>
    <row r="1669" spans="1:15" x14ac:dyDescent="0.35">
      <c r="A1669">
        <f t="shared" si="166"/>
        <v>4986</v>
      </c>
      <c r="B1669" t="str">
        <f t="shared" si="167"/>
        <v>Logsum NHBO_NHBO_Child_0-15_NC</v>
      </c>
      <c r="D1669" t="s">
        <v>17</v>
      </c>
      <c r="E1669" t="s">
        <v>18</v>
      </c>
      <c r="F1669">
        <v>0</v>
      </c>
      <c r="H1669" t="s">
        <v>19</v>
      </c>
      <c r="K1669" t="str" cm="1">
        <f t="array" ref="K1669">_xlfn.IFS(L1669="Bus P+R Bus Leg", "Bus", L1669="Bus P+R Car Leg", "Car",L1669="Rail P+R Rail Leg", "Rail", L1669="Rail P+R Car Leg", "Car",L1669="Logsum","",TRUE(),L1669)</f>
        <v/>
      </c>
      <c r="L1669" t="s">
        <v>155</v>
      </c>
      <c r="O1669" t="s">
        <v>134</v>
      </c>
    </row>
    <row r="1670" spans="1:15" x14ac:dyDescent="0.35">
      <c r="A1670">
        <f t="shared" si="166"/>
        <v>4987</v>
      </c>
      <c r="B1670" t="str">
        <f t="shared" si="167"/>
        <v>Logsum NHBO_NHBO_Child_0-15_PC</v>
      </c>
      <c r="D1670" t="s">
        <v>17</v>
      </c>
      <c r="E1670" t="s">
        <v>18</v>
      </c>
      <c r="F1670">
        <v>0</v>
      </c>
      <c r="H1670" t="s">
        <v>19</v>
      </c>
      <c r="K1670" t="str" cm="1">
        <f t="array" ref="K1670">_xlfn.IFS(L1670="Bus P+R Bus Leg", "Bus", L1670="Bus P+R Car Leg", "Car",L1670="Rail P+R Rail Leg", "Rail", L1670="Rail P+R Car Leg", "Car",L1670="Logsum","",TRUE(),L1670)</f>
        <v/>
      </c>
      <c r="L1670" t="s">
        <v>155</v>
      </c>
      <c r="O1670" t="s">
        <v>135</v>
      </c>
    </row>
    <row r="1671" spans="1:15" x14ac:dyDescent="0.35">
      <c r="A1671">
        <f t="shared" si="166"/>
        <v>4988</v>
      </c>
      <c r="B1671" t="str">
        <f t="shared" si="167"/>
        <v>Logsum NHBO_NHBO_FT_16-74_FC</v>
      </c>
      <c r="D1671" t="s">
        <v>17</v>
      </c>
      <c r="E1671" t="s">
        <v>18</v>
      </c>
      <c r="F1671">
        <v>0</v>
      </c>
      <c r="H1671" t="s">
        <v>19</v>
      </c>
      <c r="K1671" t="str" cm="1">
        <f t="array" ref="K1671">_xlfn.IFS(L1671="Bus P+R Bus Leg", "Bus", L1671="Bus P+R Car Leg", "Car",L1671="Rail P+R Rail Leg", "Rail", L1671="Rail P+R Car Leg", "Car",L1671="Logsum","",TRUE(),L1671)</f>
        <v/>
      </c>
      <c r="L1671" t="s">
        <v>155</v>
      </c>
      <c r="O1671" t="s">
        <v>92</v>
      </c>
    </row>
    <row r="1672" spans="1:15" x14ac:dyDescent="0.35">
      <c r="A1672">
        <f t="shared" si="166"/>
        <v>4989</v>
      </c>
      <c r="B1672" t="str">
        <f t="shared" si="167"/>
        <v>Logsum NHBO_NHBO_FT_16-74_NC</v>
      </c>
      <c r="D1672" t="s">
        <v>17</v>
      </c>
      <c r="E1672" t="s">
        <v>18</v>
      </c>
      <c r="F1672">
        <v>0</v>
      </c>
      <c r="H1672" t="s">
        <v>19</v>
      </c>
      <c r="K1672" t="str" cm="1">
        <f t="array" ref="K1672">_xlfn.IFS(L1672="Bus P+R Bus Leg", "Bus", L1672="Bus P+R Car Leg", "Car",L1672="Rail P+R Rail Leg", "Rail", L1672="Rail P+R Car Leg", "Car",L1672="Logsum","",TRUE(),L1672)</f>
        <v/>
      </c>
      <c r="L1672" t="s">
        <v>155</v>
      </c>
      <c r="O1672" t="s">
        <v>93</v>
      </c>
    </row>
    <row r="1673" spans="1:15" x14ac:dyDescent="0.35">
      <c r="A1673">
        <f t="shared" si="166"/>
        <v>4990</v>
      </c>
      <c r="B1673" t="str">
        <f t="shared" si="167"/>
        <v>Logsum NHBO_NHBO_FT_16-74_PC</v>
      </c>
      <c r="D1673" t="s">
        <v>17</v>
      </c>
      <c r="E1673" t="s">
        <v>18</v>
      </c>
      <c r="F1673">
        <v>0</v>
      </c>
      <c r="H1673" t="s">
        <v>19</v>
      </c>
      <c r="K1673" t="str" cm="1">
        <f t="array" ref="K1673">_xlfn.IFS(L1673="Bus P+R Bus Leg", "Bus", L1673="Bus P+R Car Leg", "Car",L1673="Rail P+R Rail Leg", "Rail", L1673="Rail P+R Car Leg", "Car",L1673="Logsum","",TRUE(),L1673)</f>
        <v/>
      </c>
      <c r="L1673" t="s">
        <v>155</v>
      </c>
      <c r="O1673" t="s">
        <v>94</v>
      </c>
    </row>
    <row r="1674" spans="1:15" x14ac:dyDescent="0.35">
      <c r="A1674">
        <f t="shared" si="166"/>
        <v>4991</v>
      </c>
      <c r="B1674" t="str">
        <f t="shared" si="167"/>
        <v>Logsum NHBO_NHBO_Other_16-74_FC</v>
      </c>
      <c r="D1674" t="s">
        <v>17</v>
      </c>
      <c r="E1674" t="s">
        <v>18</v>
      </c>
      <c r="F1674">
        <v>0</v>
      </c>
      <c r="H1674" t="s">
        <v>19</v>
      </c>
      <c r="K1674" t="str" cm="1">
        <f t="array" ref="K1674">_xlfn.IFS(L1674="Bus P+R Bus Leg", "Bus", L1674="Bus P+R Car Leg", "Car",L1674="Rail P+R Rail Leg", "Rail", L1674="Rail P+R Car Leg", "Car",L1674="Logsum","",TRUE(),L1674)</f>
        <v/>
      </c>
      <c r="L1674" t="s">
        <v>155</v>
      </c>
      <c r="O1674" t="s">
        <v>95</v>
      </c>
    </row>
    <row r="1675" spans="1:15" x14ac:dyDescent="0.35">
      <c r="A1675">
        <f t="shared" si="166"/>
        <v>4992</v>
      </c>
      <c r="B1675" t="str">
        <f t="shared" si="167"/>
        <v>Logsum NHBO_NHBO_Other_16-74_NC</v>
      </c>
      <c r="D1675" t="s">
        <v>17</v>
      </c>
      <c r="E1675" t="s">
        <v>18</v>
      </c>
      <c r="F1675">
        <v>0</v>
      </c>
      <c r="H1675" t="s">
        <v>19</v>
      </c>
      <c r="K1675" t="str" cm="1">
        <f t="array" ref="K1675">_xlfn.IFS(L1675="Bus P+R Bus Leg", "Bus", L1675="Bus P+R Car Leg", "Car",L1675="Rail P+R Rail Leg", "Rail", L1675="Rail P+R Car Leg", "Car",L1675="Logsum","",TRUE(),L1675)</f>
        <v/>
      </c>
      <c r="L1675" t="s">
        <v>155</v>
      </c>
      <c r="O1675" t="s">
        <v>96</v>
      </c>
    </row>
    <row r="1676" spans="1:15" x14ac:dyDescent="0.35">
      <c r="A1676">
        <f t="shared" si="166"/>
        <v>4993</v>
      </c>
      <c r="B1676" t="str">
        <f t="shared" si="167"/>
        <v>Logsum NHBO_NHBO_Other_16-74_PC</v>
      </c>
      <c r="D1676" t="s">
        <v>17</v>
      </c>
      <c r="E1676" t="s">
        <v>18</v>
      </c>
      <c r="F1676">
        <v>0</v>
      </c>
      <c r="H1676" t="s">
        <v>19</v>
      </c>
      <c r="K1676" t="str" cm="1">
        <f t="array" ref="K1676">_xlfn.IFS(L1676="Bus P+R Bus Leg", "Bus", L1676="Bus P+R Car Leg", "Car",L1676="Rail P+R Rail Leg", "Rail", L1676="Rail P+R Car Leg", "Car",L1676="Logsum","",TRUE(),L1676)</f>
        <v/>
      </c>
      <c r="L1676" t="s">
        <v>155</v>
      </c>
      <c r="O1676" t="s">
        <v>97</v>
      </c>
    </row>
    <row r="1677" spans="1:15" x14ac:dyDescent="0.35">
      <c r="A1677">
        <f t="shared" si="166"/>
        <v>4994</v>
      </c>
      <c r="B1677" t="str">
        <f t="shared" si="167"/>
        <v>Logsum NHBO_NHBO_PT_16-74_FC</v>
      </c>
      <c r="D1677" t="s">
        <v>17</v>
      </c>
      <c r="E1677" t="s">
        <v>18</v>
      </c>
      <c r="F1677">
        <v>0</v>
      </c>
      <c r="H1677" t="s">
        <v>19</v>
      </c>
      <c r="K1677" t="str" cm="1">
        <f t="array" ref="K1677">_xlfn.IFS(L1677="Bus P+R Bus Leg", "Bus", L1677="Bus P+R Car Leg", "Car",L1677="Rail P+R Rail Leg", "Rail", L1677="Rail P+R Car Leg", "Car",L1677="Logsum","",TRUE(),L1677)</f>
        <v/>
      </c>
      <c r="L1677" t="s">
        <v>155</v>
      </c>
      <c r="O1677" t="s">
        <v>98</v>
      </c>
    </row>
    <row r="1678" spans="1:15" x14ac:dyDescent="0.35">
      <c r="A1678">
        <f t="shared" si="166"/>
        <v>4995</v>
      </c>
      <c r="B1678" t="str">
        <f t="shared" si="167"/>
        <v>Logsum NHBO_NHBO_PT_16-74_NC</v>
      </c>
      <c r="D1678" t="s">
        <v>17</v>
      </c>
      <c r="E1678" t="s">
        <v>18</v>
      </c>
      <c r="F1678">
        <v>0</v>
      </c>
      <c r="H1678" t="s">
        <v>19</v>
      </c>
      <c r="K1678" t="str" cm="1">
        <f t="array" ref="K1678">_xlfn.IFS(L1678="Bus P+R Bus Leg", "Bus", L1678="Bus P+R Car Leg", "Car",L1678="Rail P+R Rail Leg", "Rail", L1678="Rail P+R Car Leg", "Car",L1678="Logsum","",TRUE(),L1678)</f>
        <v/>
      </c>
      <c r="L1678" t="s">
        <v>155</v>
      </c>
      <c r="O1678" t="s">
        <v>99</v>
      </c>
    </row>
    <row r="1679" spans="1:15" x14ac:dyDescent="0.35">
      <c r="A1679">
        <f t="shared" ref="A1679:A1742" si="168">IF(J1679=J1678,A1678+1,ROUNDUP(A1678,-2)+1)</f>
        <v>4996</v>
      </c>
      <c r="B1679" t="str">
        <f t="shared" si="167"/>
        <v>Logsum NHBO_NHBO_PT_16-74_PC</v>
      </c>
      <c r="D1679" t="s">
        <v>17</v>
      </c>
      <c r="E1679" t="s">
        <v>18</v>
      </c>
      <c r="F1679">
        <v>0</v>
      </c>
      <c r="H1679" t="s">
        <v>19</v>
      </c>
      <c r="K1679" t="str" cm="1">
        <f t="array" ref="K1679">_xlfn.IFS(L1679="Bus P+R Bus Leg", "Bus", L1679="Bus P+R Car Leg", "Car",L1679="Rail P+R Rail Leg", "Rail", L1679="Rail P+R Car Leg", "Car",L1679="Logsum","",TRUE(),L1679)</f>
        <v/>
      </c>
      <c r="L1679" t="s">
        <v>155</v>
      </c>
      <c r="O1679" t="s">
        <v>100</v>
      </c>
    </row>
    <row r="1680" spans="1:15" x14ac:dyDescent="0.35">
      <c r="A1680">
        <f t="shared" si="168"/>
        <v>4997</v>
      </c>
      <c r="B1680" t="str">
        <f t="shared" si="167"/>
        <v>Logsum NHBO_NHBO_Student_16-74_FC</v>
      </c>
      <c r="D1680" t="s">
        <v>17</v>
      </c>
      <c r="E1680" t="s">
        <v>18</v>
      </c>
      <c r="F1680">
        <v>0</v>
      </c>
      <c r="H1680" t="s">
        <v>19</v>
      </c>
      <c r="K1680" t="str" cm="1">
        <f t="array" ref="K1680">_xlfn.IFS(L1680="Bus P+R Bus Leg", "Bus", L1680="Bus P+R Car Leg", "Car",L1680="Rail P+R Rail Leg", "Rail", L1680="Rail P+R Car Leg", "Car",L1680="Logsum","",TRUE(),L1680)</f>
        <v/>
      </c>
      <c r="L1680" t="s">
        <v>155</v>
      </c>
      <c r="O1680" t="s">
        <v>101</v>
      </c>
    </row>
    <row r="1681" spans="1:16" x14ac:dyDescent="0.35">
      <c r="A1681">
        <f t="shared" si="168"/>
        <v>4998</v>
      </c>
      <c r="B1681" t="str">
        <f t="shared" si="167"/>
        <v>Logsum NHBO_NHBO_Student_16-74_NC</v>
      </c>
      <c r="D1681" t="s">
        <v>17</v>
      </c>
      <c r="E1681" t="s">
        <v>18</v>
      </c>
      <c r="F1681">
        <v>0</v>
      </c>
      <c r="H1681" t="s">
        <v>19</v>
      </c>
      <c r="K1681" t="str" cm="1">
        <f t="array" ref="K1681">_xlfn.IFS(L1681="Bus P+R Bus Leg", "Bus", L1681="Bus P+R Car Leg", "Car",L1681="Rail P+R Rail Leg", "Rail", L1681="Rail P+R Car Leg", "Car",L1681="Logsum","",TRUE(),L1681)</f>
        <v/>
      </c>
      <c r="L1681" t="s">
        <v>155</v>
      </c>
      <c r="O1681" t="s">
        <v>102</v>
      </c>
    </row>
    <row r="1682" spans="1:16" x14ac:dyDescent="0.35">
      <c r="A1682">
        <f t="shared" si="168"/>
        <v>4999</v>
      </c>
      <c r="B1682" t="str">
        <f t="shared" si="167"/>
        <v>Logsum NHBO_NHBO_Student_16-74_PC</v>
      </c>
      <c r="D1682" t="s">
        <v>17</v>
      </c>
      <c r="E1682" t="s">
        <v>18</v>
      </c>
      <c r="F1682">
        <v>0</v>
      </c>
      <c r="H1682" t="s">
        <v>19</v>
      </c>
      <c r="K1682" t="str" cm="1">
        <f t="array" ref="K1682">_xlfn.IFS(L1682="Bus P+R Bus Leg", "Bus", L1682="Bus P+R Car Leg", "Car",L1682="Rail P+R Rail Leg", "Rail", L1682="Rail P+R Car Leg", "Car",L1682="Logsum","",TRUE(),L1682)</f>
        <v/>
      </c>
      <c r="L1682" t="s">
        <v>155</v>
      </c>
      <c r="O1682" t="s">
        <v>103</v>
      </c>
    </row>
    <row r="1683" spans="1:16" x14ac:dyDescent="0.35">
      <c r="A1683">
        <f t="shared" si="168"/>
        <v>5001</v>
      </c>
      <c r="B1683" t="str">
        <f t="shared" si="167"/>
        <v>Car HBW_HBW_FT_16-74_FC Demand</v>
      </c>
      <c r="C1683" t="str">
        <f t="shared" ref="C1683:C1746" si="169">_xlfn.TEXTJOIN(" ",TRUE,L1683,O1683,N1683)</f>
        <v>Car HBW_HBW_FT_16-74_FC Demand</v>
      </c>
      <c r="D1683" t="s">
        <v>37</v>
      </c>
      <c r="E1683" t="s">
        <v>18</v>
      </c>
      <c r="F1683">
        <v>0</v>
      </c>
      <c r="H1683" t="s">
        <v>19</v>
      </c>
      <c r="J1683" t="str">
        <f>_xlfn.CONCAT(L1683," ",N1683)</f>
        <v>Car Demand</v>
      </c>
      <c r="K1683" t="str" cm="1">
        <f t="array" ref="K1683">_xlfn.IFS(L1683="Bus P+R Bus Leg", "Bus", L1683="Bus P+R Car Leg", "Car",L1683="Rail P+R Rail Leg", "Rail", L1683="Rail P+R Car Leg", "Car",L1683="Logsum","",TRUE(),L1683)</f>
        <v>Car</v>
      </c>
      <c r="L1683" t="s">
        <v>51</v>
      </c>
      <c r="N1683" t="s">
        <v>37</v>
      </c>
      <c r="O1683" t="s">
        <v>53</v>
      </c>
      <c r="P1683" t="str">
        <f>LEFT(O1683,FIND("_",O1683)-1)</f>
        <v>HBW</v>
      </c>
    </row>
    <row r="1684" spans="1:16" x14ac:dyDescent="0.35">
      <c r="A1684">
        <f t="shared" si="168"/>
        <v>5002</v>
      </c>
      <c r="B1684" t="str">
        <f t="shared" si="167"/>
        <v>Car HBW_HBW_FT_16-74_NC Demand</v>
      </c>
      <c r="C1684" t="str">
        <f t="shared" si="169"/>
        <v>Car HBW_HBW_FT_16-74_NC Demand</v>
      </c>
      <c r="D1684" t="s">
        <v>37</v>
      </c>
      <c r="E1684" t="s">
        <v>18</v>
      </c>
      <c r="F1684">
        <v>0</v>
      </c>
      <c r="H1684" t="s">
        <v>19</v>
      </c>
      <c r="J1684" t="str">
        <f t="shared" ref="J1684:J1747" si="170">_xlfn.CONCAT(L1684," ",N1684)</f>
        <v>Car Demand</v>
      </c>
      <c r="K1684" t="str" cm="1">
        <f t="array" ref="K1684">_xlfn.IFS(L1684="Bus P+R Bus Leg", "Bus", L1684="Bus P+R Car Leg", "Car",L1684="Rail P+R Rail Leg", "Rail", L1684="Rail P+R Car Leg", "Car",L1684="Logsum","",TRUE(),L1684)</f>
        <v>Car</v>
      </c>
      <c r="L1684" t="s">
        <v>51</v>
      </c>
      <c r="N1684" t="s">
        <v>37</v>
      </c>
      <c r="O1684" t="s">
        <v>54</v>
      </c>
      <c r="P1684" t="str">
        <f>LEFT(O1684,FIND("_",O1684)-1)</f>
        <v>HBW</v>
      </c>
    </row>
    <row r="1685" spans="1:16" x14ac:dyDescent="0.35">
      <c r="A1685">
        <f t="shared" si="168"/>
        <v>5003</v>
      </c>
      <c r="B1685" t="str">
        <f t="shared" si="167"/>
        <v>Car HBW_HBW_FT_16-74_PC Demand</v>
      </c>
      <c r="C1685" t="str">
        <f t="shared" si="169"/>
        <v>Car HBW_HBW_FT_16-74_PC Demand</v>
      </c>
      <c r="D1685" t="s">
        <v>37</v>
      </c>
      <c r="E1685" t="s">
        <v>18</v>
      </c>
      <c r="F1685">
        <v>0</v>
      </c>
      <c r="H1685" t="s">
        <v>19</v>
      </c>
      <c r="J1685" t="str">
        <f t="shared" si="170"/>
        <v>Car Demand</v>
      </c>
      <c r="K1685" t="str" cm="1">
        <f t="array" ref="K1685">_xlfn.IFS(L1685="Bus P+R Bus Leg", "Bus", L1685="Bus P+R Car Leg", "Car",L1685="Rail P+R Rail Leg", "Rail", L1685="Rail P+R Car Leg", "Car",L1685="Logsum","",TRUE(),L1685)</f>
        <v>Car</v>
      </c>
      <c r="L1685" t="s">
        <v>51</v>
      </c>
      <c r="N1685" t="s">
        <v>37</v>
      </c>
      <c r="O1685" t="s">
        <v>55</v>
      </c>
      <c r="P1685" t="str">
        <f t="shared" ref="P1685:P1748" si="171">LEFT(O1685,FIND("_",O1685)-1)</f>
        <v>HBW</v>
      </c>
    </row>
    <row r="1686" spans="1:16" x14ac:dyDescent="0.35">
      <c r="A1686">
        <f t="shared" si="168"/>
        <v>5004</v>
      </c>
      <c r="B1686" t="str">
        <f t="shared" si="167"/>
        <v>Car HBW_HBW_Other_16-74_FC Demand</v>
      </c>
      <c r="C1686" t="str">
        <f t="shared" si="169"/>
        <v>Car HBW_HBW_Other_16-74_FC Demand</v>
      </c>
      <c r="D1686" t="s">
        <v>37</v>
      </c>
      <c r="E1686" t="s">
        <v>18</v>
      </c>
      <c r="F1686">
        <v>0</v>
      </c>
      <c r="H1686" t="s">
        <v>19</v>
      </c>
      <c r="J1686" t="str">
        <f t="shared" si="170"/>
        <v>Car Demand</v>
      </c>
      <c r="K1686" t="str" cm="1">
        <f t="array" ref="K1686">_xlfn.IFS(L1686="Bus P+R Bus Leg", "Bus", L1686="Bus P+R Car Leg", "Car",L1686="Rail P+R Rail Leg", "Rail", L1686="Rail P+R Car Leg", "Car",L1686="Logsum","",TRUE(),L1686)</f>
        <v>Car</v>
      </c>
      <c r="L1686" t="s">
        <v>51</v>
      </c>
      <c r="N1686" t="s">
        <v>37</v>
      </c>
      <c r="O1686" t="s">
        <v>56</v>
      </c>
      <c r="P1686" t="str">
        <f t="shared" si="171"/>
        <v>HBW</v>
      </c>
    </row>
    <row r="1687" spans="1:16" x14ac:dyDescent="0.35">
      <c r="A1687">
        <f t="shared" si="168"/>
        <v>5005</v>
      </c>
      <c r="B1687" t="str">
        <f t="shared" si="167"/>
        <v>Car HBW_HBW_Other_16-74_NC Demand</v>
      </c>
      <c r="C1687" t="str">
        <f t="shared" si="169"/>
        <v>Car HBW_HBW_Other_16-74_NC Demand</v>
      </c>
      <c r="D1687" t="s">
        <v>37</v>
      </c>
      <c r="E1687" t="s">
        <v>18</v>
      </c>
      <c r="F1687">
        <v>0</v>
      </c>
      <c r="H1687" t="s">
        <v>19</v>
      </c>
      <c r="J1687" t="str">
        <f t="shared" si="170"/>
        <v>Car Demand</v>
      </c>
      <c r="K1687" t="str" cm="1">
        <f t="array" ref="K1687">_xlfn.IFS(L1687="Bus P+R Bus Leg", "Bus", L1687="Bus P+R Car Leg", "Car",L1687="Rail P+R Rail Leg", "Rail", L1687="Rail P+R Car Leg", "Car",L1687="Logsum","",TRUE(),L1687)</f>
        <v>Car</v>
      </c>
      <c r="L1687" t="s">
        <v>51</v>
      </c>
      <c r="N1687" t="s">
        <v>37</v>
      </c>
      <c r="O1687" t="s">
        <v>57</v>
      </c>
      <c r="P1687" t="str">
        <f t="shared" si="171"/>
        <v>HBW</v>
      </c>
    </row>
    <row r="1688" spans="1:16" x14ac:dyDescent="0.35">
      <c r="A1688">
        <f t="shared" si="168"/>
        <v>5006</v>
      </c>
      <c r="B1688" t="str">
        <f t="shared" si="167"/>
        <v>Car HBW_HBW_Other_16-74_PC Demand</v>
      </c>
      <c r="C1688" t="str">
        <f t="shared" si="169"/>
        <v>Car HBW_HBW_Other_16-74_PC Demand</v>
      </c>
      <c r="D1688" t="s">
        <v>37</v>
      </c>
      <c r="E1688" t="s">
        <v>18</v>
      </c>
      <c r="F1688">
        <v>0</v>
      </c>
      <c r="H1688" t="s">
        <v>19</v>
      </c>
      <c r="J1688" t="str">
        <f t="shared" si="170"/>
        <v>Car Demand</v>
      </c>
      <c r="K1688" t="str" cm="1">
        <f t="array" ref="K1688">_xlfn.IFS(L1688="Bus P+R Bus Leg", "Bus", L1688="Bus P+R Car Leg", "Car",L1688="Rail P+R Rail Leg", "Rail", L1688="Rail P+R Car Leg", "Car",L1688="Logsum","",TRUE(),L1688)</f>
        <v>Car</v>
      </c>
      <c r="L1688" t="s">
        <v>51</v>
      </c>
      <c r="N1688" t="s">
        <v>37</v>
      </c>
      <c r="O1688" t="s">
        <v>58</v>
      </c>
      <c r="P1688" t="str">
        <f t="shared" si="171"/>
        <v>HBW</v>
      </c>
    </row>
    <row r="1689" spans="1:16" x14ac:dyDescent="0.35">
      <c r="A1689">
        <f t="shared" si="168"/>
        <v>5007</v>
      </c>
      <c r="B1689" t="str">
        <f t="shared" si="167"/>
        <v>Car HBW_HBW_PT_16-74_FC Demand</v>
      </c>
      <c r="C1689" t="str">
        <f t="shared" si="169"/>
        <v>Car HBW_HBW_PT_16-74_FC Demand</v>
      </c>
      <c r="D1689" t="s">
        <v>37</v>
      </c>
      <c r="E1689" t="s">
        <v>18</v>
      </c>
      <c r="F1689">
        <v>0</v>
      </c>
      <c r="H1689" t="s">
        <v>19</v>
      </c>
      <c r="J1689" t="str">
        <f t="shared" si="170"/>
        <v>Car Demand</v>
      </c>
      <c r="K1689" t="str" cm="1">
        <f t="array" ref="K1689">_xlfn.IFS(L1689="Bus P+R Bus Leg", "Bus", L1689="Bus P+R Car Leg", "Car",L1689="Rail P+R Rail Leg", "Rail", L1689="Rail P+R Car Leg", "Car",L1689="Logsum","",TRUE(),L1689)</f>
        <v>Car</v>
      </c>
      <c r="L1689" t="s">
        <v>51</v>
      </c>
      <c r="N1689" t="s">
        <v>37</v>
      </c>
      <c r="O1689" t="s">
        <v>59</v>
      </c>
      <c r="P1689" t="str">
        <f t="shared" si="171"/>
        <v>HBW</v>
      </c>
    </row>
    <row r="1690" spans="1:16" x14ac:dyDescent="0.35">
      <c r="A1690">
        <f t="shared" si="168"/>
        <v>5008</v>
      </c>
      <c r="B1690" t="str">
        <f t="shared" si="167"/>
        <v>Car HBW_HBW_PT_16-74_NC Demand</v>
      </c>
      <c r="C1690" t="str">
        <f t="shared" si="169"/>
        <v>Car HBW_HBW_PT_16-74_NC Demand</v>
      </c>
      <c r="D1690" t="s">
        <v>37</v>
      </c>
      <c r="E1690" t="s">
        <v>18</v>
      </c>
      <c r="F1690">
        <v>0</v>
      </c>
      <c r="H1690" t="s">
        <v>19</v>
      </c>
      <c r="J1690" t="str">
        <f t="shared" si="170"/>
        <v>Car Demand</v>
      </c>
      <c r="K1690" t="str" cm="1">
        <f t="array" ref="K1690">_xlfn.IFS(L1690="Bus P+R Bus Leg", "Bus", L1690="Bus P+R Car Leg", "Car",L1690="Rail P+R Rail Leg", "Rail", L1690="Rail P+R Car Leg", "Car",L1690="Logsum","",TRUE(),L1690)</f>
        <v>Car</v>
      </c>
      <c r="L1690" t="s">
        <v>51</v>
      </c>
      <c r="N1690" t="s">
        <v>37</v>
      </c>
      <c r="O1690" t="s">
        <v>60</v>
      </c>
      <c r="P1690" t="str">
        <f t="shared" si="171"/>
        <v>HBW</v>
      </c>
    </row>
    <row r="1691" spans="1:16" x14ac:dyDescent="0.35">
      <c r="A1691">
        <f t="shared" si="168"/>
        <v>5009</v>
      </c>
      <c r="B1691" t="str">
        <f t="shared" si="167"/>
        <v>Car HBW_HBW_PT_16-74_PC Demand</v>
      </c>
      <c r="C1691" t="str">
        <f t="shared" si="169"/>
        <v>Car HBW_HBW_PT_16-74_PC Demand</v>
      </c>
      <c r="D1691" t="s">
        <v>37</v>
      </c>
      <c r="E1691" t="s">
        <v>18</v>
      </c>
      <c r="F1691">
        <v>0</v>
      </c>
      <c r="H1691" t="s">
        <v>19</v>
      </c>
      <c r="J1691" t="str">
        <f t="shared" si="170"/>
        <v>Car Demand</v>
      </c>
      <c r="K1691" t="str" cm="1">
        <f t="array" ref="K1691">_xlfn.IFS(L1691="Bus P+R Bus Leg", "Bus", L1691="Bus P+R Car Leg", "Car",L1691="Rail P+R Rail Leg", "Rail", L1691="Rail P+R Car Leg", "Car",L1691="Logsum","",TRUE(),L1691)</f>
        <v>Car</v>
      </c>
      <c r="L1691" t="s">
        <v>51</v>
      </c>
      <c r="N1691" t="s">
        <v>37</v>
      </c>
      <c r="O1691" t="s">
        <v>61</v>
      </c>
      <c r="P1691" t="str">
        <f t="shared" si="171"/>
        <v>HBW</v>
      </c>
    </row>
    <row r="1692" spans="1:16" x14ac:dyDescent="0.35">
      <c r="A1692">
        <f t="shared" si="168"/>
        <v>5010</v>
      </c>
      <c r="B1692" t="str">
        <f t="shared" si="167"/>
        <v>Car HBW_HBW_Student_16-74_FC Demand</v>
      </c>
      <c r="C1692" t="str">
        <f t="shared" si="169"/>
        <v>Car HBW_HBW_Student_16-74_FC Demand</v>
      </c>
      <c r="D1692" t="s">
        <v>37</v>
      </c>
      <c r="E1692" t="s">
        <v>18</v>
      </c>
      <c r="F1692">
        <v>0</v>
      </c>
      <c r="H1692" t="s">
        <v>19</v>
      </c>
      <c r="J1692" t="str">
        <f t="shared" si="170"/>
        <v>Car Demand</v>
      </c>
      <c r="K1692" t="str" cm="1">
        <f t="array" ref="K1692">_xlfn.IFS(L1692="Bus P+R Bus Leg", "Bus", L1692="Bus P+R Car Leg", "Car",L1692="Rail P+R Rail Leg", "Rail", L1692="Rail P+R Car Leg", "Car",L1692="Logsum","",TRUE(),L1692)</f>
        <v>Car</v>
      </c>
      <c r="L1692" t="s">
        <v>51</v>
      </c>
      <c r="N1692" t="s">
        <v>37</v>
      </c>
      <c r="O1692" t="s">
        <v>62</v>
      </c>
      <c r="P1692" t="str">
        <f t="shared" si="171"/>
        <v>HBW</v>
      </c>
    </row>
    <row r="1693" spans="1:16" x14ac:dyDescent="0.35">
      <c r="A1693">
        <f t="shared" si="168"/>
        <v>5011</v>
      </c>
      <c r="B1693" t="str">
        <f t="shared" si="167"/>
        <v>Car HBW_HBW_Student_16-74_NC Demand</v>
      </c>
      <c r="C1693" t="str">
        <f t="shared" si="169"/>
        <v>Car HBW_HBW_Student_16-74_NC Demand</v>
      </c>
      <c r="D1693" t="s">
        <v>37</v>
      </c>
      <c r="E1693" t="s">
        <v>18</v>
      </c>
      <c r="F1693">
        <v>0</v>
      </c>
      <c r="H1693" t="s">
        <v>19</v>
      </c>
      <c r="J1693" t="str">
        <f t="shared" si="170"/>
        <v>Car Demand</v>
      </c>
      <c r="K1693" t="str" cm="1">
        <f t="array" ref="K1693">_xlfn.IFS(L1693="Bus P+R Bus Leg", "Bus", L1693="Bus P+R Car Leg", "Car",L1693="Rail P+R Rail Leg", "Rail", L1693="Rail P+R Car Leg", "Car",L1693="Logsum","",TRUE(),L1693)</f>
        <v>Car</v>
      </c>
      <c r="L1693" t="s">
        <v>51</v>
      </c>
      <c r="N1693" t="s">
        <v>37</v>
      </c>
      <c r="O1693" t="s">
        <v>63</v>
      </c>
      <c r="P1693" t="str">
        <f t="shared" si="171"/>
        <v>HBW</v>
      </c>
    </row>
    <row r="1694" spans="1:16" x14ac:dyDescent="0.35">
      <c r="A1694">
        <f t="shared" si="168"/>
        <v>5012</v>
      </c>
      <c r="B1694" t="str">
        <f t="shared" si="167"/>
        <v>Car HBW_HBW_Student_16-74_PC Demand</v>
      </c>
      <c r="C1694" t="str">
        <f t="shared" si="169"/>
        <v>Car HBW_HBW_Student_16-74_PC Demand</v>
      </c>
      <c r="D1694" t="s">
        <v>37</v>
      </c>
      <c r="E1694" t="s">
        <v>18</v>
      </c>
      <c r="F1694">
        <v>0</v>
      </c>
      <c r="H1694" t="s">
        <v>19</v>
      </c>
      <c r="J1694" t="str">
        <f t="shared" si="170"/>
        <v>Car Demand</v>
      </c>
      <c r="K1694" t="str" cm="1">
        <f t="array" ref="K1694">_xlfn.IFS(L1694="Bus P+R Bus Leg", "Bus", L1694="Bus P+R Car Leg", "Car",L1694="Rail P+R Rail Leg", "Rail", L1694="Rail P+R Car Leg", "Car",L1694="Logsum","",TRUE(),L1694)</f>
        <v>Car</v>
      </c>
      <c r="L1694" t="s">
        <v>51</v>
      </c>
      <c r="N1694" t="s">
        <v>37</v>
      </c>
      <c r="O1694" t="s">
        <v>64</v>
      </c>
      <c r="P1694" t="str">
        <f t="shared" si="171"/>
        <v>HBW</v>
      </c>
    </row>
    <row r="1695" spans="1:16" x14ac:dyDescent="0.35">
      <c r="A1695">
        <f t="shared" si="168"/>
        <v>5013</v>
      </c>
      <c r="B1695" t="str">
        <f t="shared" si="167"/>
        <v>Car HBEB_HBEB_FT_16-74_FC Demand</v>
      </c>
      <c r="C1695" t="str">
        <f t="shared" si="169"/>
        <v>Car HBEB_HBEB_FT_16-74_FC Demand</v>
      </c>
      <c r="D1695" t="s">
        <v>37</v>
      </c>
      <c r="E1695" t="s">
        <v>18</v>
      </c>
      <c r="F1695">
        <v>0</v>
      </c>
      <c r="H1695" t="s">
        <v>19</v>
      </c>
      <c r="J1695" t="str">
        <f t="shared" si="170"/>
        <v>Car Demand</v>
      </c>
      <c r="K1695" t="str" cm="1">
        <f t="array" ref="K1695">_xlfn.IFS(L1695="Bus P+R Bus Leg", "Bus", L1695="Bus P+R Car Leg", "Car",L1695="Rail P+R Rail Leg", "Rail", L1695="Rail P+R Car Leg", "Car",L1695="Logsum","",TRUE(),L1695)</f>
        <v>Car</v>
      </c>
      <c r="L1695" t="s">
        <v>51</v>
      </c>
      <c r="N1695" t="s">
        <v>37</v>
      </c>
      <c r="O1695" t="s">
        <v>65</v>
      </c>
      <c r="P1695" t="str">
        <f t="shared" si="171"/>
        <v>HBEB</v>
      </c>
    </row>
    <row r="1696" spans="1:16" x14ac:dyDescent="0.35">
      <c r="A1696">
        <f t="shared" si="168"/>
        <v>5014</v>
      </c>
      <c r="B1696" t="str">
        <f t="shared" si="167"/>
        <v>Car HBEB_HBEB_FT_16-74_NC Demand</v>
      </c>
      <c r="C1696" t="str">
        <f t="shared" si="169"/>
        <v>Car HBEB_HBEB_FT_16-74_NC Demand</v>
      </c>
      <c r="D1696" t="s">
        <v>37</v>
      </c>
      <c r="E1696" t="s">
        <v>18</v>
      </c>
      <c r="F1696">
        <v>0</v>
      </c>
      <c r="H1696" t="s">
        <v>19</v>
      </c>
      <c r="J1696" t="str">
        <f t="shared" si="170"/>
        <v>Car Demand</v>
      </c>
      <c r="K1696" t="str" cm="1">
        <f t="array" ref="K1696">_xlfn.IFS(L1696="Bus P+R Bus Leg", "Bus", L1696="Bus P+R Car Leg", "Car",L1696="Rail P+R Rail Leg", "Rail", L1696="Rail P+R Car Leg", "Car",L1696="Logsum","",TRUE(),L1696)</f>
        <v>Car</v>
      </c>
      <c r="L1696" t="s">
        <v>51</v>
      </c>
      <c r="N1696" t="s">
        <v>37</v>
      </c>
      <c r="O1696" t="s">
        <v>66</v>
      </c>
      <c r="P1696" t="str">
        <f t="shared" si="171"/>
        <v>HBEB</v>
      </c>
    </row>
    <row r="1697" spans="1:16" x14ac:dyDescent="0.35">
      <c r="A1697">
        <f t="shared" si="168"/>
        <v>5015</v>
      </c>
      <c r="B1697" t="str">
        <f t="shared" si="167"/>
        <v>Car HBEB_HBEB_FT_16-74_PC Demand</v>
      </c>
      <c r="C1697" t="str">
        <f t="shared" si="169"/>
        <v>Car HBEB_HBEB_FT_16-74_PC Demand</v>
      </c>
      <c r="D1697" t="s">
        <v>37</v>
      </c>
      <c r="E1697" t="s">
        <v>18</v>
      </c>
      <c r="F1697">
        <v>0</v>
      </c>
      <c r="H1697" t="s">
        <v>19</v>
      </c>
      <c r="J1697" t="str">
        <f t="shared" si="170"/>
        <v>Car Demand</v>
      </c>
      <c r="K1697" t="str" cm="1">
        <f t="array" ref="K1697">_xlfn.IFS(L1697="Bus P+R Bus Leg", "Bus", L1697="Bus P+R Car Leg", "Car",L1697="Rail P+R Rail Leg", "Rail", L1697="Rail P+R Car Leg", "Car",L1697="Logsum","",TRUE(),L1697)</f>
        <v>Car</v>
      </c>
      <c r="L1697" t="s">
        <v>51</v>
      </c>
      <c r="N1697" t="s">
        <v>37</v>
      </c>
      <c r="O1697" t="s">
        <v>67</v>
      </c>
      <c r="P1697" t="str">
        <f t="shared" si="171"/>
        <v>HBEB</v>
      </c>
    </row>
    <row r="1698" spans="1:16" x14ac:dyDescent="0.35">
      <c r="A1698">
        <f t="shared" si="168"/>
        <v>5016</v>
      </c>
      <c r="B1698" t="str">
        <f t="shared" si="167"/>
        <v>Car HBEB_HBEB_Other_16-74_FC Demand</v>
      </c>
      <c r="C1698" t="str">
        <f t="shared" si="169"/>
        <v>Car HBEB_HBEB_Other_16-74_FC Demand</v>
      </c>
      <c r="D1698" t="s">
        <v>37</v>
      </c>
      <c r="E1698" t="s">
        <v>18</v>
      </c>
      <c r="F1698">
        <v>0</v>
      </c>
      <c r="H1698" t="s">
        <v>19</v>
      </c>
      <c r="J1698" t="str">
        <f t="shared" si="170"/>
        <v>Car Demand</v>
      </c>
      <c r="K1698" t="str" cm="1">
        <f t="array" ref="K1698">_xlfn.IFS(L1698="Bus P+R Bus Leg", "Bus", L1698="Bus P+R Car Leg", "Car",L1698="Rail P+R Rail Leg", "Rail", L1698="Rail P+R Car Leg", "Car",L1698="Logsum","",TRUE(),L1698)</f>
        <v>Car</v>
      </c>
      <c r="L1698" t="s">
        <v>51</v>
      </c>
      <c r="N1698" t="s">
        <v>37</v>
      </c>
      <c r="O1698" t="s">
        <v>68</v>
      </c>
      <c r="P1698" t="str">
        <f t="shared" si="171"/>
        <v>HBEB</v>
      </c>
    </row>
    <row r="1699" spans="1:16" x14ac:dyDescent="0.35">
      <c r="A1699">
        <f t="shared" si="168"/>
        <v>5017</v>
      </c>
      <c r="B1699" t="str">
        <f t="shared" si="167"/>
        <v>Car HBEB_HBEB_Other_16-74_NC Demand</v>
      </c>
      <c r="C1699" t="str">
        <f t="shared" si="169"/>
        <v>Car HBEB_HBEB_Other_16-74_NC Demand</v>
      </c>
      <c r="D1699" t="s">
        <v>37</v>
      </c>
      <c r="E1699" t="s">
        <v>18</v>
      </c>
      <c r="F1699">
        <v>0</v>
      </c>
      <c r="H1699" t="s">
        <v>19</v>
      </c>
      <c r="J1699" t="str">
        <f t="shared" si="170"/>
        <v>Car Demand</v>
      </c>
      <c r="K1699" t="str" cm="1">
        <f t="array" ref="K1699">_xlfn.IFS(L1699="Bus P+R Bus Leg", "Bus", L1699="Bus P+R Car Leg", "Car",L1699="Rail P+R Rail Leg", "Rail", L1699="Rail P+R Car Leg", "Car",L1699="Logsum","",TRUE(),L1699)</f>
        <v>Car</v>
      </c>
      <c r="L1699" t="s">
        <v>51</v>
      </c>
      <c r="N1699" t="s">
        <v>37</v>
      </c>
      <c r="O1699" t="s">
        <v>69</v>
      </c>
      <c r="P1699" t="str">
        <f t="shared" si="171"/>
        <v>HBEB</v>
      </c>
    </row>
    <row r="1700" spans="1:16" x14ac:dyDescent="0.35">
      <c r="A1700">
        <f t="shared" si="168"/>
        <v>5018</v>
      </c>
      <c r="B1700" t="str">
        <f t="shared" si="167"/>
        <v>Car HBEB_HBEB_Other_16-74_PC Demand</v>
      </c>
      <c r="C1700" t="str">
        <f t="shared" si="169"/>
        <v>Car HBEB_HBEB_Other_16-74_PC Demand</v>
      </c>
      <c r="D1700" t="s">
        <v>37</v>
      </c>
      <c r="E1700" t="s">
        <v>18</v>
      </c>
      <c r="F1700">
        <v>0</v>
      </c>
      <c r="H1700" t="s">
        <v>19</v>
      </c>
      <c r="J1700" t="str">
        <f t="shared" si="170"/>
        <v>Car Demand</v>
      </c>
      <c r="K1700" t="str" cm="1">
        <f t="array" ref="K1700">_xlfn.IFS(L1700="Bus P+R Bus Leg", "Bus", L1700="Bus P+R Car Leg", "Car",L1700="Rail P+R Rail Leg", "Rail", L1700="Rail P+R Car Leg", "Car",L1700="Logsum","",TRUE(),L1700)</f>
        <v>Car</v>
      </c>
      <c r="L1700" t="s">
        <v>51</v>
      </c>
      <c r="N1700" t="s">
        <v>37</v>
      </c>
      <c r="O1700" t="s">
        <v>70</v>
      </c>
      <c r="P1700" t="str">
        <f t="shared" si="171"/>
        <v>HBEB</v>
      </c>
    </row>
    <row r="1701" spans="1:16" x14ac:dyDescent="0.35">
      <c r="A1701">
        <f t="shared" si="168"/>
        <v>5019</v>
      </c>
      <c r="B1701" t="str">
        <f t="shared" si="167"/>
        <v>Car HBEB_HBEB_PT_16-74_FC Demand</v>
      </c>
      <c r="C1701" t="str">
        <f t="shared" si="169"/>
        <v>Car HBEB_HBEB_PT_16-74_FC Demand</v>
      </c>
      <c r="D1701" t="s">
        <v>37</v>
      </c>
      <c r="E1701" t="s">
        <v>18</v>
      </c>
      <c r="F1701">
        <v>0</v>
      </c>
      <c r="H1701" t="s">
        <v>19</v>
      </c>
      <c r="J1701" t="str">
        <f t="shared" si="170"/>
        <v>Car Demand</v>
      </c>
      <c r="K1701" t="str" cm="1">
        <f t="array" ref="K1701">_xlfn.IFS(L1701="Bus P+R Bus Leg", "Bus", L1701="Bus P+R Car Leg", "Car",L1701="Rail P+R Rail Leg", "Rail", L1701="Rail P+R Car Leg", "Car",L1701="Logsum","",TRUE(),L1701)</f>
        <v>Car</v>
      </c>
      <c r="L1701" t="s">
        <v>51</v>
      </c>
      <c r="N1701" t="s">
        <v>37</v>
      </c>
      <c r="O1701" t="s">
        <v>71</v>
      </c>
      <c r="P1701" t="str">
        <f t="shared" si="171"/>
        <v>HBEB</v>
      </c>
    </row>
    <row r="1702" spans="1:16" x14ac:dyDescent="0.35">
      <c r="A1702">
        <f t="shared" si="168"/>
        <v>5020</v>
      </c>
      <c r="B1702" t="str">
        <f t="shared" si="167"/>
        <v>Car HBEB_HBEB_PT_16-74_NC Demand</v>
      </c>
      <c r="C1702" t="str">
        <f t="shared" si="169"/>
        <v>Car HBEB_HBEB_PT_16-74_NC Demand</v>
      </c>
      <c r="D1702" t="s">
        <v>37</v>
      </c>
      <c r="E1702" t="s">
        <v>18</v>
      </c>
      <c r="F1702">
        <v>0</v>
      </c>
      <c r="H1702" t="s">
        <v>19</v>
      </c>
      <c r="J1702" t="str">
        <f t="shared" si="170"/>
        <v>Car Demand</v>
      </c>
      <c r="K1702" t="str" cm="1">
        <f t="array" ref="K1702">_xlfn.IFS(L1702="Bus P+R Bus Leg", "Bus", L1702="Bus P+R Car Leg", "Car",L1702="Rail P+R Rail Leg", "Rail", L1702="Rail P+R Car Leg", "Car",L1702="Logsum","",TRUE(),L1702)</f>
        <v>Car</v>
      </c>
      <c r="L1702" t="s">
        <v>51</v>
      </c>
      <c r="N1702" t="s">
        <v>37</v>
      </c>
      <c r="O1702" t="s">
        <v>72</v>
      </c>
      <c r="P1702" t="str">
        <f t="shared" si="171"/>
        <v>HBEB</v>
      </c>
    </row>
    <row r="1703" spans="1:16" x14ac:dyDescent="0.35">
      <c r="A1703">
        <f t="shared" si="168"/>
        <v>5021</v>
      </c>
      <c r="B1703" t="str">
        <f t="shared" si="167"/>
        <v>Car HBEB_HBEB_PT_16-74_PC Demand</v>
      </c>
      <c r="C1703" t="str">
        <f t="shared" si="169"/>
        <v>Car HBEB_HBEB_PT_16-74_PC Demand</v>
      </c>
      <c r="D1703" t="s">
        <v>37</v>
      </c>
      <c r="E1703" t="s">
        <v>18</v>
      </c>
      <c r="F1703">
        <v>0</v>
      </c>
      <c r="H1703" t="s">
        <v>19</v>
      </c>
      <c r="J1703" t="str">
        <f t="shared" si="170"/>
        <v>Car Demand</v>
      </c>
      <c r="K1703" t="str" cm="1">
        <f t="array" ref="K1703">_xlfn.IFS(L1703="Bus P+R Bus Leg", "Bus", L1703="Bus P+R Car Leg", "Car",L1703="Rail P+R Rail Leg", "Rail", L1703="Rail P+R Car Leg", "Car",L1703="Logsum","",TRUE(),L1703)</f>
        <v>Car</v>
      </c>
      <c r="L1703" t="s">
        <v>51</v>
      </c>
      <c r="N1703" t="s">
        <v>37</v>
      </c>
      <c r="O1703" t="s">
        <v>73</v>
      </c>
      <c r="P1703" t="str">
        <f t="shared" si="171"/>
        <v>HBEB</v>
      </c>
    </row>
    <row r="1704" spans="1:16" x14ac:dyDescent="0.35">
      <c r="A1704">
        <f t="shared" si="168"/>
        <v>5022</v>
      </c>
      <c r="B1704" t="str">
        <f t="shared" si="167"/>
        <v>Car HBEB_HBEB_Student_16-74_FC Demand</v>
      </c>
      <c r="C1704" t="str">
        <f t="shared" si="169"/>
        <v>Car HBEB_HBEB_Student_16-74_FC Demand</v>
      </c>
      <c r="D1704" t="s">
        <v>37</v>
      </c>
      <c r="E1704" t="s">
        <v>18</v>
      </c>
      <c r="F1704">
        <v>0</v>
      </c>
      <c r="H1704" t="s">
        <v>19</v>
      </c>
      <c r="J1704" t="str">
        <f t="shared" si="170"/>
        <v>Car Demand</v>
      </c>
      <c r="K1704" t="str" cm="1">
        <f t="array" ref="K1704">_xlfn.IFS(L1704="Bus P+R Bus Leg", "Bus", L1704="Bus P+R Car Leg", "Car",L1704="Rail P+R Rail Leg", "Rail", L1704="Rail P+R Car Leg", "Car",L1704="Logsum","",TRUE(),L1704)</f>
        <v>Car</v>
      </c>
      <c r="L1704" t="s">
        <v>51</v>
      </c>
      <c r="N1704" t="s">
        <v>37</v>
      </c>
      <c r="O1704" t="s">
        <v>74</v>
      </c>
      <c r="P1704" t="str">
        <f t="shared" si="171"/>
        <v>HBEB</v>
      </c>
    </row>
    <row r="1705" spans="1:16" x14ac:dyDescent="0.35">
      <c r="A1705">
        <f t="shared" si="168"/>
        <v>5023</v>
      </c>
      <c r="B1705" t="str">
        <f t="shared" si="167"/>
        <v>Car HBEB_HBEB_Student_16-74_NC Demand</v>
      </c>
      <c r="C1705" t="str">
        <f t="shared" si="169"/>
        <v>Car HBEB_HBEB_Student_16-74_NC Demand</v>
      </c>
      <c r="D1705" t="s">
        <v>37</v>
      </c>
      <c r="E1705" t="s">
        <v>18</v>
      </c>
      <c r="F1705">
        <v>0</v>
      </c>
      <c r="H1705" t="s">
        <v>19</v>
      </c>
      <c r="J1705" t="str">
        <f t="shared" si="170"/>
        <v>Car Demand</v>
      </c>
      <c r="K1705" t="str" cm="1">
        <f t="array" ref="K1705">_xlfn.IFS(L1705="Bus P+R Bus Leg", "Bus", L1705="Bus P+R Car Leg", "Car",L1705="Rail P+R Rail Leg", "Rail", L1705="Rail P+R Car Leg", "Car",L1705="Logsum","",TRUE(),L1705)</f>
        <v>Car</v>
      </c>
      <c r="L1705" t="s">
        <v>51</v>
      </c>
      <c r="N1705" t="s">
        <v>37</v>
      </c>
      <c r="O1705" t="s">
        <v>75</v>
      </c>
      <c r="P1705" t="str">
        <f t="shared" si="171"/>
        <v>HBEB</v>
      </c>
    </row>
    <row r="1706" spans="1:16" x14ac:dyDescent="0.35">
      <c r="A1706">
        <f t="shared" si="168"/>
        <v>5024</v>
      </c>
      <c r="B1706" t="str">
        <f t="shared" si="167"/>
        <v>Car HBEB_HBEB_Student_16-74_PC Demand</v>
      </c>
      <c r="C1706" t="str">
        <f t="shared" si="169"/>
        <v>Car HBEB_HBEB_Student_16-74_PC Demand</v>
      </c>
      <c r="D1706" t="s">
        <v>37</v>
      </c>
      <c r="E1706" t="s">
        <v>18</v>
      </c>
      <c r="F1706">
        <v>0</v>
      </c>
      <c r="H1706" t="s">
        <v>19</v>
      </c>
      <c r="J1706" t="str">
        <f t="shared" si="170"/>
        <v>Car Demand</v>
      </c>
      <c r="K1706" t="str" cm="1">
        <f t="array" ref="K1706">_xlfn.IFS(L1706="Bus P+R Bus Leg", "Bus", L1706="Bus P+R Car Leg", "Car",L1706="Rail P+R Rail Leg", "Rail", L1706="Rail P+R Car Leg", "Car",L1706="Logsum","",TRUE(),L1706)</f>
        <v>Car</v>
      </c>
      <c r="L1706" t="s">
        <v>51</v>
      </c>
      <c r="N1706" t="s">
        <v>37</v>
      </c>
      <c r="O1706" t="s">
        <v>76</v>
      </c>
      <c r="P1706" t="str">
        <f t="shared" si="171"/>
        <v>HBEB</v>
      </c>
    </row>
    <row r="1707" spans="1:16" x14ac:dyDescent="0.35">
      <c r="A1707">
        <f t="shared" si="168"/>
        <v>5025</v>
      </c>
      <c r="B1707" t="str">
        <f t="shared" si="167"/>
        <v>Car HBED_HBED_Child_PE_5-11_FC Demand</v>
      </c>
      <c r="C1707" t="str">
        <f t="shared" si="169"/>
        <v>Car HBED_HBED_Child_PE_5-11_FC Demand</v>
      </c>
      <c r="D1707" t="s">
        <v>37</v>
      </c>
      <c r="E1707" t="s">
        <v>18</v>
      </c>
      <c r="F1707">
        <v>0</v>
      </c>
      <c r="H1707" t="s">
        <v>19</v>
      </c>
      <c r="J1707" t="str">
        <f t="shared" si="170"/>
        <v>Car Demand</v>
      </c>
      <c r="K1707" t="str" cm="1">
        <f t="array" ref="K1707">_xlfn.IFS(L1707="Bus P+R Bus Leg", "Bus", L1707="Bus P+R Car Leg", "Car",L1707="Rail P+R Rail Leg", "Rail", L1707="Rail P+R Car Leg", "Car",L1707="Logsum","",TRUE(),L1707)</f>
        <v>Car</v>
      </c>
      <c r="L1707" t="s">
        <v>51</v>
      </c>
      <c r="N1707" t="s">
        <v>37</v>
      </c>
      <c r="O1707" t="s">
        <v>106</v>
      </c>
      <c r="P1707" t="str">
        <f t="shared" si="171"/>
        <v>HBED</v>
      </c>
    </row>
    <row r="1708" spans="1:16" x14ac:dyDescent="0.35">
      <c r="A1708">
        <f t="shared" si="168"/>
        <v>5026</v>
      </c>
      <c r="B1708" t="str">
        <f t="shared" si="167"/>
        <v>Car HBED_HBED_Child_PE_5-11_NC Demand</v>
      </c>
      <c r="C1708" t="str">
        <f t="shared" si="169"/>
        <v>Car HBED_HBED_Child_PE_5-11_NC Demand</v>
      </c>
      <c r="D1708" t="s">
        <v>37</v>
      </c>
      <c r="E1708" t="s">
        <v>18</v>
      </c>
      <c r="F1708">
        <v>0</v>
      </c>
      <c r="H1708" t="s">
        <v>19</v>
      </c>
      <c r="J1708" t="str">
        <f t="shared" si="170"/>
        <v>Car Demand</v>
      </c>
      <c r="K1708" t="str" cm="1">
        <f t="array" ref="K1708">_xlfn.IFS(L1708="Bus P+R Bus Leg", "Bus", L1708="Bus P+R Car Leg", "Car",L1708="Rail P+R Rail Leg", "Rail", L1708="Rail P+R Car Leg", "Car",L1708="Logsum","",TRUE(),L1708)</f>
        <v>Car</v>
      </c>
      <c r="L1708" t="s">
        <v>51</v>
      </c>
      <c r="N1708" t="s">
        <v>37</v>
      </c>
      <c r="O1708" t="s">
        <v>107</v>
      </c>
      <c r="P1708" t="str">
        <f t="shared" si="171"/>
        <v>HBED</v>
      </c>
    </row>
    <row r="1709" spans="1:16" x14ac:dyDescent="0.35">
      <c r="A1709">
        <f t="shared" si="168"/>
        <v>5027</v>
      </c>
      <c r="B1709" t="str">
        <f t="shared" si="167"/>
        <v>Car HBED_HBED_Child_PE_5-11_PC Demand</v>
      </c>
      <c r="C1709" t="str">
        <f t="shared" si="169"/>
        <v>Car HBED_HBED_Child_PE_5-11_PC Demand</v>
      </c>
      <c r="D1709" t="s">
        <v>37</v>
      </c>
      <c r="E1709" t="s">
        <v>18</v>
      </c>
      <c r="F1709">
        <v>0</v>
      </c>
      <c r="H1709" t="s">
        <v>19</v>
      </c>
      <c r="J1709" t="str">
        <f t="shared" si="170"/>
        <v>Car Demand</v>
      </c>
      <c r="K1709" t="str" cm="1">
        <f t="array" ref="K1709">_xlfn.IFS(L1709="Bus P+R Bus Leg", "Bus", L1709="Bus P+R Car Leg", "Car",L1709="Rail P+R Rail Leg", "Rail", L1709="Rail P+R Car Leg", "Car",L1709="Logsum","",TRUE(),L1709)</f>
        <v>Car</v>
      </c>
      <c r="L1709" t="s">
        <v>51</v>
      </c>
      <c r="N1709" t="s">
        <v>37</v>
      </c>
      <c r="O1709" t="s">
        <v>108</v>
      </c>
      <c r="P1709" t="str">
        <f t="shared" si="171"/>
        <v>HBED</v>
      </c>
    </row>
    <row r="1710" spans="1:16" x14ac:dyDescent="0.35">
      <c r="A1710">
        <f t="shared" si="168"/>
        <v>5028</v>
      </c>
      <c r="B1710" t="str">
        <f t="shared" si="167"/>
        <v>Car HBED_HBED_Child_SE_12-16_FC Demand</v>
      </c>
      <c r="C1710" t="str">
        <f t="shared" si="169"/>
        <v>Car HBED_HBED_Child_SE_12-16_FC Demand</v>
      </c>
      <c r="D1710" t="s">
        <v>37</v>
      </c>
      <c r="E1710" t="s">
        <v>18</v>
      </c>
      <c r="F1710">
        <v>0</v>
      </c>
      <c r="H1710" t="s">
        <v>19</v>
      </c>
      <c r="J1710" t="str">
        <f t="shared" si="170"/>
        <v>Car Demand</v>
      </c>
      <c r="K1710" t="str" cm="1">
        <f t="array" ref="K1710">_xlfn.IFS(L1710="Bus P+R Bus Leg", "Bus", L1710="Bus P+R Car Leg", "Car",L1710="Rail P+R Rail Leg", "Rail", L1710="Rail P+R Car Leg", "Car",L1710="Logsum","",TRUE(),L1710)</f>
        <v>Car</v>
      </c>
      <c r="L1710" t="s">
        <v>51</v>
      </c>
      <c r="N1710" t="s">
        <v>37</v>
      </c>
      <c r="O1710" t="s">
        <v>109</v>
      </c>
      <c r="P1710" t="str">
        <f t="shared" si="171"/>
        <v>HBED</v>
      </c>
    </row>
    <row r="1711" spans="1:16" x14ac:dyDescent="0.35">
      <c r="A1711">
        <f t="shared" si="168"/>
        <v>5029</v>
      </c>
      <c r="B1711" t="str">
        <f t="shared" si="167"/>
        <v>Car HBED_HBED_Child_SE_12-16_NC Demand</v>
      </c>
      <c r="C1711" t="str">
        <f t="shared" si="169"/>
        <v>Car HBED_HBED_Child_SE_12-16_NC Demand</v>
      </c>
      <c r="D1711" t="s">
        <v>37</v>
      </c>
      <c r="E1711" t="s">
        <v>18</v>
      </c>
      <c r="F1711">
        <v>0</v>
      </c>
      <c r="H1711" t="s">
        <v>19</v>
      </c>
      <c r="J1711" t="str">
        <f t="shared" si="170"/>
        <v>Car Demand</v>
      </c>
      <c r="K1711" t="str" cm="1">
        <f t="array" ref="K1711">_xlfn.IFS(L1711="Bus P+R Bus Leg", "Bus", L1711="Bus P+R Car Leg", "Car",L1711="Rail P+R Rail Leg", "Rail", L1711="Rail P+R Car Leg", "Car",L1711="Logsum","",TRUE(),L1711)</f>
        <v>Car</v>
      </c>
      <c r="L1711" t="s">
        <v>51</v>
      </c>
      <c r="N1711" t="s">
        <v>37</v>
      </c>
      <c r="O1711" t="s">
        <v>110</v>
      </c>
      <c r="P1711" t="str">
        <f t="shared" si="171"/>
        <v>HBED</v>
      </c>
    </row>
    <row r="1712" spans="1:16" x14ac:dyDescent="0.35">
      <c r="A1712">
        <f t="shared" si="168"/>
        <v>5030</v>
      </c>
      <c r="B1712" t="str">
        <f t="shared" si="167"/>
        <v>Car HBED_HBED_Child_SE_12-16_PC Demand</v>
      </c>
      <c r="C1712" t="str">
        <f t="shared" si="169"/>
        <v>Car HBED_HBED_Child_SE_12-16_PC Demand</v>
      </c>
      <c r="D1712" t="s">
        <v>37</v>
      </c>
      <c r="E1712" t="s">
        <v>18</v>
      </c>
      <c r="F1712">
        <v>0</v>
      </c>
      <c r="H1712" t="s">
        <v>19</v>
      </c>
      <c r="J1712" t="str">
        <f t="shared" si="170"/>
        <v>Car Demand</v>
      </c>
      <c r="K1712" t="str" cm="1">
        <f t="array" ref="K1712">_xlfn.IFS(L1712="Bus P+R Bus Leg", "Bus", L1712="Bus P+R Car Leg", "Car",L1712="Rail P+R Rail Leg", "Rail", L1712="Rail P+R Car Leg", "Car",L1712="Logsum","",TRUE(),L1712)</f>
        <v>Car</v>
      </c>
      <c r="L1712" t="s">
        <v>51</v>
      </c>
      <c r="N1712" t="s">
        <v>37</v>
      </c>
      <c r="O1712" t="s">
        <v>111</v>
      </c>
      <c r="P1712" t="str">
        <f t="shared" si="171"/>
        <v>HBED</v>
      </c>
    </row>
    <row r="1713" spans="1:16" x14ac:dyDescent="0.35">
      <c r="A1713">
        <f t="shared" si="168"/>
        <v>5031</v>
      </c>
      <c r="B1713" t="str">
        <f t="shared" si="167"/>
        <v>Car HBED_HBED_Child_TE_17-18_FC Demand</v>
      </c>
      <c r="C1713" t="str">
        <f t="shared" si="169"/>
        <v>Car HBED_HBED_Child_TE_17-18_FC Demand</v>
      </c>
      <c r="D1713" t="s">
        <v>37</v>
      </c>
      <c r="E1713" t="s">
        <v>18</v>
      </c>
      <c r="F1713">
        <v>0</v>
      </c>
      <c r="H1713" t="s">
        <v>19</v>
      </c>
      <c r="J1713" t="str">
        <f t="shared" si="170"/>
        <v>Car Demand</v>
      </c>
      <c r="K1713" t="str" cm="1">
        <f t="array" ref="K1713">_xlfn.IFS(L1713="Bus P+R Bus Leg", "Bus", L1713="Bus P+R Car Leg", "Car",L1713="Rail P+R Rail Leg", "Rail", L1713="Rail P+R Car Leg", "Car",L1713="Logsum","",TRUE(),L1713)</f>
        <v>Car</v>
      </c>
      <c r="L1713" t="s">
        <v>51</v>
      </c>
      <c r="N1713" t="s">
        <v>37</v>
      </c>
      <c r="O1713" t="s">
        <v>112</v>
      </c>
      <c r="P1713" t="str">
        <f t="shared" si="171"/>
        <v>HBED</v>
      </c>
    </row>
    <row r="1714" spans="1:16" x14ac:dyDescent="0.35">
      <c r="A1714">
        <f t="shared" si="168"/>
        <v>5032</v>
      </c>
      <c r="B1714" t="str">
        <f t="shared" si="167"/>
        <v>Car HBED_HBED_Child_TE_17-18_NC Demand</v>
      </c>
      <c r="C1714" t="str">
        <f t="shared" si="169"/>
        <v>Car HBED_HBED_Child_TE_17-18_NC Demand</v>
      </c>
      <c r="D1714" t="s">
        <v>37</v>
      </c>
      <c r="E1714" t="s">
        <v>18</v>
      </c>
      <c r="F1714">
        <v>0</v>
      </c>
      <c r="H1714" t="s">
        <v>19</v>
      </c>
      <c r="J1714" t="str">
        <f t="shared" si="170"/>
        <v>Car Demand</v>
      </c>
      <c r="K1714" t="str" cm="1">
        <f t="array" ref="K1714">_xlfn.IFS(L1714="Bus P+R Bus Leg", "Bus", L1714="Bus P+R Car Leg", "Car",L1714="Rail P+R Rail Leg", "Rail", L1714="Rail P+R Car Leg", "Car",L1714="Logsum","",TRUE(),L1714)</f>
        <v>Car</v>
      </c>
      <c r="L1714" t="s">
        <v>51</v>
      </c>
      <c r="N1714" t="s">
        <v>37</v>
      </c>
      <c r="O1714" t="s">
        <v>113</v>
      </c>
      <c r="P1714" t="str">
        <f t="shared" si="171"/>
        <v>HBED</v>
      </c>
    </row>
    <row r="1715" spans="1:16" x14ac:dyDescent="0.35">
      <c r="A1715">
        <f t="shared" si="168"/>
        <v>5033</v>
      </c>
      <c r="B1715" t="str">
        <f t="shared" si="167"/>
        <v>Car HBED_HBED_Child_TE_17-18_PC Demand</v>
      </c>
      <c r="C1715" t="str">
        <f t="shared" si="169"/>
        <v>Car HBED_HBED_Child_TE_17-18_PC Demand</v>
      </c>
      <c r="D1715" t="s">
        <v>37</v>
      </c>
      <c r="E1715" t="s">
        <v>18</v>
      </c>
      <c r="F1715">
        <v>0</v>
      </c>
      <c r="H1715" t="s">
        <v>19</v>
      </c>
      <c r="J1715" t="str">
        <f t="shared" si="170"/>
        <v>Car Demand</v>
      </c>
      <c r="K1715" t="str" cm="1">
        <f t="array" ref="K1715">_xlfn.IFS(L1715="Bus P+R Bus Leg", "Bus", L1715="Bus P+R Car Leg", "Car",L1715="Rail P+R Rail Leg", "Rail", L1715="Rail P+R Car Leg", "Car",L1715="Logsum","",TRUE(),L1715)</f>
        <v>Car</v>
      </c>
      <c r="L1715" t="s">
        <v>51</v>
      </c>
      <c r="N1715" t="s">
        <v>37</v>
      </c>
      <c r="O1715" t="s">
        <v>114</v>
      </c>
      <c r="P1715" t="str">
        <f t="shared" si="171"/>
        <v>HBED</v>
      </c>
    </row>
    <row r="1716" spans="1:16" x14ac:dyDescent="0.35">
      <c r="A1716">
        <f t="shared" si="168"/>
        <v>5034</v>
      </c>
      <c r="B1716" t="str">
        <f t="shared" si="167"/>
        <v>Car HBO_HBO_75_FC Demand</v>
      </c>
      <c r="C1716" t="str">
        <f t="shared" si="169"/>
        <v>Car HBO_HBO_75_FC Demand</v>
      </c>
      <c r="D1716" t="s">
        <v>37</v>
      </c>
      <c r="E1716" t="s">
        <v>18</v>
      </c>
      <c r="F1716">
        <v>0</v>
      </c>
      <c r="H1716" t="s">
        <v>19</v>
      </c>
      <c r="J1716" t="str">
        <f t="shared" si="170"/>
        <v>Car Demand</v>
      </c>
      <c r="K1716" t="str" cm="1">
        <f t="array" ref="K1716">_xlfn.IFS(L1716="Bus P+R Bus Leg", "Bus", L1716="Bus P+R Car Leg", "Car",L1716="Rail P+R Rail Leg", "Rail", L1716="Rail P+R Car Leg", "Car",L1716="Logsum","",TRUE(),L1716)</f>
        <v>Car</v>
      </c>
      <c r="L1716" t="s">
        <v>51</v>
      </c>
      <c r="N1716" t="s">
        <v>37</v>
      </c>
      <c r="O1716" t="s">
        <v>115</v>
      </c>
      <c r="P1716" t="str">
        <f t="shared" si="171"/>
        <v>HBO</v>
      </c>
    </row>
    <row r="1717" spans="1:16" x14ac:dyDescent="0.35">
      <c r="A1717">
        <f t="shared" si="168"/>
        <v>5035</v>
      </c>
      <c r="B1717" t="str">
        <f t="shared" ref="B1717:B1780" si="172">_xlfn.TEXTJOIN(" ",TRUE,L1717,O1717,N1717)</f>
        <v>Car HBO_HBO_75_NC Demand</v>
      </c>
      <c r="C1717" t="str">
        <f t="shared" si="169"/>
        <v>Car HBO_HBO_75_NC Demand</v>
      </c>
      <c r="D1717" t="s">
        <v>37</v>
      </c>
      <c r="E1717" t="s">
        <v>18</v>
      </c>
      <c r="F1717">
        <v>0</v>
      </c>
      <c r="H1717" t="s">
        <v>19</v>
      </c>
      <c r="J1717" t="str">
        <f t="shared" si="170"/>
        <v>Car Demand</v>
      </c>
      <c r="K1717" t="str" cm="1">
        <f t="array" ref="K1717">_xlfn.IFS(L1717="Bus P+R Bus Leg", "Bus", L1717="Bus P+R Car Leg", "Car",L1717="Rail P+R Rail Leg", "Rail", L1717="Rail P+R Car Leg", "Car",L1717="Logsum","",TRUE(),L1717)</f>
        <v>Car</v>
      </c>
      <c r="L1717" t="s">
        <v>51</v>
      </c>
      <c r="N1717" t="s">
        <v>37</v>
      </c>
      <c r="O1717" t="s">
        <v>116</v>
      </c>
      <c r="P1717" t="str">
        <f t="shared" si="171"/>
        <v>HBO</v>
      </c>
    </row>
    <row r="1718" spans="1:16" x14ac:dyDescent="0.35">
      <c r="A1718">
        <f t="shared" si="168"/>
        <v>5036</v>
      </c>
      <c r="B1718" t="str">
        <f t="shared" si="172"/>
        <v>Car HBO_HBO_75_PC Demand</v>
      </c>
      <c r="C1718" t="str">
        <f t="shared" si="169"/>
        <v>Car HBO_HBO_75_PC Demand</v>
      </c>
      <c r="D1718" t="s">
        <v>37</v>
      </c>
      <c r="E1718" t="s">
        <v>18</v>
      </c>
      <c r="F1718">
        <v>0</v>
      </c>
      <c r="H1718" t="s">
        <v>19</v>
      </c>
      <c r="J1718" t="str">
        <f t="shared" si="170"/>
        <v>Car Demand</v>
      </c>
      <c r="K1718" t="str" cm="1">
        <f t="array" ref="K1718">_xlfn.IFS(L1718="Bus P+R Bus Leg", "Bus", L1718="Bus P+R Car Leg", "Car",L1718="Rail P+R Rail Leg", "Rail", L1718="Rail P+R Car Leg", "Car",L1718="Logsum","",TRUE(),L1718)</f>
        <v>Car</v>
      </c>
      <c r="L1718" t="s">
        <v>51</v>
      </c>
      <c r="N1718" t="s">
        <v>37</v>
      </c>
      <c r="O1718" t="s">
        <v>117</v>
      </c>
      <c r="P1718" t="str">
        <f t="shared" si="171"/>
        <v>HBO</v>
      </c>
    </row>
    <row r="1719" spans="1:16" x14ac:dyDescent="0.35">
      <c r="A1719">
        <f t="shared" si="168"/>
        <v>5037</v>
      </c>
      <c r="B1719" t="str">
        <f t="shared" si="172"/>
        <v>Car HBO_HBO_Child_0-15_FC Demand</v>
      </c>
      <c r="C1719" t="str">
        <f t="shared" si="169"/>
        <v>Car HBO_HBO_Child_0-15_FC Demand</v>
      </c>
      <c r="D1719" t="s">
        <v>37</v>
      </c>
      <c r="E1719" t="s">
        <v>18</v>
      </c>
      <c r="F1719">
        <v>0</v>
      </c>
      <c r="H1719" t="s">
        <v>19</v>
      </c>
      <c r="J1719" t="str">
        <f t="shared" si="170"/>
        <v>Car Demand</v>
      </c>
      <c r="K1719" t="str" cm="1">
        <f t="array" ref="K1719">_xlfn.IFS(L1719="Bus P+R Bus Leg", "Bus", L1719="Bus P+R Car Leg", "Car",L1719="Rail P+R Rail Leg", "Rail", L1719="Rail P+R Car Leg", "Car",L1719="Logsum","",TRUE(),L1719)</f>
        <v>Car</v>
      </c>
      <c r="L1719" t="s">
        <v>51</v>
      </c>
      <c r="N1719" t="s">
        <v>37</v>
      </c>
      <c r="O1719" t="s">
        <v>118</v>
      </c>
      <c r="P1719" t="str">
        <f t="shared" si="171"/>
        <v>HBO</v>
      </c>
    </row>
    <row r="1720" spans="1:16" x14ac:dyDescent="0.35">
      <c r="A1720">
        <f t="shared" si="168"/>
        <v>5038</v>
      </c>
      <c r="B1720" t="str">
        <f t="shared" si="172"/>
        <v>Car HBO_HBO_Child_0-15_NC Demand</v>
      </c>
      <c r="C1720" t="str">
        <f t="shared" si="169"/>
        <v>Car HBO_HBO_Child_0-15_NC Demand</v>
      </c>
      <c r="D1720" t="s">
        <v>37</v>
      </c>
      <c r="E1720" t="s">
        <v>18</v>
      </c>
      <c r="F1720">
        <v>0</v>
      </c>
      <c r="H1720" t="s">
        <v>19</v>
      </c>
      <c r="J1720" t="str">
        <f t="shared" si="170"/>
        <v>Car Demand</v>
      </c>
      <c r="K1720" t="str" cm="1">
        <f t="array" ref="K1720">_xlfn.IFS(L1720="Bus P+R Bus Leg", "Bus", L1720="Bus P+R Car Leg", "Car",L1720="Rail P+R Rail Leg", "Rail", L1720="Rail P+R Car Leg", "Car",L1720="Logsum","",TRUE(),L1720)</f>
        <v>Car</v>
      </c>
      <c r="L1720" t="s">
        <v>51</v>
      </c>
      <c r="N1720" t="s">
        <v>37</v>
      </c>
      <c r="O1720" t="s">
        <v>119</v>
      </c>
      <c r="P1720" t="str">
        <f t="shared" si="171"/>
        <v>HBO</v>
      </c>
    </row>
    <row r="1721" spans="1:16" x14ac:dyDescent="0.35">
      <c r="A1721">
        <f t="shared" si="168"/>
        <v>5039</v>
      </c>
      <c r="B1721" t="str">
        <f t="shared" si="172"/>
        <v>Car HBO_HBO_Child_0-15_PC Demand</v>
      </c>
      <c r="C1721" t="str">
        <f t="shared" si="169"/>
        <v>Car HBO_HBO_Child_0-15_PC Demand</v>
      </c>
      <c r="D1721" t="s">
        <v>37</v>
      </c>
      <c r="E1721" t="s">
        <v>18</v>
      </c>
      <c r="F1721">
        <v>0</v>
      </c>
      <c r="H1721" t="s">
        <v>19</v>
      </c>
      <c r="J1721" t="str">
        <f t="shared" si="170"/>
        <v>Car Demand</v>
      </c>
      <c r="K1721" t="str" cm="1">
        <f t="array" ref="K1721">_xlfn.IFS(L1721="Bus P+R Bus Leg", "Bus", L1721="Bus P+R Car Leg", "Car",L1721="Rail P+R Rail Leg", "Rail", L1721="Rail P+R Car Leg", "Car",L1721="Logsum","",TRUE(),L1721)</f>
        <v>Car</v>
      </c>
      <c r="L1721" t="s">
        <v>51</v>
      </c>
      <c r="N1721" t="s">
        <v>37</v>
      </c>
      <c r="O1721" t="s">
        <v>120</v>
      </c>
      <c r="P1721" t="str">
        <f t="shared" si="171"/>
        <v>HBO</v>
      </c>
    </row>
    <row r="1722" spans="1:16" x14ac:dyDescent="0.35">
      <c r="A1722">
        <f t="shared" si="168"/>
        <v>5040</v>
      </c>
      <c r="B1722" t="str">
        <f t="shared" si="172"/>
        <v>Car HBO_HBO_FT_16-74_FC Demand</v>
      </c>
      <c r="C1722" t="str">
        <f t="shared" si="169"/>
        <v>Car HBO_HBO_FT_16-74_FC Demand</v>
      </c>
      <c r="D1722" t="s">
        <v>37</v>
      </c>
      <c r="E1722" t="s">
        <v>18</v>
      </c>
      <c r="F1722">
        <v>0</v>
      </c>
      <c r="H1722" t="s">
        <v>19</v>
      </c>
      <c r="J1722" t="str">
        <f t="shared" si="170"/>
        <v>Car Demand</v>
      </c>
      <c r="K1722" t="str" cm="1">
        <f t="array" ref="K1722">_xlfn.IFS(L1722="Bus P+R Bus Leg", "Bus", L1722="Bus P+R Car Leg", "Car",L1722="Rail P+R Rail Leg", "Rail", L1722="Rail P+R Car Leg", "Car",L1722="Logsum","",TRUE(),L1722)</f>
        <v>Car</v>
      </c>
      <c r="L1722" t="s">
        <v>51</v>
      </c>
      <c r="N1722" t="s">
        <v>37</v>
      </c>
      <c r="O1722" t="s">
        <v>121</v>
      </c>
      <c r="P1722" t="str">
        <f t="shared" si="171"/>
        <v>HBO</v>
      </c>
    </row>
    <row r="1723" spans="1:16" x14ac:dyDescent="0.35">
      <c r="A1723">
        <f t="shared" si="168"/>
        <v>5041</v>
      </c>
      <c r="B1723" t="str">
        <f t="shared" si="172"/>
        <v>Car HBO_HBO_FT_16-74_NC Demand</v>
      </c>
      <c r="C1723" t="str">
        <f t="shared" si="169"/>
        <v>Car HBO_HBO_FT_16-74_NC Demand</v>
      </c>
      <c r="D1723" t="s">
        <v>37</v>
      </c>
      <c r="E1723" t="s">
        <v>18</v>
      </c>
      <c r="F1723">
        <v>0</v>
      </c>
      <c r="H1723" t="s">
        <v>19</v>
      </c>
      <c r="J1723" t="str">
        <f t="shared" si="170"/>
        <v>Car Demand</v>
      </c>
      <c r="K1723" t="str" cm="1">
        <f t="array" ref="K1723">_xlfn.IFS(L1723="Bus P+R Bus Leg", "Bus", L1723="Bus P+R Car Leg", "Car",L1723="Rail P+R Rail Leg", "Rail", L1723="Rail P+R Car Leg", "Car",L1723="Logsum","",TRUE(),L1723)</f>
        <v>Car</v>
      </c>
      <c r="L1723" t="s">
        <v>51</v>
      </c>
      <c r="N1723" t="s">
        <v>37</v>
      </c>
      <c r="O1723" t="s">
        <v>122</v>
      </c>
      <c r="P1723" t="str">
        <f t="shared" si="171"/>
        <v>HBO</v>
      </c>
    </row>
    <row r="1724" spans="1:16" x14ac:dyDescent="0.35">
      <c r="A1724">
        <f t="shared" si="168"/>
        <v>5042</v>
      </c>
      <c r="B1724" t="str">
        <f t="shared" si="172"/>
        <v>Car HBO_HBO_FT_16-74_PC Demand</v>
      </c>
      <c r="C1724" t="str">
        <f t="shared" si="169"/>
        <v>Car HBO_HBO_FT_16-74_PC Demand</v>
      </c>
      <c r="D1724" t="s">
        <v>37</v>
      </c>
      <c r="E1724" t="s">
        <v>18</v>
      </c>
      <c r="F1724">
        <v>0</v>
      </c>
      <c r="H1724" t="s">
        <v>19</v>
      </c>
      <c r="J1724" t="str">
        <f t="shared" si="170"/>
        <v>Car Demand</v>
      </c>
      <c r="K1724" t="str" cm="1">
        <f t="array" ref="K1724">_xlfn.IFS(L1724="Bus P+R Bus Leg", "Bus", L1724="Bus P+R Car Leg", "Car",L1724="Rail P+R Rail Leg", "Rail", L1724="Rail P+R Car Leg", "Car",L1724="Logsum","",TRUE(),L1724)</f>
        <v>Car</v>
      </c>
      <c r="L1724" t="s">
        <v>51</v>
      </c>
      <c r="N1724" t="s">
        <v>37</v>
      </c>
      <c r="O1724" t="s">
        <v>123</v>
      </c>
      <c r="P1724" t="str">
        <f t="shared" si="171"/>
        <v>HBO</v>
      </c>
    </row>
    <row r="1725" spans="1:16" x14ac:dyDescent="0.35">
      <c r="A1725">
        <f t="shared" si="168"/>
        <v>5043</v>
      </c>
      <c r="B1725" t="str">
        <f t="shared" si="172"/>
        <v>Car HBO_HBO_Other_16-74_FC Demand</v>
      </c>
      <c r="C1725" t="str">
        <f t="shared" si="169"/>
        <v>Car HBO_HBO_Other_16-74_FC Demand</v>
      </c>
      <c r="D1725" t="s">
        <v>37</v>
      </c>
      <c r="E1725" t="s">
        <v>18</v>
      </c>
      <c r="F1725">
        <v>0</v>
      </c>
      <c r="H1725" t="s">
        <v>19</v>
      </c>
      <c r="J1725" t="str">
        <f t="shared" si="170"/>
        <v>Car Demand</v>
      </c>
      <c r="K1725" t="str" cm="1">
        <f t="array" ref="K1725">_xlfn.IFS(L1725="Bus P+R Bus Leg", "Bus", L1725="Bus P+R Car Leg", "Car",L1725="Rail P+R Rail Leg", "Rail", L1725="Rail P+R Car Leg", "Car",L1725="Logsum","",TRUE(),L1725)</f>
        <v>Car</v>
      </c>
      <c r="L1725" t="s">
        <v>51</v>
      </c>
      <c r="N1725" t="s">
        <v>37</v>
      </c>
      <c r="O1725" t="s">
        <v>124</v>
      </c>
      <c r="P1725" t="str">
        <f t="shared" si="171"/>
        <v>HBO</v>
      </c>
    </row>
    <row r="1726" spans="1:16" x14ac:dyDescent="0.35">
      <c r="A1726">
        <f t="shared" si="168"/>
        <v>5044</v>
      </c>
      <c r="B1726" t="str">
        <f t="shared" si="172"/>
        <v>Car HBO_HBO_Other_16-74_NC Demand</v>
      </c>
      <c r="C1726" t="str">
        <f t="shared" si="169"/>
        <v>Car HBO_HBO_Other_16-74_NC Demand</v>
      </c>
      <c r="D1726" t="s">
        <v>37</v>
      </c>
      <c r="E1726" t="s">
        <v>18</v>
      </c>
      <c r="F1726">
        <v>0</v>
      </c>
      <c r="H1726" t="s">
        <v>19</v>
      </c>
      <c r="J1726" t="str">
        <f t="shared" si="170"/>
        <v>Car Demand</v>
      </c>
      <c r="K1726" t="str" cm="1">
        <f t="array" ref="K1726">_xlfn.IFS(L1726="Bus P+R Bus Leg", "Bus", L1726="Bus P+R Car Leg", "Car",L1726="Rail P+R Rail Leg", "Rail", L1726="Rail P+R Car Leg", "Car",L1726="Logsum","",TRUE(),L1726)</f>
        <v>Car</v>
      </c>
      <c r="L1726" t="s">
        <v>51</v>
      </c>
      <c r="N1726" t="s">
        <v>37</v>
      </c>
      <c r="O1726" t="s">
        <v>125</v>
      </c>
      <c r="P1726" t="str">
        <f t="shared" si="171"/>
        <v>HBO</v>
      </c>
    </row>
    <row r="1727" spans="1:16" x14ac:dyDescent="0.35">
      <c r="A1727">
        <f t="shared" si="168"/>
        <v>5045</v>
      </c>
      <c r="B1727" t="str">
        <f t="shared" si="172"/>
        <v>Car HBO_HBO_Other_16-74_PC Demand</v>
      </c>
      <c r="C1727" t="str">
        <f t="shared" si="169"/>
        <v>Car HBO_HBO_Other_16-74_PC Demand</v>
      </c>
      <c r="D1727" t="s">
        <v>37</v>
      </c>
      <c r="E1727" t="s">
        <v>18</v>
      </c>
      <c r="F1727">
        <v>0</v>
      </c>
      <c r="H1727" t="s">
        <v>19</v>
      </c>
      <c r="J1727" t="str">
        <f t="shared" si="170"/>
        <v>Car Demand</v>
      </c>
      <c r="K1727" t="str" cm="1">
        <f t="array" ref="K1727">_xlfn.IFS(L1727="Bus P+R Bus Leg", "Bus", L1727="Bus P+R Car Leg", "Car",L1727="Rail P+R Rail Leg", "Rail", L1727="Rail P+R Car Leg", "Car",L1727="Logsum","",TRUE(),L1727)</f>
        <v>Car</v>
      </c>
      <c r="L1727" t="s">
        <v>51</v>
      </c>
      <c r="N1727" t="s">
        <v>37</v>
      </c>
      <c r="O1727" t="s">
        <v>126</v>
      </c>
      <c r="P1727" t="str">
        <f t="shared" si="171"/>
        <v>HBO</v>
      </c>
    </row>
    <row r="1728" spans="1:16" x14ac:dyDescent="0.35">
      <c r="A1728">
        <f t="shared" si="168"/>
        <v>5046</v>
      </c>
      <c r="B1728" t="str">
        <f t="shared" si="172"/>
        <v>Car HBO_HBO_PT_16-74_FC Demand</v>
      </c>
      <c r="C1728" t="str">
        <f t="shared" si="169"/>
        <v>Car HBO_HBO_PT_16-74_FC Demand</v>
      </c>
      <c r="D1728" t="s">
        <v>37</v>
      </c>
      <c r="E1728" t="s">
        <v>18</v>
      </c>
      <c r="F1728">
        <v>0</v>
      </c>
      <c r="H1728" t="s">
        <v>19</v>
      </c>
      <c r="J1728" t="str">
        <f t="shared" si="170"/>
        <v>Car Demand</v>
      </c>
      <c r="K1728" t="str" cm="1">
        <f t="array" ref="K1728">_xlfn.IFS(L1728="Bus P+R Bus Leg", "Bus", L1728="Bus P+R Car Leg", "Car",L1728="Rail P+R Rail Leg", "Rail", L1728="Rail P+R Car Leg", "Car",L1728="Logsum","",TRUE(),L1728)</f>
        <v>Car</v>
      </c>
      <c r="L1728" t="s">
        <v>51</v>
      </c>
      <c r="N1728" t="s">
        <v>37</v>
      </c>
      <c r="O1728" t="s">
        <v>127</v>
      </c>
      <c r="P1728" t="str">
        <f t="shared" si="171"/>
        <v>HBO</v>
      </c>
    </row>
    <row r="1729" spans="1:16" x14ac:dyDescent="0.35">
      <c r="A1729">
        <f t="shared" si="168"/>
        <v>5047</v>
      </c>
      <c r="B1729" t="str">
        <f t="shared" si="172"/>
        <v>Car HBO_HBO_PT_16-74_NC Demand</v>
      </c>
      <c r="C1729" t="str">
        <f t="shared" si="169"/>
        <v>Car HBO_HBO_PT_16-74_NC Demand</v>
      </c>
      <c r="D1729" t="s">
        <v>37</v>
      </c>
      <c r="E1729" t="s">
        <v>18</v>
      </c>
      <c r="F1729">
        <v>0</v>
      </c>
      <c r="H1729" t="s">
        <v>19</v>
      </c>
      <c r="J1729" t="str">
        <f t="shared" si="170"/>
        <v>Car Demand</v>
      </c>
      <c r="K1729" t="str" cm="1">
        <f t="array" ref="K1729">_xlfn.IFS(L1729="Bus P+R Bus Leg", "Bus", L1729="Bus P+R Car Leg", "Car",L1729="Rail P+R Rail Leg", "Rail", L1729="Rail P+R Car Leg", "Car",L1729="Logsum","",TRUE(),L1729)</f>
        <v>Car</v>
      </c>
      <c r="L1729" t="s">
        <v>51</v>
      </c>
      <c r="N1729" t="s">
        <v>37</v>
      </c>
      <c r="O1729" t="s">
        <v>128</v>
      </c>
      <c r="P1729" t="str">
        <f t="shared" si="171"/>
        <v>HBO</v>
      </c>
    </row>
    <row r="1730" spans="1:16" x14ac:dyDescent="0.35">
      <c r="A1730">
        <f t="shared" si="168"/>
        <v>5048</v>
      </c>
      <c r="B1730" t="str">
        <f t="shared" si="172"/>
        <v>Car HBO_HBO_PT_16-74_PC Demand</v>
      </c>
      <c r="C1730" t="str">
        <f t="shared" si="169"/>
        <v>Car HBO_HBO_PT_16-74_PC Demand</v>
      </c>
      <c r="D1730" t="s">
        <v>37</v>
      </c>
      <c r="E1730" t="s">
        <v>18</v>
      </c>
      <c r="F1730">
        <v>0</v>
      </c>
      <c r="H1730" t="s">
        <v>19</v>
      </c>
      <c r="J1730" t="str">
        <f t="shared" si="170"/>
        <v>Car Demand</v>
      </c>
      <c r="K1730" t="str" cm="1">
        <f t="array" ref="K1730">_xlfn.IFS(L1730="Bus P+R Bus Leg", "Bus", L1730="Bus P+R Car Leg", "Car",L1730="Rail P+R Rail Leg", "Rail", L1730="Rail P+R Car Leg", "Car",L1730="Logsum","",TRUE(),L1730)</f>
        <v>Car</v>
      </c>
      <c r="L1730" t="s">
        <v>51</v>
      </c>
      <c r="N1730" t="s">
        <v>37</v>
      </c>
      <c r="O1730" t="s">
        <v>129</v>
      </c>
      <c r="P1730" t="str">
        <f t="shared" si="171"/>
        <v>HBO</v>
      </c>
    </row>
    <row r="1731" spans="1:16" x14ac:dyDescent="0.35">
      <c r="A1731">
        <f t="shared" si="168"/>
        <v>5049</v>
      </c>
      <c r="B1731" t="str">
        <f t="shared" si="172"/>
        <v>Car HBO_HBO_Student_16-74_FC Demand</v>
      </c>
      <c r="C1731" t="str">
        <f t="shared" si="169"/>
        <v>Car HBO_HBO_Student_16-74_FC Demand</v>
      </c>
      <c r="D1731" t="s">
        <v>37</v>
      </c>
      <c r="E1731" t="s">
        <v>18</v>
      </c>
      <c r="F1731">
        <v>0</v>
      </c>
      <c r="H1731" t="s">
        <v>19</v>
      </c>
      <c r="J1731" t="str">
        <f t="shared" si="170"/>
        <v>Car Demand</v>
      </c>
      <c r="K1731" t="str" cm="1">
        <f t="array" ref="K1731">_xlfn.IFS(L1731="Bus P+R Bus Leg", "Bus", L1731="Bus P+R Car Leg", "Car",L1731="Rail P+R Rail Leg", "Rail", L1731="Rail P+R Car Leg", "Car",L1731="Logsum","",TRUE(),L1731)</f>
        <v>Car</v>
      </c>
      <c r="L1731" t="s">
        <v>51</v>
      </c>
      <c r="N1731" t="s">
        <v>37</v>
      </c>
      <c r="O1731" t="s">
        <v>130</v>
      </c>
      <c r="P1731" t="str">
        <f t="shared" si="171"/>
        <v>HBO</v>
      </c>
    </row>
    <row r="1732" spans="1:16" x14ac:dyDescent="0.35">
      <c r="A1732">
        <f t="shared" si="168"/>
        <v>5050</v>
      </c>
      <c r="B1732" t="str">
        <f t="shared" si="172"/>
        <v>Car HBO_HBO_Student_16-74_NC Demand</v>
      </c>
      <c r="C1732" t="str">
        <f t="shared" si="169"/>
        <v>Car HBO_HBO_Student_16-74_NC Demand</v>
      </c>
      <c r="D1732" t="s">
        <v>37</v>
      </c>
      <c r="E1732" t="s">
        <v>18</v>
      </c>
      <c r="F1732">
        <v>0</v>
      </c>
      <c r="H1732" t="s">
        <v>19</v>
      </c>
      <c r="J1732" t="str">
        <f t="shared" si="170"/>
        <v>Car Demand</v>
      </c>
      <c r="K1732" t="str" cm="1">
        <f t="array" ref="K1732">_xlfn.IFS(L1732="Bus P+R Bus Leg", "Bus", L1732="Bus P+R Car Leg", "Car",L1732="Rail P+R Rail Leg", "Rail", L1732="Rail P+R Car Leg", "Car",L1732="Logsum","",TRUE(),L1732)</f>
        <v>Car</v>
      </c>
      <c r="L1732" t="s">
        <v>51</v>
      </c>
      <c r="N1732" t="s">
        <v>37</v>
      </c>
      <c r="O1732" t="s">
        <v>131</v>
      </c>
      <c r="P1732" t="str">
        <f t="shared" si="171"/>
        <v>HBO</v>
      </c>
    </row>
    <row r="1733" spans="1:16" x14ac:dyDescent="0.35">
      <c r="A1733">
        <f t="shared" si="168"/>
        <v>5051</v>
      </c>
      <c r="B1733" t="str">
        <f t="shared" si="172"/>
        <v>Car HBO_HBO_Student_16-74_PC Demand</v>
      </c>
      <c r="C1733" t="str">
        <f t="shared" si="169"/>
        <v>Car HBO_HBO_Student_16-74_PC Demand</v>
      </c>
      <c r="D1733" t="s">
        <v>37</v>
      </c>
      <c r="E1733" t="s">
        <v>18</v>
      </c>
      <c r="F1733">
        <v>0</v>
      </c>
      <c r="H1733" t="s">
        <v>19</v>
      </c>
      <c r="J1733" t="str">
        <f t="shared" si="170"/>
        <v>Car Demand</v>
      </c>
      <c r="K1733" t="str" cm="1">
        <f t="array" ref="K1733">_xlfn.IFS(L1733="Bus P+R Bus Leg", "Bus", L1733="Bus P+R Car Leg", "Car",L1733="Rail P+R Rail Leg", "Rail", L1733="Rail P+R Car Leg", "Car",L1733="Logsum","",TRUE(),L1733)</f>
        <v>Car</v>
      </c>
      <c r="L1733" t="s">
        <v>51</v>
      </c>
      <c r="N1733" t="s">
        <v>37</v>
      </c>
      <c r="O1733" t="s">
        <v>132</v>
      </c>
      <c r="P1733" t="str">
        <f t="shared" si="171"/>
        <v>HBO</v>
      </c>
    </row>
    <row r="1734" spans="1:16" x14ac:dyDescent="0.35">
      <c r="A1734">
        <f t="shared" si="168"/>
        <v>5052</v>
      </c>
      <c r="B1734" t="str">
        <f t="shared" si="172"/>
        <v>Car HBSHOP_HBSHOP_75_FC Demand</v>
      </c>
      <c r="C1734" t="str">
        <f t="shared" si="169"/>
        <v>Car HBSHOP_HBSHOP_75_FC Demand</v>
      </c>
      <c r="D1734" t="s">
        <v>37</v>
      </c>
      <c r="E1734" t="s">
        <v>18</v>
      </c>
      <c r="F1734">
        <v>0</v>
      </c>
      <c r="H1734" t="s">
        <v>19</v>
      </c>
      <c r="J1734" t="str">
        <f t="shared" si="170"/>
        <v>Car Demand</v>
      </c>
      <c r="K1734" t="str" cm="1">
        <f t="array" ref="K1734">_xlfn.IFS(L1734="Bus P+R Bus Leg", "Bus", L1734="Bus P+R Car Leg", "Car",L1734="Rail P+R Rail Leg", "Rail", L1734="Rail P+R Car Leg", "Car",L1734="Logsum","",TRUE(),L1734)</f>
        <v>Car</v>
      </c>
      <c r="L1734" t="s">
        <v>51</v>
      </c>
      <c r="N1734" t="s">
        <v>37</v>
      </c>
      <c r="O1734" t="s">
        <v>480</v>
      </c>
      <c r="P1734" t="str">
        <f t="shared" si="171"/>
        <v>HBSHOP</v>
      </c>
    </row>
    <row r="1735" spans="1:16" x14ac:dyDescent="0.35">
      <c r="A1735">
        <f t="shared" si="168"/>
        <v>5053</v>
      </c>
      <c r="B1735" t="str">
        <f t="shared" si="172"/>
        <v>Car HBSHOP_HBSHOP_75_NC Demand</v>
      </c>
      <c r="C1735" t="str">
        <f t="shared" si="169"/>
        <v>Car HBSHOP_HBSHOP_75_NC Demand</v>
      </c>
      <c r="D1735" t="s">
        <v>37</v>
      </c>
      <c r="E1735" t="s">
        <v>18</v>
      </c>
      <c r="F1735">
        <v>0</v>
      </c>
      <c r="H1735" t="s">
        <v>19</v>
      </c>
      <c r="J1735" t="str">
        <f t="shared" si="170"/>
        <v>Car Demand</v>
      </c>
      <c r="K1735" t="str" cm="1">
        <f t="array" ref="K1735">_xlfn.IFS(L1735="Bus P+R Bus Leg", "Bus", L1735="Bus P+R Car Leg", "Car",L1735="Rail P+R Rail Leg", "Rail", L1735="Rail P+R Car Leg", "Car",L1735="Logsum","",TRUE(),L1735)</f>
        <v>Car</v>
      </c>
      <c r="L1735" t="s">
        <v>51</v>
      </c>
      <c r="N1735" t="s">
        <v>37</v>
      </c>
      <c r="O1735" t="s">
        <v>481</v>
      </c>
      <c r="P1735" t="str">
        <f t="shared" si="171"/>
        <v>HBSHOP</v>
      </c>
    </row>
    <row r="1736" spans="1:16" x14ac:dyDescent="0.35">
      <c r="A1736">
        <f t="shared" si="168"/>
        <v>5054</v>
      </c>
      <c r="B1736" t="str">
        <f t="shared" si="172"/>
        <v>Car HBSHOP_HBSHOP_75_PC Demand</v>
      </c>
      <c r="C1736" t="str">
        <f t="shared" si="169"/>
        <v>Car HBSHOP_HBSHOP_75_PC Demand</v>
      </c>
      <c r="D1736" t="s">
        <v>37</v>
      </c>
      <c r="E1736" t="s">
        <v>18</v>
      </c>
      <c r="F1736">
        <v>0</v>
      </c>
      <c r="H1736" t="s">
        <v>19</v>
      </c>
      <c r="J1736" t="str">
        <f t="shared" si="170"/>
        <v>Car Demand</v>
      </c>
      <c r="K1736" t="str" cm="1">
        <f t="array" ref="K1736">_xlfn.IFS(L1736="Bus P+R Bus Leg", "Bus", L1736="Bus P+R Car Leg", "Car",L1736="Rail P+R Rail Leg", "Rail", L1736="Rail P+R Car Leg", "Car",L1736="Logsum","",TRUE(),L1736)</f>
        <v>Car</v>
      </c>
      <c r="L1736" t="s">
        <v>51</v>
      </c>
      <c r="N1736" t="s">
        <v>37</v>
      </c>
      <c r="O1736" t="s">
        <v>482</v>
      </c>
      <c r="P1736" t="str">
        <f t="shared" si="171"/>
        <v>HBSHOP</v>
      </c>
    </row>
    <row r="1737" spans="1:16" x14ac:dyDescent="0.35">
      <c r="A1737">
        <f t="shared" si="168"/>
        <v>5055</v>
      </c>
      <c r="B1737" t="str">
        <f t="shared" si="172"/>
        <v>Car HBSHOP_HBSHOP_Child_0-15_FC Demand</v>
      </c>
      <c r="C1737" t="str">
        <f t="shared" si="169"/>
        <v>Car HBSHOP_HBSHOP_Child_0-15_FC Demand</v>
      </c>
      <c r="D1737" t="s">
        <v>37</v>
      </c>
      <c r="E1737" t="s">
        <v>18</v>
      </c>
      <c r="F1737">
        <v>0</v>
      </c>
      <c r="H1737" t="s">
        <v>19</v>
      </c>
      <c r="J1737" t="str">
        <f t="shared" si="170"/>
        <v>Car Demand</v>
      </c>
      <c r="K1737" t="str" cm="1">
        <f t="array" ref="K1737">_xlfn.IFS(L1737="Bus P+R Bus Leg", "Bus", L1737="Bus P+R Car Leg", "Car",L1737="Rail P+R Rail Leg", "Rail", L1737="Rail P+R Car Leg", "Car",L1737="Logsum","",TRUE(),L1737)</f>
        <v>Car</v>
      </c>
      <c r="L1737" t="s">
        <v>51</v>
      </c>
      <c r="N1737" t="s">
        <v>37</v>
      </c>
      <c r="O1737" t="s">
        <v>483</v>
      </c>
      <c r="P1737" t="str">
        <f t="shared" si="171"/>
        <v>HBSHOP</v>
      </c>
    </row>
    <row r="1738" spans="1:16" x14ac:dyDescent="0.35">
      <c r="A1738">
        <f t="shared" si="168"/>
        <v>5056</v>
      </c>
      <c r="B1738" t="str">
        <f t="shared" si="172"/>
        <v>Car HBSHOP_HBSHOP_Child_0-15_NC Demand</v>
      </c>
      <c r="C1738" t="str">
        <f t="shared" si="169"/>
        <v>Car HBSHOP_HBSHOP_Child_0-15_NC Demand</v>
      </c>
      <c r="D1738" t="s">
        <v>37</v>
      </c>
      <c r="E1738" t="s">
        <v>18</v>
      </c>
      <c r="F1738">
        <v>0</v>
      </c>
      <c r="H1738" t="s">
        <v>19</v>
      </c>
      <c r="J1738" t="str">
        <f t="shared" si="170"/>
        <v>Car Demand</v>
      </c>
      <c r="K1738" t="str" cm="1">
        <f t="array" ref="K1738">_xlfn.IFS(L1738="Bus P+R Bus Leg", "Bus", L1738="Bus P+R Car Leg", "Car",L1738="Rail P+R Rail Leg", "Rail", L1738="Rail P+R Car Leg", "Car",L1738="Logsum","",TRUE(),L1738)</f>
        <v>Car</v>
      </c>
      <c r="L1738" t="s">
        <v>51</v>
      </c>
      <c r="N1738" t="s">
        <v>37</v>
      </c>
      <c r="O1738" t="s">
        <v>484</v>
      </c>
      <c r="P1738" t="str">
        <f t="shared" si="171"/>
        <v>HBSHOP</v>
      </c>
    </row>
    <row r="1739" spans="1:16" x14ac:dyDescent="0.35">
      <c r="A1739">
        <f t="shared" si="168"/>
        <v>5057</v>
      </c>
      <c r="B1739" t="str">
        <f t="shared" si="172"/>
        <v>Car HBSHOP_HBSHOP_Child_0-15_PC Demand</v>
      </c>
      <c r="C1739" t="str">
        <f t="shared" si="169"/>
        <v>Car HBSHOP_HBSHOP_Child_0-15_PC Demand</v>
      </c>
      <c r="D1739" t="s">
        <v>37</v>
      </c>
      <c r="E1739" t="s">
        <v>18</v>
      </c>
      <c r="F1739">
        <v>0</v>
      </c>
      <c r="H1739" t="s">
        <v>19</v>
      </c>
      <c r="J1739" t="str">
        <f t="shared" si="170"/>
        <v>Car Demand</v>
      </c>
      <c r="K1739" t="str" cm="1">
        <f t="array" ref="K1739">_xlfn.IFS(L1739="Bus P+R Bus Leg", "Bus", L1739="Bus P+R Car Leg", "Car",L1739="Rail P+R Rail Leg", "Rail", L1739="Rail P+R Car Leg", "Car",L1739="Logsum","",TRUE(),L1739)</f>
        <v>Car</v>
      </c>
      <c r="L1739" t="s">
        <v>51</v>
      </c>
      <c r="N1739" t="s">
        <v>37</v>
      </c>
      <c r="O1739" t="s">
        <v>485</v>
      </c>
      <c r="P1739" t="str">
        <f t="shared" si="171"/>
        <v>HBSHOP</v>
      </c>
    </row>
    <row r="1740" spans="1:16" x14ac:dyDescent="0.35">
      <c r="A1740">
        <f t="shared" si="168"/>
        <v>5058</v>
      </c>
      <c r="B1740" t="str">
        <f t="shared" si="172"/>
        <v>Car HBSHOP_HBSHOP_FT_16-74_FC Demand</v>
      </c>
      <c r="C1740" t="str">
        <f t="shared" si="169"/>
        <v>Car HBSHOP_HBSHOP_FT_16-74_FC Demand</v>
      </c>
      <c r="D1740" t="s">
        <v>37</v>
      </c>
      <c r="E1740" t="s">
        <v>18</v>
      </c>
      <c r="F1740">
        <v>0</v>
      </c>
      <c r="H1740" t="s">
        <v>19</v>
      </c>
      <c r="J1740" t="str">
        <f t="shared" si="170"/>
        <v>Car Demand</v>
      </c>
      <c r="K1740" t="str" cm="1">
        <f t="array" ref="K1740">_xlfn.IFS(L1740="Bus P+R Bus Leg", "Bus", L1740="Bus P+R Car Leg", "Car",L1740="Rail P+R Rail Leg", "Rail", L1740="Rail P+R Car Leg", "Car",L1740="Logsum","",TRUE(),L1740)</f>
        <v>Car</v>
      </c>
      <c r="L1740" t="s">
        <v>51</v>
      </c>
      <c r="N1740" t="s">
        <v>37</v>
      </c>
      <c r="O1740" t="s">
        <v>486</v>
      </c>
      <c r="P1740" t="str">
        <f t="shared" si="171"/>
        <v>HBSHOP</v>
      </c>
    </row>
    <row r="1741" spans="1:16" x14ac:dyDescent="0.35">
      <c r="A1741">
        <f t="shared" si="168"/>
        <v>5059</v>
      </c>
      <c r="B1741" t="str">
        <f t="shared" si="172"/>
        <v>Car HBSHOP_HBSHOP_FT_16-74_NC Demand</v>
      </c>
      <c r="C1741" t="str">
        <f t="shared" si="169"/>
        <v>Car HBSHOP_HBSHOP_FT_16-74_NC Demand</v>
      </c>
      <c r="D1741" t="s">
        <v>37</v>
      </c>
      <c r="E1741" t="s">
        <v>18</v>
      </c>
      <c r="F1741">
        <v>0</v>
      </c>
      <c r="H1741" t="s">
        <v>19</v>
      </c>
      <c r="J1741" t="str">
        <f t="shared" si="170"/>
        <v>Car Demand</v>
      </c>
      <c r="K1741" t="str" cm="1">
        <f t="array" ref="K1741">_xlfn.IFS(L1741="Bus P+R Bus Leg", "Bus", L1741="Bus P+R Car Leg", "Car",L1741="Rail P+R Rail Leg", "Rail", L1741="Rail P+R Car Leg", "Car",L1741="Logsum","",TRUE(),L1741)</f>
        <v>Car</v>
      </c>
      <c r="L1741" t="s">
        <v>51</v>
      </c>
      <c r="N1741" t="s">
        <v>37</v>
      </c>
      <c r="O1741" t="s">
        <v>487</v>
      </c>
      <c r="P1741" t="str">
        <f t="shared" si="171"/>
        <v>HBSHOP</v>
      </c>
    </row>
    <row r="1742" spans="1:16" x14ac:dyDescent="0.35">
      <c r="A1742">
        <f t="shared" si="168"/>
        <v>5060</v>
      </c>
      <c r="B1742" t="str">
        <f t="shared" si="172"/>
        <v>Car HBSHOP_HBSHOP_FT_16-74_PC Demand</v>
      </c>
      <c r="C1742" t="str">
        <f t="shared" si="169"/>
        <v>Car HBSHOP_HBSHOP_FT_16-74_PC Demand</v>
      </c>
      <c r="D1742" t="s">
        <v>37</v>
      </c>
      <c r="E1742" t="s">
        <v>18</v>
      </c>
      <c r="F1742">
        <v>0</v>
      </c>
      <c r="H1742" t="s">
        <v>19</v>
      </c>
      <c r="J1742" t="str">
        <f t="shared" si="170"/>
        <v>Car Demand</v>
      </c>
      <c r="K1742" t="str" cm="1">
        <f t="array" ref="K1742">_xlfn.IFS(L1742="Bus P+R Bus Leg", "Bus", L1742="Bus P+R Car Leg", "Car",L1742="Rail P+R Rail Leg", "Rail", L1742="Rail P+R Car Leg", "Car",L1742="Logsum","",TRUE(),L1742)</f>
        <v>Car</v>
      </c>
      <c r="L1742" t="s">
        <v>51</v>
      </c>
      <c r="N1742" t="s">
        <v>37</v>
      </c>
      <c r="O1742" t="s">
        <v>488</v>
      </c>
      <c r="P1742" t="str">
        <f t="shared" si="171"/>
        <v>HBSHOP</v>
      </c>
    </row>
    <row r="1743" spans="1:16" x14ac:dyDescent="0.35">
      <c r="A1743">
        <f t="shared" ref="A1743:A1806" si="173">IF(J1743=J1742,A1742+1,ROUNDUP(A1742,-2)+1)</f>
        <v>5061</v>
      </c>
      <c r="B1743" t="str">
        <f t="shared" si="172"/>
        <v>Car HBSHOP_HBSHOP_Other_16-74_FC Demand</v>
      </c>
      <c r="C1743" t="str">
        <f t="shared" si="169"/>
        <v>Car HBSHOP_HBSHOP_Other_16-74_FC Demand</v>
      </c>
      <c r="D1743" t="s">
        <v>37</v>
      </c>
      <c r="E1743" t="s">
        <v>18</v>
      </c>
      <c r="F1743">
        <v>0</v>
      </c>
      <c r="H1743" t="s">
        <v>19</v>
      </c>
      <c r="J1743" t="str">
        <f t="shared" si="170"/>
        <v>Car Demand</v>
      </c>
      <c r="K1743" t="str" cm="1">
        <f t="array" ref="K1743">_xlfn.IFS(L1743="Bus P+R Bus Leg", "Bus", L1743="Bus P+R Car Leg", "Car",L1743="Rail P+R Rail Leg", "Rail", L1743="Rail P+R Car Leg", "Car",L1743="Logsum","",TRUE(),L1743)</f>
        <v>Car</v>
      </c>
      <c r="L1743" t="s">
        <v>51</v>
      </c>
      <c r="N1743" t="s">
        <v>37</v>
      </c>
      <c r="O1743" t="s">
        <v>489</v>
      </c>
      <c r="P1743" t="str">
        <f t="shared" si="171"/>
        <v>HBSHOP</v>
      </c>
    </row>
    <row r="1744" spans="1:16" x14ac:dyDescent="0.35">
      <c r="A1744">
        <f t="shared" si="173"/>
        <v>5062</v>
      </c>
      <c r="B1744" t="str">
        <f t="shared" si="172"/>
        <v>Car HBSHOP_HBSHOP_Other_16-74_NC Demand</v>
      </c>
      <c r="C1744" t="str">
        <f t="shared" si="169"/>
        <v>Car HBSHOP_HBSHOP_Other_16-74_NC Demand</v>
      </c>
      <c r="D1744" t="s">
        <v>37</v>
      </c>
      <c r="E1744" t="s">
        <v>18</v>
      </c>
      <c r="F1744">
        <v>0</v>
      </c>
      <c r="H1744" t="s">
        <v>19</v>
      </c>
      <c r="J1744" t="str">
        <f t="shared" si="170"/>
        <v>Car Demand</v>
      </c>
      <c r="K1744" t="str" cm="1">
        <f t="array" ref="K1744">_xlfn.IFS(L1744="Bus P+R Bus Leg", "Bus", L1744="Bus P+R Car Leg", "Car",L1744="Rail P+R Rail Leg", "Rail", L1744="Rail P+R Car Leg", "Car",L1744="Logsum","",TRUE(),L1744)</f>
        <v>Car</v>
      </c>
      <c r="L1744" t="s">
        <v>51</v>
      </c>
      <c r="N1744" t="s">
        <v>37</v>
      </c>
      <c r="O1744" t="s">
        <v>490</v>
      </c>
      <c r="P1744" t="str">
        <f t="shared" si="171"/>
        <v>HBSHOP</v>
      </c>
    </row>
    <row r="1745" spans="1:16" x14ac:dyDescent="0.35">
      <c r="A1745">
        <f t="shared" si="173"/>
        <v>5063</v>
      </c>
      <c r="B1745" t="str">
        <f t="shared" si="172"/>
        <v>Car HBSHOP_HBSHOP_Other_16-74_PC Demand</v>
      </c>
      <c r="C1745" t="str">
        <f t="shared" si="169"/>
        <v>Car HBSHOP_HBSHOP_Other_16-74_PC Demand</v>
      </c>
      <c r="D1745" t="s">
        <v>37</v>
      </c>
      <c r="E1745" t="s">
        <v>18</v>
      </c>
      <c r="F1745">
        <v>0</v>
      </c>
      <c r="H1745" t="s">
        <v>19</v>
      </c>
      <c r="J1745" t="str">
        <f t="shared" si="170"/>
        <v>Car Demand</v>
      </c>
      <c r="K1745" t="str" cm="1">
        <f t="array" ref="K1745">_xlfn.IFS(L1745="Bus P+R Bus Leg", "Bus", L1745="Bus P+R Car Leg", "Car",L1745="Rail P+R Rail Leg", "Rail", L1745="Rail P+R Car Leg", "Car",L1745="Logsum","",TRUE(),L1745)</f>
        <v>Car</v>
      </c>
      <c r="L1745" t="s">
        <v>51</v>
      </c>
      <c r="N1745" t="s">
        <v>37</v>
      </c>
      <c r="O1745" t="s">
        <v>491</v>
      </c>
      <c r="P1745" t="str">
        <f t="shared" si="171"/>
        <v>HBSHOP</v>
      </c>
    </row>
    <row r="1746" spans="1:16" x14ac:dyDescent="0.35">
      <c r="A1746">
        <f t="shared" si="173"/>
        <v>5064</v>
      </c>
      <c r="B1746" t="str">
        <f t="shared" si="172"/>
        <v>Car HBSHOP_HBSHOP_PT_16-74_FC Demand</v>
      </c>
      <c r="C1746" t="str">
        <f t="shared" si="169"/>
        <v>Car HBSHOP_HBSHOP_PT_16-74_FC Demand</v>
      </c>
      <c r="D1746" t="s">
        <v>37</v>
      </c>
      <c r="E1746" t="s">
        <v>18</v>
      </c>
      <c r="F1746">
        <v>0</v>
      </c>
      <c r="H1746" t="s">
        <v>19</v>
      </c>
      <c r="J1746" t="str">
        <f t="shared" si="170"/>
        <v>Car Demand</v>
      </c>
      <c r="K1746" t="str" cm="1">
        <f t="array" ref="K1746">_xlfn.IFS(L1746="Bus P+R Bus Leg", "Bus", L1746="Bus P+R Car Leg", "Car",L1746="Rail P+R Rail Leg", "Rail", L1746="Rail P+R Car Leg", "Car",L1746="Logsum","",TRUE(),L1746)</f>
        <v>Car</v>
      </c>
      <c r="L1746" t="s">
        <v>51</v>
      </c>
      <c r="N1746" t="s">
        <v>37</v>
      </c>
      <c r="O1746" t="s">
        <v>492</v>
      </c>
      <c r="P1746" t="str">
        <f t="shared" si="171"/>
        <v>HBSHOP</v>
      </c>
    </row>
    <row r="1747" spans="1:16" x14ac:dyDescent="0.35">
      <c r="A1747">
        <f t="shared" si="173"/>
        <v>5065</v>
      </c>
      <c r="B1747" t="str">
        <f t="shared" si="172"/>
        <v>Car HBSHOP_HBSHOP_PT_16-74_NC Demand</v>
      </c>
      <c r="C1747" t="str">
        <f t="shared" ref="C1747:C1810" si="174">_xlfn.TEXTJOIN(" ",TRUE,L1747,O1747,N1747)</f>
        <v>Car HBSHOP_HBSHOP_PT_16-74_NC Demand</v>
      </c>
      <c r="D1747" t="s">
        <v>37</v>
      </c>
      <c r="E1747" t="s">
        <v>18</v>
      </c>
      <c r="F1747">
        <v>0</v>
      </c>
      <c r="H1747" t="s">
        <v>19</v>
      </c>
      <c r="J1747" t="str">
        <f t="shared" si="170"/>
        <v>Car Demand</v>
      </c>
      <c r="K1747" t="str" cm="1">
        <f t="array" ref="K1747">_xlfn.IFS(L1747="Bus P+R Bus Leg", "Bus", L1747="Bus P+R Car Leg", "Car",L1747="Rail P+R Rail Leg", "Rail", L1747="Rail P+R Car Leg", "Car",L1747="Logsum","",TRUE(),L1747)</f>
        <v>Car</v>
      </c>
      <c r="L1747" t="s">
        <v>51</v>
      </c>
      <c r="N1747" t="s">
        <v>37</v>
      </c>
      <c r="O1747" t="s">
        <v>493</v>
      </c>
      <c r="P1747" t="str">
        <f t="shared" si="171"/>
        <v>HBSHOP</v>
      </c>
    </row>
    <row r="1748" spans="1:16" x14ac:dyDescent="0.35">
      <c r="A1748">
        <f t="shared" si="173"/>
        <v>5066</v>
      </c>
      <c r="B1748" t="str">
        <f t="shared" si="172"/>
        <v>Car HBSHOP_HBSHOP_PT_16-74_PC Demand</v>
      </c>
      <c r="C1748" t="str">
        <f t="shared" si="174"/>
        <v>Car HBSHOP_HBSHOP_PT_16-74_PC Demand</v>
      </c>
      <c r="D1748" t="s">
        <v>37</v>
      </c>
      <c r="E1748" t="s">
        <v>18</v>
      </c>
      <c r="F1748">
        <v>0</v>
      </c>
      <c r="H1748" t="s">
        <v>19</v>
      </c>
      <c r="J1748" t="str">
        <f t="shared" ref="J1748:J1811" si="175">_xlfn.CONCAT(L1748," ",N1748)</f>
        <v>Car Demand</v>
      </c>
      <c r="K1748" t="str" cm="1">
        <f t="array" ref="K1748">_xlfn.IFS(L1748="Bus P+R Bus Leg", "Bus", L1748="Bus P+R Car Leg", "Car",L1748="Rail P+R Rail Leg", "Rail", L1748="Rail P+R Car Leg", "Car",L1748="Logsum","",TRUE(),L1748)</f>
        <v>Car</v>
      </c>
      <c r="L1748" t="s">
        <v>51</v>
      </c>
      <c r="N1748" t="s">
        <v>37</v>
      </c>
      <c r="O1748" t="s">
        <v>494</v>
      </c>
      <c r="P1748" t="str">
        <f t="shared" si="171"/>
        <v>HBSHOP</v>
      </c>
    </row>
    <row r="1749" spans="1:16" x14ac:dyDescent="0.35">
      <c r="A1749">
        <f t="shared" si="173"/>
        <v>5067</v>
      </c>
      <c r="B1749" t="str">
        <f t="shared" si="172"/>
        <v>Car HBSHOP_HBSHOP_Student_16-74_FC Demand</v>
      </c>
      <c r="C1749" t="str">
        <f t="shared" si="174"/>
        <v>Car HBSHOP_HBSHOP_Student_16-74_FC Demand</v>
      </c>
      <c r="D1749" t="s">
        <v>37</v>
      </c>
      <c r="E1749" t="s">
        <v>18</v>
      </c>
      <c r="F1749">
        <v>0</v>
      </c>
      <c r="H1749" t="s">
        <v>19</v>
      </c>
      <c r="J1749" t="str">
        <f t="shared" si="175"/>
        <v>Car Demand</v>
      </c>
      <c r="K1749" t="str" cm="1">
        <f t="array" ref="K1749">_xlfn.IFS(L1749="Bus P+R Bus Leg", "Bus", L1749="Bus P+R Car Leg", "Car",L1749="Rail P+R Rail Leg", "Rail", L1749="Rail P+R Car Leg", "Car",L1749="Logsum","",TRUE(),L1749)</f>
        <v>Car</v>
      </c>
      <c r="L1749" t="s">
        <v>51</v>
      </c>
      <c r="N1749" t="s">
        <v>37</v>
      </c>
      <c r="O1749" t="s">
        <v>495</v>
      </c>
      <c r="P1749" t="str">
        <f t="shared" ref="P1749:P1781" si="176">LEFT(O1749,FIND("_",O1749)-1)</f>
        <v>HBSHOP</v>
      </c>
    </row>
    <row r="1750" spans="1:16" x14ac:dyDescent="0.35">
      <c r="A1750">
        <f t="shared" si="173"/>
        <v>5068</v>
      </c>
      <c r="B1750" t="str">
        <f t="shared" si="172"/>
        <v>Car HBSHOP_HBSHOP_Student_16-74_NC Demand</v>
      </c>
      <c r="C1750" t="str">
        <f t="shared" si="174"/>
        <v>Car HBSHOP_HBSHOP_Student_16-74_NC Demand</v>
      </c>
      <c r="D1750" t="s">
        <v>37</v>
      </c>
      <c r="E1750" t="s">
        <v>18</v>
      </c>
      <c r="F1750">
        <v>0</v>
      </c>
      <c r="H1750" t="s">
        <v>19</v>
      </c>
      <c r="J1750" t="str">
        <f t="shared" si="175"/>
        <v>Car Demand</v>
      </c>
      <c r="K1750" t="str" cm="1">
        <f t="array" ref="K1750">_xlfn.IFS(L1750="Bus P+R Bus Leg", "Bus", L1750="Bus P+R Car Leg", "Car",L1750="Rail P+R Rail Leg", "Rail", L1750="Rail P+R Car Leg", "Car",L1750="Logsum","",TRUE(),L1750)</f>
        <v>Car</v>
      </c>
      <c r="L1750" t="s">
        <v>51</v>
      </c>
      <c r="N1750" t="s">
        <v>37</v>
      </c>
      <c r="O1750" t="s">
        <v>496</v>
      </c>
      <c r="P1750" t="str">
        <f t="shared" si="176"/>
        <v>HBSHOP</v>
      </c>
    </row>
    <row r="1751" spans="1:16" x14ac:dyDescent="0.35">
      <c r="A1751">
        <f t="shared" si="173"/>
        <v>5069</v>
      </c>
      <c r="B1751" t="str">
        <f t="shared" si="172"/>
        <v>Car HBSHOP_HBSHOP_Student_16-74_PC Demand</v>
      </c>
      <c r="C1751" t="str">
        <f t="shared" si="174"/>
        <v>Car HBSHOP_HBSHOP_Student_16-74_PC Demand</v>
      </c>
      <c r="D1751" t="s">
        <v>37</v>
      </c>
      <c r="E1751" t="s">
        <v>18</v>
      </c>
      <c r="F1751">
        <v>0</v>
      </c>
      <c r="H1751" t="s">
        <v>19</v>
      </c>
      <c r="J1751" t="str">
        <f t="shared" si="175"/>
        <v>Car Demand</v>
      </c>
      <c r="K1751" t="str" cm="1">
        <f t="array" ref="K1751">_xlfn.IFS(L1751="Bus P+R Bus Leg", "Bus", L1751="Bus P+R Car Leg", "Car",L1751="Rail P+R Rail Leg", "Rail", L1751="Rail P+R Car Leg", "Car",L1751="Logsum","",TRUE(),L1751)</f>
        <v>Car</v>
      </c>
      <c r="L1751" t="s">
        <v>51</v>
      </c>
      <c r="N1751" t="s">
        <v>37</v>
      </c>
      <c r="O1751" t="s">
        <v>497</v>
      </c>
      <c r="P1751" t="str">
        <f t="shared" si="176"/>
        <v>HBSHOP</v>
      </c>
    </row>
    <row r="1752" spans="1:16" x14ac:dyDescent="0.35">
      <c r="A1752">
        <f t="shared" si="173"/>
        <v>5070</v>
      </c>
      <c r="B1752" t="str">
        <f t="shared" si="172"/>
        <v>Car NHBEB_NHBEB_FT_16-74_FC Demand</v>
      </c>
      <c r="C1752" t="str">
        <f t="shared" si="174"/>
        <v>Car NHBEB_NHBEB_FT_16-74_FC Demand</v>
      </c>
      <c r="D1752" t="s">
        <v>37</v>
      </c>
      <c r="E1752" t="s">
        <v>18</v>
      </c>
      <c r="F1752">
        <v>0</v>
      </c>
      <c r="H1752" t="s">
        <v>19</v>
      </c>
      <c r="J1752" t="str">
        <f t="shared" si="175"/>
        <v>Car Demand</v>
      </c>
      <c r="K1752" t="str" cm="1">
        <f t="array" ref="K1752">_xlfn.IFS(L1752="Bus P+R Bus Leg", "Bus", L1752="Bus P+R Car Leg", "Car",L1752="Rail P+R Rail Leg", "Rail", L1752="Rail P+R Car Leg", "Car",L1752="Logsum","",TRUE(),L1752)</f>
        <v>Car</v>
      </c>
      <c r="L1752" t="s">
        <v>51</v>
      </c>
      <c r="N1752" t="s">
        <v>37</v>
      </c>
      <c r="O1752" t="s">
        <v>77</v>
      </c>
      <c r="P1752" t="str">
        <f t="shared" si="176"/>
        <v>NHBEB</v>
      </c>
    </row>
    <row r="1753" spans="1:16" x14ac:dyDescent="0.35">
      <c r="A1753">
        <f t="shared" si="173"/>
        <v>5071</v>
      </c>
      <c r="B1753" t="str">
        <f t="shared" si="172"/>
        <v>Car NHBEB_NHBEB_FT_16-74_NC Demand</v>
      </c>
      <c r="C1753" t="str">
        <f t="shared" si="174"/>
        <v>Car NHBEB_NHBEB_FT_16-74_NC Demand</v>
      </c>
      <c r="D1753" t="s">
        <v>37</v>
      </c>
      <c r="E1753" t="s">
        <v>18</v>
      </c>
      <c r="F1753">
        <v>0</v>
      </c>
      <c r="H1753" t="s">
        <v>19</v>
      </c>
      <c r="J1753" t="str">
        <f t="shared" si="175"/>
        <v>Car Demand</v>
      </c>
      <c r="K1753" t="str" cm="1">
        <f t="array" ref="K1753">_xlfn.IFS(L1753="Bus P+R Bus Leg", "Bus", L1753="Bus P+R Car Leg", "Car",L1753="Rail P+R Rail Leg", "Rail", L1753="Rail P+R Car Leg", "Car",L1753="Logsum","",TRUE(),L1753)</f>
        <v>Car</v>
      </c>
      <c r="L1753" t="s">
        <v>51</v>
      </c>
      <c r="N1753" t="s">
        <v>37</v>
      </c>
      <c r="O1753" t="s">
        <v>78</v>
      </c>
      <c r="P1753" t="str">
        <f t="shared" si="176"/>
        <v>NHBEB</v>
      </c>
    </row>
    <row r="1754" spans="1:16" x14ac:dyDescent="0.35">
      <c r="A1754">
        <f t="shared" si="173"/>
        <v>5072</v>
      </c>
      <c r="B1754" t="str">
        <f t="shared" si="172"/>
        <v>Car NHBEB_NHBEB_FT_16-74_PC Demand</v>
      </c>
      <c r="C1754" t="str">
        <f t="shared" si="174"/>
        <v>Car NHBEB_NHBEB_FT_16-74_PC Demand</v>
      </c>
      <c r="D1754" t="s">
        <v>37</v>
      </c>
      <c r="E1754" t="s">
        <v>18</v>
      </c>
      <c r="F1754">
        <v>0</v>
      </c>
      <c r="H1754" t="s">
        <v>19</v>
      </c>
      <c r="J1754" t="str">
        <f t="shared" si="175"/>
        <v>Car Demand</v>
      </c>
      <c r="K1754" t="str" cm="1">
        <f t="array" ref="K1754">_xlfn.IFS(L1754="Bus P+R Bus Leg", "Bus", L1754="Bus P+R Car Leg", "Car",L1754="Rail P+R Rail Leg", "Rail", L1754="Rail P+R Car Leg", "Car",L1754="Logsum","",TRUE(),L1754)</f>
        <v>Car</v>
      </c>
      <c r="L1754" t="s">
        <v>51</v>
      </c>
      <c r="N1754" t="s">
        <v>37</v>
      </c>
      <c r="O1754" t="s">
        <v>79</v>
      </c>
      <c r="P1754" t="str">
        <f t="shared" si="176"/>
        <v>NHBEB</v>
      </c>
    </row>
    <row r="1755" spans="1:16" x14ac:dyDescent="0.35">
      <c r="A1755">
        <f t="shared" si="173"/>
        <v>5073</v>
      </c>
      <c r="B1755" t="str">
        <f t="shared" si="172"/>
        <v>Car NHBEB_NHBEB_Other_16-74_FC Demand</v>
      </c>
      <c r="C1755" t="str">
        <f t="shared" si="174"/>
        <v>Car NHBEB_NHBEB_Other_16-74_FC Demand</v>
      </c>
      <c r="D1755" t="s">
        <v>37</v>
      </c>
      <c r="E1755" t="s">
        <v>18</v>
      </c>
      <c r="F1755">
        <v>0</v>
      </c>
      <c r="H1755" t="s">
        <v>19</v>
      </c>
      <c r="J1755" t="str">
        <f t="shared" si="175"/>
        <v>Car Demand</v>
      </c>
      <c r="K1755" t="str" cm="1">
        <f t="array" ref="K1755">_xlfn.IFS(L1755="Bus P+R Bus Leg", "Bus", L1755="Bus P+R Car Leg", "Car",L1755="Rail P+R Rail Leg", "Rail", L1755="Rail P+R Car Leg", "Car",L1755="Logsum","",TRUE(),L1755)</f>
        <v>Car</v>
      </c>
      <c r="L1755" t="s">
        <v>51</v>
      </c>
      <c r="N1755" t="s">
        <v>37</v>
      </c>
      <c r="O1755" t="s">
        <v>80</v>
      </c>
      <c r="P1755" t="str">
        <f t="shared" si="176"/>
        <v>NHBEB</v>
      </c>
    </row>
    <row r="1756" spans="1:16" x14ac:dyDescent="0.35">
      <c r="A1756">
        <f t="shared" si="173"/>
        <v>5074</v>
      </c>
      <c r="B1756" t="str">
        <f t="shared" si="172"/>
        <v>Car NHBEB_NHBEB_Other_16-74_NC Demand</v>
      </c>
      <c r="C1756" t="str">
        <f t="shared" si="174"/>
        <v>Car NHBEB_NHBEB_Other_16-74_NC Demand</v>
      </c>
      <c r="D1756" t="s">
        <v>37</v>
      </c>
      <c r="E1756" t="s">
        <v>18</v>
      </c>
      <c r="F1756">
        <v>0</v>
      </c>
      <c r="H1756" t="s">
        <v>19</v>
      </c>
      <c r="J1756" t="str">
        <f t="shared" si="175"/>
        <v>Car Demand</v>
      </c>
      <c r="K1756" t="str" cm="1">
        <f t="array" ref="K1756">_xlfn.IFS(L1756="Bus P+R Bus Leg", "Bus", L1756="Bus P+R Car Leg", "Car",L1756="Rail P+R Rail Leg", "Rail", L1756="Rail P+R Car Leg", "Car",L1756="Logsum","",TRUE(),L1756)</f>
        <v>Car</v>
      </c>
      <c r="L1756" t="s">
        <v>51</v>
      </c>
      <c r="N1756" t="s">
        <v>37</v>
      </c>
      <c r="O1756" t="s">
        <v>81</v>
      </c>
      <c r="P1756" t="str">
        <f t="shared" si="176"/>
        <v>NHBEB</v>
      </c>
    </row>
    <row r="1757" spans="1:16" x14ac:dyDescent="0.35">
      <c r="A1757">
        <f t="shared" si="173"/>
        <v>5075</v>
      </c>
      <c r="B1757" t="str">
        <f t="shared" si="172"/>
        <v>Car NHBEB_NHBEB_Other_16-74_PC Demand</v>
      </c>
      <c r="C1757" t="str">
        <f t="shared" si="174"/>
        <v>Car NHBEB_NHBEB_Other_16-74_PC Demand</v>
      </c>
      <c r="D1757" t="s">
        <v>37</v>
      </c>
      <c r="E1757" t="s">
        <v>18</v>
      </c>
      <c r="F1757">
        <v>0</v>
      </c>
      <c r="H1757" t="s">
        <v>19</v>
      </c>
      <c r="J1757" t="str">
        <f t="shared" si="175"/>
        <v>Car Demand</v>
      </c>
      <c r="K1757" t="str" cm="1">
        <f t="array" ref="K1757">_xlfn.IFS(L1757="Bus P+R Bus Leg", "Bus", L1757="Bus P+R Car Leg", "Car",L1757="Rail P+R Rail Leg", "Rail", L1757="Rail P+R Car Leg", "Car",L1757="Logsum","",TRUE(),L1757)</f>
        <v>Car</v>
      </c>
      <c r="L1757" t="s">
        <v>51</v>
      </c>
      <c r="N1757" t="s">
        <v>37</v>
      </c>
      <c r="O1757" t="s">
        <v>82</v>
      </c>
      <c r="P1757" t="str">
        <f t="shared" si="176"/>
        <v>NHBEB</v>
      </c>
    </row>
    <row r="1758" spans="1:16" x14ac:dyDescent="0.35">
      <c r="A1758">
        <f t="shared" si="173"/>
        <v>5076</v>
      </c>
      <c r="B1758" t="str">
        <f t="shared" si="172"/>
        <v>Car NHBEB_NHBEB_PT_16-74_FC Demand</v>
      </c>
      <c r="C1758" t="str">
        <f t="shared" si="174"/>
        <v>Car NHBEB_NHBEB_PT_16-74_FC Demand</v>
      </c>
      <c r="D1758" t="s">
        <v>37</v>
      </c>
      <c r="E1758" t="s">
        <v>18</v>
      </c>
      <c r="F1758">
        <v>0</v>
      </c>
      <c r="H1758" t="s">
        <v>19</v>
      </c>
      <c r="J1758" t="str">
        <f t="shared" si="175"/>
        <v>Car Demand</v>
      </c>
      <c r="K1758" t="str" cm="1">
        <f t="array" ref="K1758">_xlfn.IFS(L1758="Bus P+R Bus Leg", "Bus", L1758="Bus P+R Car Leg", "Car",L1758="Rail P+R Rail Leg", "Rail", L1758="Rail P+R Car Leg", "Car",L1758="Logsum","",TRUE(),L1758)</f>
        <v>Car</v>
      </c>
      <c r="L1758" t="s">
        <v>51</v>
      </c>
      <c r="N1758" t="s">
        <v>37</v>
      </c>
      <c r="O1758" t="s">
        <v>83</v>
      </c>
      <c r="P1758" t="str">
        <f t="shared" si="176"/>
        <v>NHBEB</v>
      </c>
    </row>
    <row r="1759" spans="1:16" x14ac:dyDescent="0.35">
      <c r="A1759">
        <f t="shared" si="173"/>
        <v>5077</v>
      </c>
      <c r="B1759" t="str">
        <f t="shared" si="172"/>
        <v>Car NHBEB_NHBEB_PT_16-74_NC Demand</v>
      </c>
      <c r="C1759" t="str">
        <f t="shared" si="174"/>
        <v>Car NHBEB_NHBEB_PT_16-74_NC Demand</v>
      </c>
      <c r="D1759" t="s">
        <v>37</v>
      </c>
      <c r="E1759" t="s">
        <v>18</v>
      </c>
      <c r="F1759">
        <v>0</v>
      </c>
      <c r="H1759" t="s">
        <v>19</v>
      </c>
      <c r="J1759" t="str">
        <f t="shared" si="175"/>
        <v>Car Demand</v>
      </c>
      <c r="K1759" t="str" cm="1">
        <f t="array" ref="K1759">_xlfn.IFS(L1759="Bus P+R Bus Leg", "Bus", L1759="Bus P+R Car Leg", "Car",L1759="Rail P+R Rail Leg", "Rail", L1759="Rail P+R Car Leg", "Car",L1759="Logsum","",TRUE(),L1759)</f>
        <v>Car</v>
      </c>
      <c r="L1759" t="s">
        <v>51</v>
      </c>
      <c r="N1759" t="s">
        <v>37</v>
      </c>
      <c r="O1759" t="s">
        <v>84</v>
      </c>
      <c r="P1759" t="str">
        <f t="shared" si="176"/>
        <v>NHBEB</v>
      </c>
    </row>
    <row r="1760" spans="1:16" x14ac:dyDescent="0.35">
      <c r="A1760">
        <f t="shared" si="173"/>
        <v>5078</v>
      </c>
      <c r="B1760" t="str">
        <f t="shared" si="172"/>
        <v>Car NHBEB_NHBEB_PT_16-74_PC Demand</v>
      </c>
      <c r="C1760" t="str">
        <f t="shared" si="174"/>
        <v>Car NHBEB_NHBEB_PT_16-74_PC Demand</v>
      </c>
      <c r="D1760" t="s">
        <v>37</v>
      </c>
      <c r="E1760" t="s">
        <v>18</v>
      </c>
      <c r="F1760">
        <v>0</v>
      </c>
      <c r="H1760" t="s">
        <v>19</v>
      </c>
      <c r="J1760" t="str">
        <f t="shared" si="175"/>
        <v>Car Demand</v>
      </c>
      <c r="K1760" t="str" cm="1">
        <f t="array" ref="K1760">_xlfn.IFS(L1760="Bus P+R Bus Leg", "Bus", L1760="Bus P+R Car Leg", "Car",L1760="Rail P+R Rail Leg", "Rail", L1760="Rail P+R Car Leg", "Car",L1760="Logsum","",TRUE(),L1760)</f>
        <v>Car</v>
      </c>
      <c r="L1760" t="s">
        <v>51</v>
      </c>
      <c r="N1760" t="s">
        <v>37</v>
      </c>
      <c r="O1760" t="s">
        <v>85</v>
      </c>
      <c r="P1760" t="str">
        <f t="shared" si="176"/>
        <v>NHBEB</v>
      </c>
    </row>
    <row r="1761" spans="1:16" x14ac:dyDescent="0.35">
      <c r="A1761">
        <f t="shared" si="173"/>
        <v>5079</v>
      </c>
      <c r="B1761" t="str">
        <f t="shared" si="172"/>
        <v>Car NHBEB_NHBEB_Student_16-74_FC Demand</v>
      </c>
      <c r="C1761" t="str">
        <f t="shared" si="174"/>
        <v>Car NHBEB_NHBEB_Student_16-74_FC Demand</v>
      </c>
      <c r="D1761" t="s">
        <v>37</v>
      </c>
      <c r="E1761" t="s">
        <v>18</v>
      </c>
      <c r="F1761">
        <v>0</v>
      </c>
      <c r="H1761" t="s">
        <v>19</v>
      </c>
      <c r="J1761" t="str">
        <f t="shared" si="175"/>
        <v>Car Demand</v>
      </c>
      <c r="K1761" t="str" cm="1">
        <f t="array" ref="K1761">_xlfn.IFS(L1761="Bus P+R Bus Leg", "Bus", L1761="Bus P+R Car Leg", "Car",L1761="Rail P+R Rail Leg", "Rail", L1761="Rail P+R Car Leg", "Car",L1761="Logsum","",TRUE(),L1761)</f>
        <v>Car</v>
      </c>
      <c r="L1761" t="s">
        <v>51</v>
      </c>
      <c r="N1761" t="s">
        <v>37</v>
      </c>
      <c r="O1761" t="s">
        <v>86</v>
      </c>
      <c r="P1761" t="str">
        <f t="shared" si="176"/>
        <v>NHBEB</v>
      </c>
    </row>
    <row r="1762" spans="1:16" x14ac:dyDescent="0.35">
      <c r="A1762">
        <f t="shared" si="173"/>
        <v>5080</v>
      </c>
      <c r="B1762" t="str">
        <f t="shared" si="172"/>
        <v>Car NHBEB_NHBEB_Student_16-74_NC Demand</v>
      </c>
      <c r="C1762" t="str">
        <f t="shared" si="174"/>
        <v>Car NHBEB_NHBEB_Student_16-74_NC Demand</v>
      </c>
      <c r="D1762" t="s">
        <v>37</v>
      </c>
      <c r="E1762" t="s">
        <v>18</v>
      </c>
      <c r="F1762">
        <v>0</v>
      </c>
      <c r="H1762" t="s">
        <v>19</v>
      </c>
      <c r="J1762" t="str">
        <f t="shared" si="175"/>
        <v>Car Demand</v>
      </c>
      <c r="K1762" t="str" cm="1">
        <f t="array" ref="K1762">_xlfn.IFS(L1762="Bus P+R Bus Leg", "Bus", L1762="Bus P+R Car Leg", "Car",L1762="Rail P+R Rail Leg", "Rail", L1762="Rail P+R Car Leg", "Car",L1762="Logsum","",TRUE(),L1762)</f>
        <v>Car</v>
      </c>
      <c r="L1762" t="s">
        <v>51</v>
      </c>
      <c r="N1762" t="s">
        <v>37</v>
      </c>
      <c r="O1762" t="s">
        <v>87</v>
      </c>
      <c r="P1762" t="str">
        <f t="shared" si="176"/>
        <v>NHBEB</v>
      </c>
    </row>
    <row r="1763" spans="1:16" x14ac:dyDescent="0.35">
      <c r="A1763">
        <f t="shared" si="173"/>
        <v>5081</v>
      </c>
      <c r="B1763" t="str">
        <f t="shared" si="172"/>
        <v>Car NHBEB_NHBEB_Student_16-74_PC Demand</v>
      </c>
      <c r="C1763" t="str">
        <f t="shared" si="174"/>
        <v>Car NHBEB_NHBEB_Student_16-74_PC Demand</v>
      </c>
      <c r="D1763" t="s">
        <v>37</v>
      </c>
      <c r="E1763" t="s">
        <v>18</v>
      </c>
      <c r="F1763">
        <v>0</v>
      </c>
      <c r="H1763" t="s">
        <v>19</v>
      </c>
      <c r="J1763" t="str">
        <f t="shared" si="175"/>
        <v>Car Demand</v>
      </c>
      <c r="K1763" t="str" cm="1">
        <f t="array" ref="K1763">_xlfn.IFS(L1763="Bus P+R Bus Leg", "Bus", L1763="Bus P+R Car Leg", "Car",L1763="Rail P+R Rail Leg", "Rail", L1763="Rail P+R Car Leg", "Car",L1763="Logsum","",TRUE(),L1763)</f>
        <v>Car</v>
      </c>
      <c r="L1763" t="s">
        <v>51</v>
      </c>
      <c r="N1763" t="s">
        <v>37</v>
      </c>
      <c r="O1763" t="s">
        <v>88</v>
      </c>
      <c r="P1763" t="str">
        <f t="shared" si="176"/>
        <v>NHBEB</v>
      </c>
    </row>
    <row r="1764" spans="1:16" x14ac:dyDescent="0.35">
      <c r="A1764">
        <f t="shared" si="173"/>
        <v>5082</v>
      </c>
      <c r="B1764" t="str">
        <f t="shared" si="172"/>
        <v>Car NHBO_NHBO_75_FC Demand</v>
      </c>
      <c r="C1764" t="str">
        <f t="shared" si="174"/>
        <v>Car NHBO_NHBO_75_FC Demand</v>
      </c>
      <c r="D1764" t="s">
        <v>37</v>
      </c>
      <c r="E1764" t="s">
        <v>18</v>
      </c>
      <c r="F1764">
        <v>0</v>
      </c>
      <c r="H1764" t="s">
        <v>19</v>
      </c>
      <c r="J1764" t="str">
        <f t="shared" si="175"/>
        <v>Car Demand</v>
      </c>
      <c r="K1764" t="str" cm="1">
        <f t="array" ref="K1764">_xlfn.IFS(L1764="Bus P+R Bus Leg", "Bus", L1764="Bus P+R Car Leg", "Car",L1764="Rail P+R Rail Leg", "Rail", L1764="Rail P+R Car Leg", "Car",L1764="Logsum","",TRUE(),L1764)</f>
        <v>Car</v>
      </c>
      <c r="L1764" t="s">
        <v>51</v>
      </c>
      <c r="N1764" t="s">
        <v>37</v>
      </c>
      <c r="O1764" t="s">
        <v>89</v>
      </c>
      <c r="P1764" t="str">
        <f t="shared" si="176"/>
        <v>NHBO</v>
      </c>
    </row>
    <row r="1765" spans="1:16" x14ac:dyDescent="0.35">
      <c r="A1765">
        <f t="shared" si="173"/>
        <v>5083</v>
      </c>
      <c r="B1765" t="str">
        <f t="shared" si="172"/>
        <v>Car NHBO_NHBO_75_NC Demand</v>
      </c>
      <c r="C1765" t="str">
        <f t="shared" si="174"/>
        <v>Car NHBO_NHBO_75_NC Demand</v>
      </c>
      <c r="D1765" t="s">
        <v>37</v>
      </c>
      <c r="E1765" t="s">
        <v>18</v>
      </c>
      <c r="F1765">
        <v>0</v>
      </c>
      <c r="H1765" t="s">
        <v>19</v>
      </c>
      <c r="J1765" t="str">
        <f t="shared" si="175"/>
        <v>Car Demand</v>
      </c>
      <c r="K1765" t="str" cm="1">
        <f t="array" ref="K1765">_xlfn.IFS(L1765="Bus P+R Bus Leg", "Bus", L1765="Bus P+R Car Leg", "Car",L1765="Rail P+R Rail Leg", "Rail", L1765="Rail P+R Car Leg", "Car",L1765="Logsum","",TRUE(),L1765)</f>
        <v>Car</v>
      </c>
      <c r="L1765" t="s">
        <v>51</v>
      </c>
      <c r="N1765" t="s">
        <v>37</v>
      </c>
      <c r="O1765" t="s">
        <v>90</v>
      </c>
      <c r="P1765" t="str">
        <f t="shared" si="176"/>
        <v>NHBO</v>
      </c>
    </row>
    <row r="1766" spans="1:16" x14ac:dyDescent="0.35">
      <c r="A1766">
        <f t="shared" si="173"/>
        <v>5084</v>
      </c>
      <c r="B1766" t="str">
        <f t="shared" si="172"/>
        <v>Car NHBO_NHBO_75_PC Demand</v>
      </c>
      <c r="C1766" t="str">
        <f t="shared" si="174"/>
        <v>Car NHBO_NHBO_75_PC Demand</v>
      </c>
      <c r="D1766" t="s">
        <v>37</v>
      </c>
      <c r="E1766" t="s">
        <v>18</v>
      </c>
      <c r="F1766">
        <v>0</v>
      </c>
      <c r="H1766" t="s">
        <v>19</v>
      </c>
      <c r="J1766" t="str">
        <f t="shared" si="175"/>
        <v>Car Demand</v>
      </c>
      <c r="K1766" t="str" cm="1">
        <f t="array" ref="K1766">_xlfn.IFS(L1766="Bus P+R Bus Leg", "Bus", L1766="Bus P+R Car Leg", "Car",L1766="Rail P+R Rail Leg", "Rail", L1766="Rail P+R Car Leg", "Car",L1766="Logsum","",TRUE(),L1766)</f>
        <v>Car</v>
      </c>
      <c r="L1766" t="s">
        <v>51</v>
      </c>
      <c r="N1766" t="s">
        <v>37</v>
      </c>
      <c r="O1766" t="s">
        <v>91</v>
      </c>
      <c r="P1766" t="str">
        <f t="shared" si="176"/>
        <v>NHBO</v>
      </c>
    </row>
    <row r="1767" spans="1:16" x14ac:dyDescent="0.35">
      <c r="A1767">
        <f t="shared" si="173"/>
        <v>5085</v>
      </c>
      <c r="B1767" t="str">
        <f t="shared" si="172"/>
        <v>Car NHBO_NHBO_Child_0-15_FC Demand</v>
      </c>
      <c r="C1767" t="str">
        <f t="shared" si="174"/>
        <v>Car NHBO_NHBO_Child_0-15_FC Demand</v>
      </c>
      <c r="D1767" t="s">
        <v>37</v>
      </c>
      <c r="E1767" t="s">
        <v>18</v>
      </c>
      <c r="F1767">
        <v>0</v>
      </c>
      <c r="H1767" t="s">
        <v>19</v>
      </c>
      <c r="J1767" t="str">
        <f t="shared" si="175"/>
        <v>Car Demand</v>
      </c>
      <c r="K1767" t="str" cm="1">
        <f t="array" ref="K1767">_xlfn.IFS(L1767="Bus P+R Bus Leg", "Bus", L1767="Bus P+R Car Leg", "Car",L1767="Rail P+R Rail Leg", "Rail", L1767="Rail P+R Car Leg", "Car",L1767="Logsum","",TRUE(),L1767)</f>
        <v>Car</v>
      </c>
      <c r="L1767" t="s">
        <v>51</v>
      </c>
      <c r="N1767" t="s">
        <v>37</v>
      </c>
      <c r="O1767" t="s">
        <v>133</v>
      </c>
      <c r="P1767" t="str">
        <f t="shared" si="176"/>
        <v>NHBO</v>
      </c>
    </row>
    <row r="1768" spans="1:16" x14ac:dyDescent="0.35">
      <c r="A1768">
        <f t="shared" si="173"/>
        <v>5086</v>
      </c>
      <c r="B1768" t="str">
        <f t="shared" si="172"/>
        <v>Car NHBO_NHBO_Child_0-15_NC Demand</v>
      </c>
      <c r="C1768" t="str">
        <f t="shared" si="174"/>
        <v>Car NHBO_NHBO_Child_0-15_NC Demand</v>
      </c>
      <c r="D1768" t="s">
        <v>37</v>
      </c>
      <c r="E1768" t="s">
        <v>18</v>
      </c>
      <c r="F1768">
        <v>0</v>
      </c>
      <c r="H1768" t="s">
        <v>19</v>
      </c>
      <c r="J1768" t="str">
        <f t="shared" si="175"/>
        <v>Car Demand</v>
      </c>
      <c r="K1768" t="str" cm="1">
        <f t="array" ref="K1768">_xlfn.IFS(L1768="Bus P+R Bus Leg", "Bus", L1768="Bus P+R Car Leg", "Car",L1768="Rail P+R Rail Leg", "Rail", L1768="Rail P+R Car Leg", "Car",L1768="Logsum","",TRUE(),L1768)</f>
        <v>Car</v>
      </c>
      <c r="L1768" t="s">
        <v>51</v>
      </c>
      <c r="N1768" t="s">
        <v>37</v>
      </c>
      <c r="O1768" t="s">
        <v>134</v>
      </c>
      <c r="P1768" t="str">
        <f t="shared" si="176"/>
        <v>NHBO</v>
      </c>
    </row>
    <row r="1769" spans="1:16" x14ac:dyDescent="0.35">
      <c r="A1769">
        <f t="shared" si="173"/>
        <v>5087</v>
      </c>
      <c r="B1769" t="str">
        <f t="shared" si="172"/>
        <v>Car NHBO_NHBO_Child_0-15_PC Demand</v>
      </c>
      <c r="C1769" t="str">
        <f t="shared" si="174"/>
        <v>Car NHBO_NHBO_Child_0-15_PC Demand</v>
      </c>
      <c r="D1769" t="s">
        <v>37</v>
      </c>
      <c r="E1769" t="s">
        <v>18</v>
      </c>
      <c r="F1769">
        <v>0</v>
      </c>
      <c r="H1769" t="s">
        <v>19</v>
      </c>
      <c r="J1769" t="str">
        <f t="shared" si="175"/>
        <v>Car Demand</v>
      </c>
      <c r="K1769" t="str" cm="1">
        <f t="array" ref="K1769">_xlfn.IFS(L1769="Bus P+R Bus Leg", "Bus", L1769="Bus P+R Car Leg", "Car",L1769="Rail P+R Rail Leg", "Rail", L1769="Rail P+R Car Leg", "Car",L1769="Logsum","",TRUE(),L1769)</f>
        <v>Car</v>
      </c>
      <c r="L1769" t="s">
        <v>51</v>
      </c>
      <c r="N1769" t="s">
        <v>37</v>
      </c>
      <c r="O1769" t="s">
        <v>135</v>
      </c>
      <c r="P1769" t="str">
        <f t="shared" si="176"/>
        <v>NHBO</v>
      </c>
    </row>
    <row r="1770" spans="1:16" x14ac:dyDescent="0.35">
      <c r="A1770">
        <f t="shared" si="173"/>
        <v>5088</v>
      </c>
      <c r="B1770" t="str">
        <f t="shared" si="172"/>
        <v>Car NHBO_NHBO_FT_16-74_FC Demand</v>
      </c>
      <c r="C1770" t="str">
        <f t="shared" si="174"/>
        <v>Car NHBO_NHBO_FT_16-74_FC Demand</v>
      </c>
      <c r="D1770" t="s">
        <v>37</v>
      </c>
      <c r="E1770" t="s">
        <v>18</v>
      </c>
      <c r="F1770">
        <v>0</v>
      </c>
      <c r="H1770" t="s">
        <v>19</v>
      </c>
      <c r="J1770" t="str">
        <f t="shared" si="175"/>
        <v>Car Demand</v>
      </c>
      <c r="K1770" t="str" cm="1">
        <f t="array" ref="K1770">_xlfn.IFS(L1770="Bus P+R Bus Leg", "Bus", L1770="Bus P+R Car Leg", "Car",L1770="Rail P+R Rail Leg", "Rail", L1770="Rail P+R Car Leg", "Car",L1770="Logsum","",TRUE(),L1770)</f>
        <v>Car</v>
      </c>
      <c r="L1770" t="s">
        <v>51</v>
      </c>
      <c r="N1770" t="s">
        <v>37</v>
      </c>
      <c r="O1770" t="s">
        <v>92</v>
      </c>
      <c r="P1770" t="str">
        <f t="shared" si="176"/>
        <v>NHBO</v>
      </c>
    </row>
    <row r="1771" spans="1:16" x14ac:dyDescent="0.35">
      <c r="A1771">
        <f t="shared" si="173"/>
        <v>5089</v>
      </c>
      <c r="B1771" t="str">
        <f t="shared" si="172"/>
        <v>Car NHBO_NHBO_FT_16-74_NC Demand</v>
      </c>
      <c r="C1771" t="str">
        <f t="shared" si="174"/>
        <v>Car NHBO_NHBO_FT_16-74_NC Demand</v>
      </c>
      <c r="D1771" t="s">
        <v>37</v>
      </c>
      <c r="E1771" t="s">
        <v>18</v>
      </c>
      <c r="F1771">
        <v>0</v>
      </c>
      <c r="H1771" t="s">
        <v>19</v>
      </c>
      <c r="J1771" t="str">
        <f t="shared" si="175"/>
        <v>Car Demand</v>
      </c>
      <c r="K1771" t="str" cm="1">
        <f t="array" ref="K1771">_xlfn.IFS(L1771="Bus P+R Bus Leg", "Bus", L1771="Bus P+R Car Leg", "Car",L1771="Rail P+R Rail Leg", "Rail", L1771="Rail P+R Car Leg", "Car",L1771="Logsum","",TRUE(),L1771)</f>
        <v>Car</v>
      </c>
      <c r="L1771" t="s">
        <v>51</v>
      </c>
      <c r="N1771" t="s">
        <v>37</v>
      </c>
      <c r="O1771" t="s">
        <v>93</v>
      </c>
      <c r="P1771" t="str">
        <f t="shared" si="176"/>
        <v>NHBO</v>
      </c>
    </row>
    <row r="1772" spans="1:16" x14ac:dyDescent="0.35">
      <c r="A1772">
        <f t="shared" si="173"/>
        <v>5090</v>
      </c>
      <c r="B1772" t="str">
        <f t="shared" si="172"/>
        <v>Car NHBO_NHBO_FT_16-74_PC Demand</v>
      </c>
      <c r="C1772" t="str">
        <f t="shared" si="174"/>
        <v>Car NHBO_NHBO_FT_16-74_PC Demand</v>
      </c>
      <c r="D1772" t="s">
        <v>37</v>
      </c>
      <c r="E1772" t="s">
        <v>18</v>
      </c>
      <c r="F1772">
        <v>0</v>
      </c>
      <c r="H1772" t="s">
        <v>19</v>
      </c>
      <c r="J1772" t="str">
        <f t="shared" si="175"/>
        <v>Car Demand</v>
      </c>
      <c r="K1772" t="str" cm="1">
        <f t="array" ref="K1772">_xlfn.IFS(L1772="Bus P+R Bus Leg", "Bus", L1772="Bus P+R Car Leg", "Car",L1772="Rail P+R Rail Leg", "Rail", L1772="Rail P+R Car Leg", "Car",L1772="Logsum","",TRUE(),L1772)</f>
        <v>Car</v>
      </c>
      <c r="L1772" t="s">
        <v>51</v>
      </c>
      <c r="N1772" t="s">
        <v>37</v>
      </c>
      <c r="O1772" t="s">
        <v>94</v>
      </c>
      <c r="P1772" t="str">
        <f t="shared" si="176"/>
        <v>NHBO</v>
      </c>
    </row>
    <row r="1773" spans="1:16" x14ac:dyDescent="0.35">
      <c r="A1773">
        <f t="shared" si="173"/>
        <v>5091</v>
      </c>
      <c r="B1773" t="str">
        <f t="shared" si="172"/>
        <v>Car NHBO_NHBO_Other_16-74_FC Demand</v>
      </c>
      <c r="C1773" t="str">
        <f t="shared" si="174"/>
        <v>Car NHBO_NHBO_Other_16-74_FC Demand</v>
      </c>
      <c r="D1773" t="s">
        <v>37</v>
      </c>
      <c r="E1773" t="s">
        <v>18</v>
      </c>
      <c r="F1773">
        <v>0</v>
      </c>
      <c r="H1773" t="s">
        <v>19</v>
      </c>
      <c r="J1773" t="str">
        <f t="shared" si="175"/>
        <v>Car Demand</v>
      </c>
      <c r="K1773" t="str" cm="1">
        <f t="array" ref="K1773">_xlfn.IFS(L1773="Bus P+R Bus Leg", "Bus", L1773="Bus P+R Car Leg", "Car",L1773="Rail P+R Rail Leg", "Rail", L1773="Rail P+R Car Leg", "Car",L1773="Logsum","",TRUE(),L1773)</f>
        <v>Car</v>
      </c>
      <c r="L1773" t="s">
        <v>51</v>
      </c>
      <c r="N1773" t="s">
        <v>37</v>
      </c>
      <c r="O1773" t="s">
        <v>95</v>
      </c>
      <c r="P1773" t="str">
        <f t="shared" si="176"/>
        <v>NHBO</v>
      </c>
    </row>
    <row r="1774" spans="1:16" x14ac:dyDescent="0.35">
      <c r="A1774">
        <f t="shared" si="173"/>
        <v>5092</v>
      </c>
      <c r="B1774" t="str">
        <f t="shared" si="172"/>
        <v>Car NHBO_NHBO_Other_16-74_NC Demand</v>
      </c>
      <c r="C1774" t="str">
        <f t="shared" si="174"/>
        <v>Car NHBO_NHBO_Other_16-74_NC Demand</v>
      </c>
      <c r="D1774" t="s">
        <v>37</v>
      </c>
      <c r="E1774" t="s">
        <v>18</v>
      </c>
      <c r="F1774">
        <v>0</v>
      </c>
      <c r="H1774" t="s">
        <v>19</v>
      </c>
      <c r="J1774" t="str">
        <f t="shared" si="175"/>
        <v>Car Demand</v>
      </c>
      <c r="K1774" t="str" cm="1">
        <f t="array" ref="K1774">_xlfn.IFS(L1774="Bus P+R Bus Leg", "Bus", L1774="Bus P+R Car Leg", "Car",L1774="Rail P+R Rail Leg", "Rail", L1774="Rail P+R Car Leg", "Car",L1774="Logsum","",TRUE(),L1774)</f>
        <v>Car</v>
      </c>
      <c r="L1774" t="s">
        <v>51</v>
      </c>
      <c r="N1774" t="s">
        <v>37</v>
      </c>
      <c r="O1774" t="s">
        <v>96</v>
      </c>
      <c r="P1774" t="str">
        <f t="shared" si="176"/>
        <v>NHBO</v>
      </c>
    </row>
    <row r="1775" spans="1:16" x14ac:dyDescent="0.35">
      <c r="A1775">
        <f t="shared" si="173"/>
        <v>5093</v>
      </c>
      <c r="B1775" t="str">
        <f t="shared" si="172"/>
        <v>Car NHBO_NHBO_Other_16-74_PC Demand</v>
      </c>
      <c r="C1775" t="str">
        <f t="shared" si="174"/>
        <v>Car NHBO_NHBO_Other_16-74_PC Demand</v>
      </c>
      <c r="D1775" t="s">
        <v>37</v>
      </c>
      <c r="E1775" t="s">
        <v>18</v>
      </c>
      <c r="F1775">
        <v>0</v>
      </c>
      <c r="H1775" t="s">
        <v>19</v>
      </c>
      <c r="J1775" t="str">
        <f t="shared" si="175"/>
        <v>Car Demand</v>
      </c>
      <c r="K1775" t="str" cm="1">
        <f t="array" ref="K1775">_xlfn.IFS(L1775="Bus P+R Bus Leg", "Bus", L1775="Bus P+R Car Leg", "Car",L1775="Rail P+R Rail Leg", "Rail", L1775="Rail P+R Car Leg", "Car",L1775="Logsum","",TRUE(),L1775)</f>
        <v>Car</v>
      </c>
      <c r="L1775" t="s">
        <v>51</v>
      </c>
      <c r="N1775" t="s">
        <v>37</v>
      </c>
      <c r="O1775" t="s">
        <v>97</v>
      </c>
      <c r="P1775" t="str">
        <f t="shared" si="176"/>
        <v>NHBO</v>
      </c>
    </row>
    <row r="1776" spans="1:16" x14ac:dyDescent="0.35">
      <c r="A1776">
        <f t="shared" si="173"/>
        <v>5094</v>
      </c>
      <c r="B1776" t="str">
        <f t="shared" si="172"/>
        <v>Car NHBO_NHBO_PT_16-74_FC Demand</v>
      </c>
      <c r="C1776" t="str">
        <f t="shared" si="174"/>
        <v>Car NHBO_NHBO_PT_16-74_FC Demand</v>
      </c>
      <c r="D1776" t="s">
        <v>37</v>
      </c>
      <c r="E1776" t="s">
        <v>18</v>
      </c>
      <c r="F1776">
        <v>0</v>
      </c>
      <c r="H1776" t="s">
        <v>19</v>
      </c>
      <c r="J1776" t="str">
        <f t="shared" si="175"/>
        <v>Car Demand</v>
      </c>
      <c r="K1776" t="str" cm="1">
        <f t="array" ref="K1776">_xlfn.IFS(L1776="Bus P+R Bus Leg", "Bus", L1776="Bus P+R Car Leg", "Car",L1776="Rail P+R Rail Leg", "Rail", L1776="Rail P+R Car Leg", "Car",L1776="Logsum","",TRUE(),L1776)</f>
        <v>Car</v>
      </c>
      <c r="L1776" t="s">
        <v>51</v>
      </c>
      <c r="N1776" t="s">
        <v>37</v>
      </c>
      <c r="O1776" t="s">
        <v>98</v>
      </c>
      <c r="P1776" t="str">
        <f t="shared" si="176"/>
        <v>NHBO</v>
      </c>
    </row>
    <row r="1777" spans="1:16" x14ac:dyDescent="0.35">
      <c r="A1777">
        <f t="shared" si="173"/>
        <v>5095</v>
      </c>
      <c r="B1777" t="str">
        <f t="shared" si="172"/>
        <v>Car NHBO_NHBO_PT_16-74_NC Demand</v>
      </c>
      <c r="C1777" t="str">
        <f t="shared" si="174"/>
        <v>Car NHBO_NHBO_PT_16-74_NC Demand</v>
      </c>
      <c r="D1777" t="s">
        <v>37</v>
      </c>
      <c r="E1777" t="s">
        <v>18</v>
      </c>
      <c r="F1777">
        <v>0</v>
      </c>
      <c r="H1777" t="s">
        <v>19</v>
      </c>
      <c r="J1777" t="str">
        <f t="shared" si="175"/>
        <v>Car Demand</v>
      </c>
      <c r="K1777" t="str" cm="1">
        <f t="array" ref="K1777">_xlfn.IFS(L1777="Bus P+R Bus Leg", "Bus", L1777="Bus P+R Car Leg", "Car",L1777="Rail P+R Rail Leg", "Rail", L1777="Rail P+R Car Leg", "Car",L1777="Logsum","",TRUE(),L1777)</f>
        <v>Car</v>
      </c>
      <c r="L1777" t="s">
        <v>51</v>
      </c>
      <c r="N1777" t="s">
        <v>37</v>
      </c>
      <c r="O1777" t="s">
        <v>99</v>
      </c>
      <c r="P1777" t="str">
        <f t="shared" si="176"/>
        <v>NHBO</v>
      </c>
    </row>
    <row r="1778" spans="1:16" x14ac:dyDescent="0.35">
      <c r="A1778">
        <f t="shared" si="173"/>
        <v>5096</v>
      </c>
      <c r="B1778" t="str">
        <f t="shared" si="172"/>
        <v>Car NHBO_NHBO_PT_16-74_PC Demand</v>
      </c>
      <c r="C1778" t="str">
        <f t="shared" si="174"/>
        <v>Car NHBO_NHBO_PT_16-74_PC Demand</v>
      </c>
      <c r="D1778" t="s">
        <v>37</v>
      </c>
      <c r="E1778" t="s">
        <v>18</v>
      </c>
      <c r="F1778">
        <v>0</v>
      </c>
      <c r="H1778" t="s">
        <v>19</v>
      </c>
      <c r="J1778" t="str">
        <f t="shared" si="175"/>
        <v>Car Demand</v>
      </c>
      <c r="K1778" t="str" cm="1">
        <f t="array" ref="K1778">_xlfn.IFS(L1778="Bus P+R Bus Leg", "Bus", L1778="Bus P+R Car Leg", "Car",L1778="Rail P+R Rail Leg", "Rail", L1778="Rail P+R Car Leg", "Car",L1778="Logsum","",TRUE(),L1778)</f>
        <v>Car</v>
      </c>
      <c r="L1778" t="s">
        <v>51</v>
      </c>
      <c r="N1778" t="s">
        <v>37</v>
      </c>
      <c r="O1778" t="s">
        <v>100</v>
      </c>
      <c r="P1778" t="str">
        <f t="shared" si="176"/>
        <v>NHBO</v>
      </c>
    </row>
    <row r="1779" spans="1:16" x14ac:dyDescent="0.35">
      <c r="A1779">
        <f t="shared" si="173"/>
        <v>5097</v>
      </c>
      <c r="B1779" t="str">
        <f t="shared" si="172"/>
        <v>Car NHBO_NHBO_Student_16-74_FC Demand</v>
      </c>
      <c r="C1779" t="str">
        <f t="shared" si="174"/>
        <v>Car NHBO_NHBO_Student_16-74_FC Demand</v>
      </c>
      <c r="D1779" t="s">
        <v>37</v>
      </c>
      <c r="E1779" t="s">
        <v>18</v>
      </c>
      <c r="F1779">
        <v>0</v>
      </c>
      <c r="H1779" t="s">
        <v>19</v>
      </c>
      <c r="J1779" t="str">
        <f t="shared" si="175"/>
        <v>Car Demand</v>
      </c>
      <c r="K1779" t="str" cm="1">
        <f t="array" ref="K1779">_xlfn.IFS(L1779="Bus P+R Bus Leg", "Bus", L1779="Bus P+R Car Leg", "Car",L1779="Rail P+R Rail Leg", "Rail", L1779="Rail P+R Car Leg", "Car",L1779="Logsum","",TRUE(),L1779)</f>
        <v>Car</v>
      </c>
      <c r="L1779" t="s">
        <v>51</v>
      </c>
      <c r="N1779" t="s">
        <v>37</v>
      </c>
      <c r="O1779" t="s">
        <v>101</v>
      </c>
      <c r="P1779" t="str">
        <f t="shared" si="176"/>
        <v>NHBO</v>
      </c>
    </row>
    <row r="1780" spans="1:16" x14ac:dyDescent="0.35">
      <c r="A1780">
        <f t="shared" si="173"/>
        <v>5098</v>
      </c>
      <c r="B1780" t="str">
        <f t="shared" si="172"/>
        <v>Car NHBO_NHBO_Student_16-74_NC Demand</v>
      </c>
      <c r="C1780" t="str">
        <f t="shared" si="174"/>
        <v>Car NHBO_NHBO_Student_16-74_NC Demand</v>
      </c>
      <c r="D1780" t="s">
        <v>37</v>
      </c>
      <c r="E1780" t="s">
        <v>18</v>
      </c>
      <c r="F1780">
        <v>0</v>
      </c>
      <c r="H1780" t="s">
        <v>19</v>
      </c>
      <c r="J1780" t="str">
        <f t="shared" si="175"/>
        <v>Car Demand</v>
      </c>
      <c r="K1780" t="str" cm="1">
        <f t="array" ref="K1780">_xlfn.IFS(L1780="Bus P+R Bus Leg", "Bus", L1780="Bus P+R Car Leg", "Car",L1780="Rail P+R Rail Leg", "Rail", L1780="Rail P+R Car Leg", "Car",L1780="Logsum","",TRUE(),L1780)</f>
        <v>Car</v>
      </c>
      <c r="L1780" t="s">
        <v>51</v>
      </c>
      <c r="N1780" t="s">
        <v>37</v>
      </c>
      <c r="O1780" t="s">
        <v>102</v>
      </c>
      <c r="P1780" t="str">
        <f t="shared" si="176"/>
        <v>NHBO</v>
      </c>
    </row>
    <row r="1781" spans="1:16" x14ac:dyDescent="0.35">
      <c r="A1781">
        <f t="shared" si="173"/>
        <v>5099</v>
      </c>
      <c r="B1781" t="str">
        <f t="shared" ref="B1781:B1844" si="177">_xlfn.TEXTJOIN(" ",TRUE,L1781,O1781,N1781)</f>
        <v>Car NHBO_NHBO_Student_16-74_PC Demand</v>
      </c>
      <c r="C1781" t="str">
        <f t="shared" si="174"/>
        <v>Car NHBO_NHBO_Student_16-74_PC Demand</v>
      </c>
      <c r="D1781" t="s">
        <v>37</v>
      </c>
      <c r="E1781" t="s">
        <v>18</v>
      </c>
      <c r="F1781">
        <v>0</v>
      </c>
      <c r="H1781" t="s">
        <v>19</v>
      </c>
      <c r="J1781" t="str">
        <f t="shared" si="175"/>
        <v>Car Demand</v>
      </c>
      <c r="K1781" t="str" cm="1">
        <f t="array" ref="K1781">_xlfn.IFS(L1781="Bus P+R Bus Leg", "Bus", L1781="Bus P+R Car Leg", "Car",L1781="Rail P+R Rail Leg", "Rail", L1781="Rail P+R Car Leg", "Car",L1781="Logsum","",TRUE(),L1781)</f>
        <v>Car</v>
      </c>
      <c r="L1781" t="s">
        <v>51</v>
      </c>
      <c r="N1781" t="s">
        <v>37</v>
      </c>
      <c r="O1781" t="s">
        <v>103</v>
      </c>
      <c r="P1781" t="str">
        <f t="shared" si="176"/>
        <v>NHBO</v>
      </c>
    </row>
    <row r="1782" spans="1:16" x14ac:dyDescent="0.35">
      <c r="A1782">
        <f t="shared" si="173"/>
        <v>5101</v>
      </c>
      <c r="B1782" t="str">
        <f t="shared" si="177"/>
        <v>CarMainMode HBW_HBW_FT_16-74_FC Demand</v>
      </c>
      <c r="C1782" t="str">
        <f t="shared" si="174"/>
        <v>CarMainMode HBW_HBW_FT_16-74_FC Demand</v>
      </c>
      <c r="D1782" t="s">
        <v>37</v>
      </c>
      <c r="E1782" t="s">
        <v>18</v>
      </c>
      <c r="F1782">
        <v>0</v>
      </c>
      <c r="H1782" t="s">
        <v>19</v>
      </c>
      <c r="J1782" t="str">
        <f t="shared" si="175"/>
        <v>CarMainMode Demand</v>
      </c>
      <c r="K1782" t="str" cm="1">
        <f t="array" ref="K1782">_xlfn.IFS(L1782="Bus P+R Bus Leg", "Bus", L1782="Bus P+R Car Leg", "Car",L1782="Rail P+R Rail Leg", "Rail", L1782="Rail P+R Car Leg", "Car",L1782="Logsum","",TRUE(),L1782)</f>
        <v>CarMainMode</v>
      </c>
      <c r="L1782" t="s">
        <v>139</v>
      </c>
      <c r="N1782" t="s">
        <v>37</v>
      </c>
      <c r="O1782" t="s">
        <v>53</v>
      </c>
      <c r="P1782" t="str">
        <f>LEFT(O1782,FIND("_",O1782)-1)</f>
        <v>HBW</v>
      </c>
    </row>
    <row r="1783" spans="1:16" x14ac:dyDescent="0.35">
      <c r="A1783">
        <f t="shared" si="173"/>
        <v>5102</v>
      </c>
      <c r="B1783" t="str">
        <f t="shared" si="177"/>
        <v>CarMainMode HBW_HBW_FT_16-74_NC Demand</v>
      </c>
      <c r="C1783" t="str">
        <f t="shared" si="174"/>
        <v>CarMainMode HBW_HBW_FT_16-74_NC Demand</v>
      </c>
      <c r="D1783" t="s">
        <v>37</v>
      </c>
      <c r="E1783" t="s">
        <v>18</v>
      </c>
      <c r="F1783">
        <v>0</v>
      </c>
      <c r="H1783" t="s">
        <v>19</v>
      </c>
      <c r="J1783" t="str">
        <f t="shared" si="175"/>
        <v>CarMainMode Demand</v>
      </c>
      <c r="K1783" t="str" cm="1">
        <f t="array" ref="K1783">_xlfn.IFS(L1783="Bus P+R Bus Leg", "Bus", L1783="Bus P+R Car Leg", "Car",L1783="Rail P+R Rail Leg", "Rail", L1783="Rail P+R Car Leg", "Car",L1783="Logsum","",TRUE(),L1783)</f>
        <v>CarMainMode</v>
      </c>
      <c r="L1783" t="s">
        <v>139</v>
      </c>
      <c r="N1783" t="s">
        <v>37</v>
      </c>
      <c r="O1783" t="s">
        <v>54</v>
      </c>
      <c r="P1783" t="str">
        <f>LEFT(O1783,FIND("_",O1783)-1)</f>
        <v>HBW</v>
      </c>
    </row>
    <row r="1784" spans="1:16" x14ac:dyDescent="0.35">
      <c r="A1784">
        <f t="shared" si="173"/>
        <v>5103</v>
      </c>
      <c r="B1784" t="str">
        <f t="shared" si="177"/>
        <v>CarMainMode HBW_HBW_FT_16-74_PC Demand</v>
      </c>
      <c r="C1784" t="str">
        <f t="shared" si="174"/>
        <v>CarMainMode HBW_HBW_FT_16-74_PC Demand</v>
      </c>
      <c r="D1784" t="s">
        <v>37</v>
      </c>
      <c r="E1784" t="s">
        <v>18</v>
      </c>
      <c r="F1784">
        <v>0</v>
      </c>
      <c r="H1784" t="s">
        <v>19</v>
      </c>
      <c r="J1784" t="str">
        <f t="shared" si="175"/>
        <v>CarMainMode Demand</v>
      </c>
      <c r="K1784" t="str" cm="1">
        <f t="array" ref="K1784">_xlfn.IFS(L1784="Bus P+R Bus Leg", "Bus", L1784="Bus P+R Car Leg", "Car",L1784="Rail P+R Rail Leg", "Rail", L1784="Rail P+R Car Leg", "Car",L1784="Logsum","",TRUE(),L1784)</f>
        <v>CarMainMode</v>
      </c>
      <c r="L1784" t="s">
        <v>139</v>
      </c>
      <c r="N1784" t="s">
        <v>37</v>
      </c>
      <c r="O1784" t="s">
        <v>55</v>
      </c>
      <c r="P1784" t="str">
        <f t="shared" ref="P1784:P1847" si="178">LEFT(O1784,FIND("_",O1784)-1)</f>
        <v>HBW</v>
      </c>
    </row>
    <row r="1785" spans="1:16" x14ac:dyDescent="0.35">
      <c r="A1785">
        <f t="shared" si="173"/>
        <v>5104</v>
      </c>
      <c r="B1785" t="str">
        <f t="shared" si="177"/>
        <v>CarMainMode HBW_HBW_Other_16-74_FC Demand</v>
      </c>
      <c r="C1785" t="str">
        <f t="shared" si="174"/>
        <v>CarMainMode HBW_HBW_Other_16-74_FC Demand</v>
      </c>
      <c r="D1785" t="s">
        <v>37</v>
      </c>
      <c r="E1785" t="s">
        <v>18</v>
      </c>
      <c r="F1785">
        <v>0</v>
      </c>
      <c r="H1785" t="s">
        <v>19</v>
      </c>
      <c r="J1785" t="str">
        <f t="shared" si="175"/>
        <v>CarMainMode Demand</v>
      </c>
      <c r="K1785" t="str" cm="1">
        <f t="array" ref="K1785">_xlfn.IFS(L1785="Bus P+R Bus Leg", "Bus", L1785="Bus P+R Car Leg", "Car",L1785="Rail P+R Rail Leg", "Rail", L1785="Rail P+R Car Leg", "Car",L1785="Logsum","",TRUE(),L1785)</f>
        <v>CarMainMode</v>
      </c>
      <c r="L1785" t="s">
        <v>139</v>
      </c>
      <c r="N1785" t="s">
        <v>37</v>
      </c>
      <c r="O1785" t="s">
        <v>56</v>
      </c>
      <c r="P1785" t="str">
        <f t="shared" si="178"/>
        <v>HBW</v>
      </c>
    </row>
    <row r="1786" spans="1:16" x14ac:dyDescent="0.35">
      <c r="A1786">
        <f t="shared" si="173"/>
        <v>5105</v>
      </c>
      <c r="B1786" t="str">
        <f t="shared" si="177"/>
        <v>CarMainMode HBW_HBW_Other_16-74_NC Demand</v>
      </c>
      <c r="C1786" t="str">
        <f t="shared" si="174"/>
        <v>CarMainMode HBW_HBW_Other_16-74_NC Demand</v>
      </c>
      <c r="D1786" t="s">
        <v>37</v>
      </c>
      <c r="E1786" t="s">
        <v>18</v>
      </c>
      <c r="F1786">
        <v>0</v>
      </c>
      <c r="H1786" t="s">
        <v>19</v>
      </c>
      <c r="J1786" t="str">
        <f t="shared" si="175"/>
        <v>CarMainMode Demand</v>
      </c>
      <c r="K1786" t="str" cm="1">
        <f t="array" ref="K1786">_xlfn.IFS(L1786="Bus P+R Bus Leg", "Bus", L1786="Bus P+R Car Leg", "Car",L1786="Rail P+R Rail Leg", "Rail", L1786="Rail P+R Car Leg", "Car",L1786="Logsum","",TRUE(),L1786)</f>
        <v>CarMainMode</v>
      </c>
      <c r="L1786" t="s">
        <v>139</v>
      </c>
      <c r="N1786" t="s">
        <v>37</v>
      </c>
      <c r="O1786" t="s">
        <v>57</v>
      </c>
      <c r="P1786" t="str">
        <f t="shared" si="178"/>
        <v>HBW</v>
      </c>
    </row>
    <row r="1787" spans="1:16" x14ac:dyDescent="0.35">
      <c r="A1787">
        <f t="shared" si="173"/>
        <v>5106</v>
      </c>
      <c r="B1787" t="str">
        <f t="shared" si="177"/>
        <v>CarMainMode HBW_HBW_Other_16-74_PC Demand</v>
      </c>
      <c r="C1787" t="str">
        <f t="shared" si="174"/>
        <v>CarMainMode HBW_HBW_Other_16-74_PC Demand</v>
      </c>
      <c r="D1787" t="s">
        <v>37</v>
      </c>
      <c r="E1787" t="s">
        <v>18</v>
      </c>
      <c r="F1787">
        <v>0</v>
      </c>
      <c r="H1787" t="s">
        <v>19</v>
      </c>
      <c r="J1787" t="str">
        <f t="shared" si="175"/>
        <v>CarMainMode Demand</v>
      </c>
      <c r="K1787" t="str" cm="1">
        <f t="array" ref="K1787">_xlfn.IFS(L1787="Bus P+R Bus Leg", "Bus", L1787="Bus P+R Car Leg", "Car",L1787="Rail P+R Rail Leg", "Rail", L1787="Rail P+R Car Leg", "Car",L1787="Logsum","",TRUE(),L1787)</f>
        <v>CarMainMode</v>
      </c>
      <c r="L1787" t="s">
        <v>139</v>
      </c>
      <c r="N1787" t="s">
        <v>37</v>
      </c>
      <c r="O1787" t="s">
        <v>58</v>
      </c>
      <c r="P1787" t="str">
        <f t="shared" si="178"/>
        <v>HBW</v>
      </c>
    </row>
    <row r="1788" spans="1:16" x14ac:dyDescent="0.35">
      <c r="A1788">
        <f t="shared" si="173"/>
        <v>5107</v>
      </c>
      <c r="B1788" t="str">
        <f t="shared" si="177"/>
        <v>CarMainMode HBW_HBW_PT_16-74_FC Demand</v>
      </c>
      <c r="C1788" t="str">
        <f t="shared" si="174"/>
        <v>CarMainMode HBW_HBW_PT_16-74_FC Demand</v>
      </c>
      <c r="D1788" t="s">
        <v>37</v>
      </c>
      <c r="E1788" t="s">
        <v>18</v>
      </c>
      <c r="F1788">
        <v>0</v>
      </c>
      <c r="H1788" t="s">
        <v>19</v>
      </c>
      <c r="J1788" t="str">
        <f t="shared" si="175"/>
        <v>CarMainMode Demand</v>
      </c>
      <c r="K1788" t="str" cm="1">
        <f t="array" ref="K1788">_xlfn.IFS(L1788="Bus P+R Bus Leg", "Bus", L1788="Bus P+R Car Leg", "Car",L1788="Rail P+R Rail Leg", "Rail", L1788="Rail P+R Car Leg", "Car",L1788="Logsum","",TRUE(),L1788)</f>
        <v>CarMainMode</v>
      </c>
      <c r="L1788" t="s">
        <v>139</v>
      </c>
      <c r="N1788" t="s">
        <v>37</v>
      </c>
      <c r="O1788" t="s">
        <v>59</v>
      </c>
      <c r="P1788" t="str">
        <f t="shared" si="178"/>
        <v>HBW</v>
      </c>
    </row>
    <row r="1789" spans="1:16" x14ac:dyDescent="0.35">
      <c r="A1789">
        <f t="shared" si="173"/>
        <v>5108</v>
      </c>
      <c r="B1789" t="str">
        <f t="shared" si="177"/>
        <v>CarMainMode HBW_HBW_PT_16-74_NC Demand</v>
      </c>
      <c r="C1789" t="str">
        <f t="shared" si="174"/>
        <v>CarMainMode HBW_HBW_PT_16-74_NC Demand</v>
      </c>
      <c r="D1789" t="s">
        <v>37</v>
      </c>
      <c r="E1789" t="s">
        <v>18</v>
      </c>
      <c r="F1789">
        <v>0</v>
      </c>
      <c r="H1789" t="s">
        <v>19</v>
      </c>
      <c r="J1789" t="str">
        <f t="shared" si="175"/>
        <v>CarMainMode Demand</v>
      </c>
      <c r="K1789" t="str" cm="1">
        <f t="array" ref="K1789">_xlfn.IFS(L1789="Bus P+R Bus Leg", "Bus", L1789="Bus P+R Car Leg", "Car",L1789="Rail P+R Rail Leg", "Rail", L1789="Rail P+R Car Leg", "Car",L1789="Logsum","",TRUE(),L1789)</f>
        <v>CarMainMode</v>
      </c>
      <c r="L1789" t="s">
        <v>139</v>
      </c>
      <c r="N1789" t="s">
        <v>37</v>
      </c>
      <c r="O1789" t="s">
        <v>60</v>
      </c>
      <c r="P1789" t="str">
        <f t="shared" si="178"/>
        <v>HBW</v>
      </c>
    </row>
    <row r="1790" spans="1:16" x14ac:dyDescent="0.35">
      <c r="A1790">
        <f t="shared" si="173"/>
        <v>5109</v>
      </c>
      <c r="B1790" t="str">
        <f t="shared" si="177"/>
        <v>CarMainMode HBW_HBW_PT_16-74_PC Demand</v>
      </c>
      <c r="C1790" t="str">
        <f t="shared" si="174"/>
        <v>CarMainMode HBW_HBW_PT_16-74_PC Demand</v>
      </c>
      <c r="D1790" t="s">
        <v>37</v>
      </c>
      <c r="E1790" t="s">
        <v>18</v>
      </c>
      <c r="F1790">
        <v>0</v>
      </c>
      <c r="H1790" t="s">
        <v>19</v>
      </c>
      <c r="J1790" t="str">
        <f t="shared" si="175"/>
        <v>CarMainMode Demand</v>
      </c>
      <c r="K1790" t="str" cm="1">
        <f t="array" ref="K1790">_xlfn.IFS(L1790="Bus P+R Bus Leg", "Bus", L1790="Bus P+R Car Leg", "Car",L1790="Rail P+R Rail Leg", "Rail", L1790="Rail P+R Car Leg", "Car",L1790="Logsum","",TRUE(),L1790)</f>
        <v>CarMainMode</v>
      </c>
      <c r="L1790" t="s">
        <v>139</v>
      </c>
      <c r="N1790" t="s">
        <v>37</v>
      </c>
      <c r="O1790" t="s">
        <v>61</v>
      </c>
      <c r="P1790" t="str">
        <f t="shared" si="178"/>
        <v>HBW</v>
      </c>
    </row>
    <row r="1791" spans="1:16" x14ac:dyDescent="0.35">
      <c r="A1791">
        <f t="shared" si="173"/>
        <v>5110</v>
      </c>
      <c r="B1791" t="str">
        <f t="shared" si="177"/>
        <v>CarMainMode HBW_HBW_Student_16-74_FC Demand</v>
      </c>
      <c r="C1791" t="str">
        <f t="shared" si="174"/>
        <v>CarMainMode HBW_HBW_Student_16-74_FC Demand</v>
      </c>
      <c r="D1791" t="s">
        <v>37</v>
      </c>
      <c r="E1791" t="s">
        <v>18</v>
      </c>
      <c r="F1791">
        <v>0</v>
      </c>
      <c r="H1791" t="s">
        <v>19</v>
      </c>
      <c r="J1791" t="str">
        <f t="shared" si="175"/>
        <v>CarMainMode Demand</v>
      </c>
      <c r="K1791" t="str" cm="1">
        <f t="array" ref="K1791">_xlfn.IFS(L1791="Bus P+R Bus Leg", "Bus", L1791="Bus P+R Car Leg", "Car",L1791="Rail P+R Rail Leg", "Rail", L1791="Rail P+R Car Leg", "Car",L1791="Logsum","",TRUE(),L1791)</f>
        <v>CarMainMode</v>
      </c>
      <c r="L1791" t="s">
        <v>139</v>
      </c>
      <c r="N1791" t="s">
        <v>37</v>
      </c>
      <c r="O1791" t="s">
        <v>62</v>
      </c>
      <c r="P1791" t="str">
        <f t="shared" si="178"/>
        <v>HBW</v>
      </c>
    </row>
    <row r="1792" spans="1:16" x14ac:dyDescent="0.35">
      <c r="A1792">
        <f t="shared" si="173"/>
        <v>5111</v>
      </c>
      <c r="B1792" t="str">
        <f t="shared" si="177"/>
        <v>CarMainMode HBW_HBW_Student_16-74_NC Demand</v>
      </c>
      <c r="C1792" t="str">
        <f t="shared" si="174"/>
        <v>CarMainMode HBW_HBW_Student_16-74_NC Demand</v>
      </c>
      <c r="D1792" t="s">
        <v>37</v>
      </c>
      <c r="E1792" t="s">
        <v>18</v>
      </c>
      <c r="F1792">
        <v>0</v>
      </c>
      <c r="H1792" t="s">
        <v>19</v>
      </c>
      <c r="J1792" t="str">
        <f t="shared" si="175"/>
        <v>CarMainMode Demand</v>
      </c>
      <c r="K1792" t="str" cm="1">
        <f t="array" ref="K1792">_xlfn.IFS(L1792="Bus P+R Bus Leg", "Bus", L1792="Bus P+R Car Leg", "Car",L1792="Rail P+R Rail Leg", "Rail", L1792="Rail P+R Car Leg", "Car",L1792="Logsum","",TRUE(),L1792)</f>
        <v>CarMainMode</v>
      </c>
      <c r="L1792" t="s">
        <v>139</v>
      </c>
      <c r="N1792" t="s">
        <v>37</v>
      </c>
      <c r="O1792" t="s">
        <v>63</v>
      </c>
      <c r="P1792" t="str">
        <f t="shared" si="178"/>
        <v>HBW</v>
      </c>
    </row>
    <row r="1793" spans="1:16" x14ac:dyDescent="0.35">
      <c r="A1793">
        <f t="shared" si="173"/>
        <v>5112</v>
      </c>
      <c r="B1793" t="str">
        <f t="shared" si="177"/>
        <v>CarMainMode HBW_HBW_Student_16-74_PC Demand</v>
      </c>
      <c r="C1793" t="str">
        <f t="shared" si="174"/>
        <v>CarMainMode HBW_HBW_Student_16-74_PC Demand</v>
      </c>
      <c r="D1793" t="s">
        <v>37</v>
      </c>
      <c r="E1793" t="s">
        <v>18</v>
      </c>
      <c r="F1793">
        <v>0</v>
      </c>
      <c r="H1793" t="s">
        <v>19</v>
      </c>
      <c r="J1793" t="str">
        <f t="shared" si="175"/>
        <v>CarMainMode Demand</v>
      </c>
      <c r="K1793" t="str" cm="1">
        <f t="array" ref="K1793">_xlfn.IFS(L1793="Bus P+R Bus Leg", "Bus", L1793="Bus P+R Car Leg", "Car",L1793="Rail P+R Rail Leg", "Rail", L1793="Rail P+R Car Leg", "Car",L1793="Logsum","",TRUE(),L1793)</f>
        <v>CarMainMode</v>
      </c>
      <c r="L1793" t="s">
        <v>139</v>
      </c>
      <c r="N1793" t="s">
        <v>37</v>
      </c>
      <c r="O1793" t="s">
        <v>64</v>
      </c>
      <c r="P1793" t="str">
        <f t="shared" si="178"/>
        <v>HBW</v>
      </c>
    </row>
    <row r="1794" spans="1:16" x14ac:dyDescent="0.35">
      <c r="A1794">
        <f t="shared" si="173"/>
        <v>5113</v>
      </c>
      <c r="B1794" t="str">
        <f t="shared" si="177"/>
        <v>CarMainMode HBEB_HBEB_FT_16-74_FC Demand</v>
      </c>
      <c r="C1794" t="str">
        <f t="shared" si="174"/>
        <v>CarMainMode HBEB_HBEB_FT_16-74_FC Demand</v>
      </c>
      <c r="D1794" t="s">
        <v>37</v>
      </c>
      <c r="E1794" t="s">
        <v>18</v>
      </c>
      <c r="F1794">
        <v>0</v>
      </c>
      <c r="H1794" t="s">
        <v>19</v>
      </c>
      <c r="J1794" t="str">
        <f t="shared" si="175"/>
        <v>CarMainMode Demand</v>
      </c>
      <c r="K1794" t="str" cm="1">
        <f t="array" ref="K1794">_xlfn.IFS(L1794="Bus P+R Bus Leg", "Bus", L1794="Bus P+R Car Leg", "Car",L1794="Rail P+R Rail Leg", "Rail", L1794="Rail P+R Car Leg", "Car",L1794="Logsum","",TRUE(),L1794)</f>
        <v>CarMainMode</v>
      </c>
      <c r="L1794" t="s">
        <v>139</v>
      </c>
      <c r="N1794" t="s">
        <v>37</v>
      </c>
      <c r="O1794" t="s">
        <v>65</v>
      </c>
      <c r="P1794" t="str">
        <f t="shared" si="178"/>
        <v>HBEB</v>
      </c>
    </row>
    <row r="1795" spans="1:16" x14ac:dyDescent="0.35">
      <c r="A1795">
        <f t="shared" si="173"/>
        <v>5114</v>
      </c>
      <c r="B1795" t="str">
        <f t="shared" si="177"/>
        <v>CarMainMode HBEB_HBEB_FT_16-74_NC Demand</v>
      </c>
      <c r="C1795" t="str">
        <f t="shared" si="174"/>
        <v>CarMainMode HBEB_HBEB_FT_16-74_NC Demand</v>
      </c>
      <c r="D1795" t="s">
        <v>37</v>
      </c>
      <c r="E1795" t="s">
        <v>18</v>
      </c>
      <c r="F1795">
        <v>0</v>
      </c>
      <c r="H1795" t="s">
        <v>19</v>
      </c>
      <c r="J1795" t="str">
        <f t="shared" si="175"/>
        <v>CarMainMode Demand</v>
      </c>
      <c r="K1795" t="str" cm="1">
        <f t="array" ref="K1795">_xlfn.IFS(L1795="Bus P+R Bus Leg", "Bus", L1795="Bus P+R Car Leg", "Car",L1795="Rail P+R Rail Leg", "Rail", L1795="Rail P+R Car Leg", "Car",L1795="Logsum","",TRUE(),L1795)</f>
        <v>CarMainMode</v>
      </c>
      <c r="L1795" t="s">
        <v>139</v>
      </c>
      <c r="N1795" t="s">
        <v>37</v>
      </c>
      <c r="O1795" t="s">
        <v>66</v>
      </c>
      <c r="P1795" t="str">
        <f t="shared" si="178"/>
        <v>HBEB</v>
      </c>
    </row>
    <row r="1796" spans="1:16" x14ac:dyDescent="0.35">
      <c r="A1796">
        <f t="shared" si="173"/>
        <v>5115</v>
      </c>
      <c r="B1796" t="str">
        <f t="shared" si="177"/>
        <v>CarMainMode HBEB_HBEB_FT_16-74_PC Demand</v>
      </c>
      <c r="C1796" t="str">
        <f t="shared" si="174"/>
        <v>CarMainMode HBEB_HBEB_FT_16-74_PC Demand</v>
      </c>
      <c r="D1796" t="s">
        <v>37</v>
      </c>
      <c r="E1796" t="s">
        <v>18</v>
      </c>
      <c r="F1796">
        <v>0</v>
      </c>
      <c r="H1796" t="s">
        <v>19</v>
      </c>
      <c r="J1796" t="str">
        <f t="shared" si="175"/>
        <v>CarMainMode Demand</v>
      </c>
      <c r="K1796" t="str" cm="1">
        <f t="array" ref="K1796">_xlfn.IFS(L1796="Bus P+R Bus Leg", "Bus", L1796="Bus P+R Car Leg", "Car",L1796="Rail P+R Rail Leg", "Rail", L1796="Rail P+R Car Leg", "Car",L1796="Logsum","",TRUE(),L1796)</f>
        <v>CarMainMode</v>
      </c>
      <c r="L1796" t="s">
        <v>139</v>
      </c>
      <c r="N1796" t="s">
        <v>37</v>
      </c>
      <c r="O1796" t="s">
        <v>67</v>
      </c>
      <c r="P1796" t="str">
        <f t="shared" si="178"/>
        <v>HBEB</v>
      </c>
    </row>
    <row r="1797" spans="1:16" x14ac:dyDescent="0.35">
      <c r="A1797">
        <f t="shared" si="173"/>
        <v>5116</v>
      </c>
      <c r="B1797" t="str">
        <f t="shared" si="177"/>
        <v>CarMainMode HBEB_HBEB_Other_16-74_FC Demand</v>
      </c>
      <c r="C1797" t="str">
        <f t="shared" si="174"/>
        <v>CarMainMode HBEB_HBEB_Other_16-74_FC Demand</v>
      </c>
      <c r="D1797" t="s">
        <v>37</v>
      </c>
      <c r="E1797" t="s">
        <v>18</v>
      </c>
      <c r="F1797">
        <v>0</v>
      </c>
      <c r="H1797" t="s">
        <v>19</v>
      </c>
      <c r="J1797" t="str">
        <f t="shared" si="175"/>
        <v>CarMainMode Demand</v>
      </c>
      <c r="K1797" t="str" cm="1">
        <f t="array" ref="K1797">_xlfn.IFS(L1797="Bus P+R Bus Leg", "Bus", L1797="Bus P+R Car Leg", "Car",L1797="Rail P+R Rail Leg", "Rail", L1797="Rail P+R Car Leg", "Car",L1797="Logsum","",TRUE(),L1797)</f>
        <v>CarMainMode</v>
      </c>
      <c r="L1797" t="s">
        <v>139</v>
      </c>
      <c r="N1797" t="s">
        <v>37</v>
      </c>
      <c r="O1797" t="s">
        <v>68</v>
      </c>
      <c r="P1797" t="str">
        <f t="shared" si="178"/>
        <v>HBEB</v>
      </c>
    </row>
    <row r="1798" spans="1:16" x14ac:dyDescent="0.35">
      <c r="A1798">
        <f t="shared" si="173"/>
        <v>5117</v>
      </c>
      <c r="B1798" t="str">
        <f t="shared" si="177"/>
        <v>CarMainMode HBEB_HBEB_Other_16-74_NC Demand</v>
      </c>
      <c r="C1798" t="str">
        <f t="shared" si="174"/>
        <v>CarMainMode HBEB_HBEB_Other_16-74_NC Demand</v>
      </c>
      <c r="D1798" t="s">
        <v>37</v>
      </c>
      <c r="E1798" t="s">
        <v>18</v>
      </c>
      <c r="F1798">
        <v>0</v>
      </c>
      <c r="H1798" t="s">
        <v>19</v>
      </c>
      <c r="J1798" t="str">
        <f t="shared" si="175"/>
        <v>CarMainMode Demand</v>
      </c>
      <c r="K1798" t="str" cm="1">
        <f t="array" ref="K1798">_xlfn.IFS(L1798="Bus P+R Bus Leg", "Bus", L1798="Bus P+R Car Leg", "Car",L1798="Rail P+R Rail Leg", "Rail", L1798="Rail P+R Car Leg", "Car",L1798="Logsum","",TRUE(),L1798)</f>
        <v>CarMainMode</v>
      </c>
      <c r="L1798" t="s">
        <v>139</v>
      </c>
      <c r="N1798" t="s">
        <v>37</v>
      </c>
      <c r="O1798" t="s">
        <v>69</v>
      </c>
      <c r="P1798" t="str">
        <f t="shared" si="178"/>
        <v>HBEB</v>
      </c>
    </row>
    <row r="1799" spans="1:16" x14ac:dyDescent="0.35">
      <c r="A1799">
        <f t="shared" si="173"/>
        <v>5118</v>
      </c>
      <c r="B1799" t="str">
        <f t="shared" si="177"/>
        <v>CarMainMode HBEB_HBEB_Other_16-74_PC Demand</v>
      </c>
      <c r="C1799" t="str">
        <f t="shared" si="174"/>
        <v>CarMainMode HBEB_HBEB_Other_16-74_PC Demand</v>
      </c>
      <c r="D1799" t="s">
        <v>37</v>
      </c>
      <c r="E1799" t="s">
        <v>18</v>
      </c>
      <c r="F1799">
        <v>0</v>
      </c>
      <c r="H1799" t="s">
        <v>19</v>
      </c>
      <c r="J1799" t="str">
        <f t="shared" si="175"/>
        <v>CarMainMode Demand</v>
      </c>
      <c r="K1799" t="str" cm="1">
        <f t="array" ref="K1799">_xlfn.IFS(L1799="Bus P+R Bus Leg", "Bus", L1799="Bus P+R Car Leg", "Car",L1799="Rail P+R Rail Leg", "Rail", L1799="Rail P+R Car Leg", "Car",L1799="Logsum","",TRUE(),L1799)</f>
        <v>CarMainMode</v>
      </c>
      <c r="L1799" t="s">
        <v>139</v>
      </c>
      <c r="N1799" t="s">
        <v>37</v>
      </c>
      <c r="O1799" t="s">
        <v>70</v>
      </c>
      <c r="P1799" t="str">
        <f t="shared" si="178"/>
        <v>HBEB</v>
      </c>
    </row>
    <row r="1800" spans="1:16" x14ac:dyDescent="0.35">
      <c r="A1800">
        <f t="shared" si="173"/>
        <v>5119</v>
      </c>
      <c r="B1800" t="str">
        <f t="shared" si="177"/>
        <v>CarMainMode HBEB_HBEB_PT_16-74_FC Demand</v>
      </c>
      <c r="C1800" t="str">
        <f t="shared" si="174"/>
        <v>CarMainMode HBEB_HBEB_PT_16-74_FC Demand</v>
      </c>
      <c r="D1800" t="s">
        <v>37</v>
      </c>
      <c r="E1800" t="s">
        <v>18</v>
      </c>
      <c r="F1800">
        <v>0</v>
      </c>
      <c r="H1800" t="s">
        <v>19</v>
      </c>
      <c r="J1800" t="str">
        <f t="shared" si="175"/>
        <v>CarMainMode Demand</v>
      </c>
      <c r="K1800" t="str" cm="1">
        <f t="array" ref="K1800">_xlfn.IFS(L1800="Bus P+R Bus Leg", "Bus", L1800="Bus P+R Car Leg", "Car",L1800="Rail P+R Rail Leg", "Rail", L1800="Rail P+R Car Leg", "Car",L1800="Logsum","",TRUE(),L1800)</f>
        <v>CarMainMode</v>
      </c>
      <c r="L1800" t="s">
        <v>139</v>
      </c>
      <c r="N1800" t="s">
        <v>37</v>
      </c>
      <c r="O1800" t="s">
        <v>71</v>
      </c>
      <c r="P1800" t="str">
        <f t="shared" si="178"/>
        <v>HBEB</v>
      </c>
    </row>
    <row r="1801" spans="1:16" x14ac:dyDescent="0.35">
      <c r="A1801">
        <f t="shared" si="173"/>
        <v>5120</v>
      </c>
      <c r="B1801" t="str">
        <f t="shared" si="177"/>
        <v>CarMainMode HBEB_HBEB_PT_16-74_NC Demand</v>
      </c>
      <c r="C1801" t="str">
        <f t="shared" si="174"/>
        <v>CarMainMode HBEB_HBEB_PT_16-74_NC Demand</v>
      </c>
      <c r="D1801" t="s">
        <v>37</v>
      </c>
      <c r="E1801" t="s">
        <v>18</v>
      </c>
      <c r="F1801">
        <v>0</v>
      </c>
      <c r="H1801" t="s">
        <v>19</v>
      </c>
      <c r="J1801" t="str">
        <f t="shared" si="175"/>
        <v>CarMainMode Demand</v>
      </c>
      <c r="K1801" t="str" cm="1">
        <f t="array" ref="K1801">_xlfn.IFS(L1801="Bus P+R Bus Leg", "Bus", L1801="Bus P+R Car Leg", "Car",L1801="Rail P+R Rail Leg", "Rail", L1801="Rail P+R Car Leg", "Car",L1801="Logsum","",TRUE(),L1801)</f>
        <v>CarMainMode</v>
      </c>
      <c r="L1801" t="s">
        <v>139</v>
      </c>
      <c r="N1801" t="s">
        <v>37</v>
      </c>
      <c r="O1801" t="s">
        <v>72</v>
      </c>
      <c r="P1801" t="str">
        <f t="shared" si="178"/>
        <v>HBEB</v>
      </c>
    </row>
    <row r="1802" spans="1:16" x14ac:dyDescent="0.35">
      <c r="A1802">
        <f t="shared" si="173"/>
        <v>5121</v>
      </c>
      <c r="B1802" t="str">
        <f t="shared" si="177"/>
        <v>CarMainMode HBEB_HBEB_PT_16-74_PC Demand</v>
      </c>
      <c r="C1802" t="str">
        <f t="shared" si="174"/>
        <v>CarMainMode HBEB_HBEB_PT_16-74_PC Demand</v>
      </c>
      <c r="D1802" t="s">
        <v>37</v>
      </c>
      <c r="E1802" t="s">
        <v>18</v>
      </c>
      <c r="F1802">
        <v>0</v>
      </c>
      <c r="H1802" t="s">
        <v>19</v>
      </c>
      <c r="J1802" t="str">
        <f t="shared" si="175"/>
        <v>CarMainMode Demand</v>
      </c>
      <c r="K1802" t="str" cm="1">
        <f t="array" ref="K1802">_xlfn.IFS(L1802="Bus P+R Bus Leg", "Bus", L1802="Bus P+R Car Leg", "Car",L1802="Rail P+R Rail Leg", "Rail", L1802="Rail P+R Car Leg", "Car",L1802="Logsum","",TRUE(),L1802)</f>
        <v>CarMainMode</v>
      </c>
      <c r="L1802" t="s">
        <v>139</v>
      </c>
      <c r="N1802" t="s">
        <v>37</v>
      </c>
      <c r="O1802" t="s">
        <v>73</v>
      </c>
      <c r="P1802" t="str">
        <f t="shared" si="178"/>
        <v>HBEB</v>
      </c>
    </row>
    <row r="1803" spans="1:16" x14ac:dyDescent="0.35">
      <c r="A1803">
        <f t="shared" si="173"/>
        <v>5122</v>
      </c>
      <c r="B1803" t="str">
        <f t="shared" si="177"/>
        <v>CarMainMode HBEB_HBEB_Student_16-74_FC Demand</v>
      </c>
      <c r="C1803" t="str">
        <f t="shared" si="174"/>
        <v>CarMainMode HBEB_HBEB_Student_16-74_FC Demand</v>
      </c>
      <c r="D1803" t="s">
        <v>37</v>
      </c>
      <c r="E1803" t="s">
        <v>18</v>
      </c>
      <c r="F1803">
        <v>0</v>
      </c>
      <c r="H1803" t="s">
        <v>19</v>
      </c>
      <c r="J1803" t="str">
        <f t="shared" si="175"/>
        <v>CarMainMode Demand</v>
      </c>
      <c r="K1803" t="str" cm="1">
        <f t="array" ref="K1803">_xlfn.IFS(L1803="Bus P+R Bus Leg", "Bus", L1803="Bus P+R Car Leg", "Car",L1803="Rail P+R Rail Leg", "Rail", L1803="Rail P+R Car Leg", "Car",L1803="Logsum","",TRUE(),L1803)</f>
        <v>CarMainMode</v>
      </c>
      <c r="L1803" t="s">
        <v>139</v>
      </c>
      <c r="N1803" t="s">
        <v>37</v>
      </c>
      <c r="O1803" t="s">
        <v>74</v>
      </c>
      <c r="P1803" t="str">
        <f t="shared" si="178"/>
        <v>HBEB</v>
      </c>
    </row>
    <row r="1804" spans="1:16" x14ac:dyDescent="0.35">
      <c r="A1804">
        <f t="shared" si="173"/>
        <v>5123</v>
      </c>
      <c r="B1804" t="str">
        <f t="shared" si="177"/>
        <v>CarMainMode HBEB_HBEB_Student_16-74_NC Demand</v>
      </c>
      <c r="C1804" t="str">
        <f t="shared" si="174"/>
        <v>CarMainMode HBEB_HBEB_Student_16-74_NC Demand</v>
      </c>
      <c r="D1804" t="s">
        <v>37</v>
      </c>
      <c r="E1804" t="s">
        <v>18</v>
      </c>
      <c r="F1804">
        <v>0</v>
      </c>
      <c r="H1804" t="s">
        <v>19</v>
      </c>
      <c r="J1804" t="str">
        <f t="shared" si="175"/>
        <v>CarMainMode Demand</v>
      </c>
      <c r="K1804" t="str" cm="1">
        <f t="array" ref="K1804">_xlfn.IFS(L1804="Bus P+R Bus Leg", "Bus", L1804="Bus P+R Car Leg", "Car",L1804="Rail P+R Rail Leg", "Rail", L1804="Rail P+R Car Leg", "Car",L1804="Logsum","",TRUE(),L1804)</f>
        <v>CarMainMode</v>
      </c>
      <c r="L1804" t="s">
        <v>139</v>
      </c>
      <c r="N1804" t="s">
        <v>37</v>
      </c>
      <c r="O1804" t="s">
        <v>75</v>
      </c>
      <c r="P1804" t="str">
        <f t="shared" si="178"/>
        <v>HBEB</v>
      </c>
    </row>
    <row r="1805" spans="1:16" x14ac:dyDescent="0.35">
      <c r="A1805">
        <f t="shared" si="173"/>
        <v>5124</v>
      </c>
      <c r="B1805" t="str">
        <f t="shared" si="177"/>
        <v>CarMainMode HBEB_HBEB_Student_16-74_PC Demand</v>
      </c>
      <c r="C1805" t="str">
        <f t="shared" si="174"/>
        <v>CarMainMode HBEB_HBEB_Student_16-74_PC Demand</v>
      </c>
      <c r="D1805" t="s">
        <v>37</v>
      </c>
      <c r="E1805" t="s">
        <v>18</v>
      </c>
      <c r="F1805">
        <v>0</v>
      </c>
      <c r="H1805" t="s">
        <v>19</v>
      </c>
      <c r="J1805" t="str">
        <f t="shared" si="175"/>
        <v>CarMainMode Demand</v>
      </c>
      <c r="K1805" t="str" cm="1">
        <f t="array" ref="K1805">_xlfn.IFS(L1805="Bus P+R Bus Leg", "Bus", L1805="Bus P+R Car Leg", "Car",L1805="Rail P+R Rail Leg", "Rail", L1805="Rail P+R Car Leg", "Car",L1805="Logsum","",TRUE(),L1805)</f>
        <v>CarMainMode</v>
      </c>
      <c r="L1805" t="s">
        <v>139</v>
      </c>
      <c r="N1805" t="s">
        <v>37</v>
      </c>
      <c r="O1805" t="s">
        <v>76</v>
      </c>
      <c r="P1805" t="str">
        <f t="shared" si="178"/>
        <v>HBEB</v>
      </c>
    </row>
    <row r="1806" spans="1:16" x14ac:dyDescent="0.35">
      <c r="A1806">
        <f t="shared" si="173"/>
        <v>5125</v>
      </c>
      <c r="B1806" t="str">
        <f t="shared" si="177"/>
        <v>CarMainMode HBED_HBED_Child_PE_5-11_FC Demand</v>
      </c>
      <c r="C1806" t="str">
        <f t="shared" si="174"/>
        <v>CarMainMode HBED_HBED_Child_PE_5-11_FC Demand</v>
      </c>
      <c r="D1806" t="s">
        <v>37</v>
      </c>
      <c r="E1806" t="s">
        <v>18</v>
      </c>
      <c r="F1806">
        <v>0</v>
      </c>
      <c r="H1806" t="s">
        <v>19</v>
      </c>
      <c r="J1806" t="str">
        <f t="shared" si="175"/>
        <v>CarMainMode Demand</v>
      </c>
      <c r="K1806" t="str" cm="1">
        <f t="array" ref="K1806">_xlfn.IFS(L1806="Bus P+R Bus Leg", "Bus", L1806="Bus P+R Car Leg", "Car",L1806="Rail P+R Rail Leg", "Rail", L1806="Rail P+R Car Leg", "Car",L1806="Logsum","",TRUE(),L1806)</f>
        <v>CarMainMode</v>
      </c>
      <c r="L1806" t="s">
        <v>139</v>
      </c>
      <c r="N1806" t="s">
        <v>37</v>
      </c>
      <c r="O1806" t="s">
        <v>106</v>
      </c>
      <c r="P1806" t="str">
        <f t="shared" si="178"/>
        <v>HBED</v>
      </c>
    </row>
    <row r="1807" spans="1:16" x14ac:dyDescent="0.35">
      <c r="A1807">
        <f t="shared" ref="A1807:A1870" si="179">IF(J1807=J1806,A1806+1,ROUNDUP(A1806,-2)+1)</f>
        <v>5126</v>
      </c>
      <c r="B1807" t="str">
        <f t="shared" si="177"/>
        <v>CarMainMode HBED_HBED_Child_PE_5-11_NC Demand</v>
      </c>
      <c r="C1807" t="str">
        <f t="shared" si="174"/>
        <v>CarMainMode HBED_HBED_Child_PE_5-11_NC Demand</v>
      </c>
      <c r="D1807" t="s">
        <v>37</v>
      </c>
      <c r="E1807" t="s">
        <v>18</v>
      </c>
      <c r="F1807">
        <v>0</v>
      </c>
      <c r="H1807" t="s">
        <v>19</v>
      </c>
      <c r="J1807" t="str">
        <f t="shared" si="175"/>
        <v>CarMainMode Demand</v>
      </c>
      <c r="K1807" t="str" cm="1">
        <f t="array" ref="K1807">_xlfn.IFS(L1807="Bus P+R Bus Leg", "Bus", L1807="Bus P+R Car Leg", "Car",L1807="Rail P+R Rail Leg", "Rail", L1807="Rail P+R Car Leg", "Car",L1807="Logsum","",TRUE(),L1807)</f>
        <v>CarMainMode</v>
      </c>
      <c r="L1807" t="s">
        <v>139</v>
      </c>
      <c r="N1807" t="s">
        <v>37</v>
      </c>
      <c r="O1807" t="s">
        <v>107</v>
      </c>
      <c r="P1807" t="str">
        <f t="shared" si="178"/>
        <v>HBED</v>
      </c>
    </row>
    <row r="1808" spans="1:16" x14ac:dyDescent="0.35">
      <c r="A1808">
        <f t="shared" si="179"/>
        <v>5127</v>
      </c>
      <c r="B1808" t="str">
        <f t="shared" si="177"/>
        <v>CarMainMode HBED_HBED_Child_PE_5-11_PC Demand</v>
      </c>
      <c r="C1808" t="str">
        <f t="shared" si="174"/>
        <v>CarMainMode HBED_HBED_Child_PE_5-11_PC Demand</v>
      </c>
      <c r="D1808" t="s">
        <v>37</v>
      </c>
      <c r="E1808" t="s">
        <v>18</v>
      </c>
      <c r="F1808">
        <v>0</v>
      </c>
      <c r="H1808" t="s">
        <v>19</v>
      </c>
      <c r="J1808" t="str">
        <f t="shared" si="175"/>
        <v>CarMainMode Demand</v>
      </c>
      <c r="K1808" t="str" cm="1">
        <f t="array" ref="K1808">_xlfn.IFS(L1808="Bus P+R Bus Leg", "Bus", L1808="Bus P+R Car Leg", "Car",L1808="Rail P+R Rail Leg", "Rail", L1808="Rail P+R Car Leg", "Car",L1808="Logsum","",TRUE(),L1808)</f>
        <v>CarMainMode</v>
      </c>
      <c r="L1808" t="s">
        <v>139</v>
      </c>
      <c r="N1808" t="s">
        <v>37</v>
      </c>
      <c r="O1808" t="s">
        <v>108</v>
      </c>
      <c r="P1808" t="str">
        <f t="shared" si="178"/>
        <v>HBED</v>
      </c>
    </row>
    <row r="1809" spans="1:16" x14ac:dyDescent="0.35">
      <c r="A1809">
        <f t="shared" si="179"/>
        <v>5128</v>
      </c>
      <c r="B1809" t="str">
        <f t="shared" si="177"/>
        <v>CarMainMode HBED_HBED_Child_SE_12-16_FC Demand</v>
      </c>
      <c r="C1809" t="str">
        <f t="shared" si="174"/>
        <v>CarMainMode HBED_HBED_Child_SE_12-16_FC Demand</v>
      </c>
      <c r="D1809" t="s">
        <v>37</v>
      </c>
      <c r="E1809" t="s">
        <v>18</v>
      </c>
      <c r="F1809">
        <v>0</v>
      </c>
      <c r="H1809" t="s">
        <v>19</v>
      </c>
      <c r="J1809" t="str">
        <f t="shared" si="175"/>
        <v>CarMainMode Demand</v>
      </c>
      <c r="K1809" t="str" cm="1">
        <f t="array" ref="K1809">_xlfn.IFS(L1809="Bus P+R Bus Leg", "Bus", L1809="Bus P+R Car Leg", "Car",L1809="Rail P+R Rail Leg", "Rail", L1809="Rail P+R Car Leg", "Car",L1809="Logsum","",TRUE(),L1809)</f>
        <v>CarMainMode</v>
      </c>
      <c r="L1809" t="s">
        <v>139</v>
      </c>
      <c r="N1809" t="s">
        <v>37</v>
      </c>
      <c r="O1809" t="s">
        <v>109</v>
      </c>
      <c r="P1809" t="str">
        <f t="shared" si="178"/>
        <v>HBED</v>
      </c>
    </row>
    <row r="1810" spans="1:16" x14ac:dyDescent="0.35">
      <c r="A1810">
        <f t="shared" si="179"/>
        <v>5129</v>
      </c>
      <c r="B1810" t="str">
        <f t="shared" si="177"/>
        <v>CarMainMode HBED_HBED_Child_SE_12-16_NC Demand</v>
      </c>
      <c r="C1810" t="str">
        <f t="shared" si="174"/>
        <v>CarMainMode HBED_HBED_Child_SE_12-16_NC Demand</v>
      </c>
      <c r="D1810" t="s">
        <v>37</v>
      </c>
      <c r="E1810" t="s">
        <v>18</v>
      </c>
      <c r="F1810">
        <v>0</v>
      </c>
      <c r="H1810" t="s">
        <v>19</v>
      </c>
      <c r="J1810" t="str">
        <f t="shared" si="175"/>
        <v>CarMainMode Demand</v>
      </c>
      <c r="K1810" t="str" cm="1">
        <f t="array" ref="K1810">_xlfn.IFS(L1810="Bus P+R Bus Leg", "Bus", L1810="Bus P+R Car Leg", "Car",L1810="Rail P+R Rail Leg", "Rail", L1810="Rail P+R Car Leg", "Car",L1810="Logsum","",TRUE(),L1810)</f>
        <v>CarMainMode</v>
      </c>
      <c r="L1810" t="s">
        <v>139</v>
      </c>
      <c r="N1810" t="s">
        <v>37</v>
      </c>
      <c r="O1810" t="s">
        <v>110</v>
      </c>
      <c r="P1810" t="str">
        <f t="shared" si="178"/>
        <v>HBED</v>
      </c>
    </row>
    <row r="1811" spans="1:16" x14ac:dyDescent="0.35">
      <c r="A1811">
        <f t="shared" si="179"/>
        <v>5130</v>
      </c>
      <c r="B1811" t="str">
        <f t="shared" si="177"/>
        <v>CarMainMode HBED_HBED_Child_SE_12-16_PC Demand</v>
      </c>
      <c r="C1811" t="str">
        <f t="shared" ref="C1811:C1874" si="180">_xlfn.TEXTJOIN(" ",TRUE,L1811,O1811,N1811)</f>
        <v>CarMainMode HBED_HBED_Child_SE_12-16_PC Demand</v>
      </c>
      <c r="D1811" t="s">
        <v>37</v>
      </c>
      <c r="E1811" t="s">
        <v>18</v>
      </c>
      <c r="F1811">
        <v>0</v>
      </c>
      <c r="H1811" t="s">
        <v>19</v>
      </c>
      <c r="J1811" t="str">
        <f t="shared" si="175"/>
        <v>CarMainMode Demand</v>
      </c>
      <c r="K1811" t="str" cm="1">
        <f t="array" ref="K1811">_xlfn.IFS(L1811="Bus P+R Bus Leg", "Bus", L1811="Bus P+R Car Leg", "Car",L1811="Rail P+R Rail Leg", "Rail", L1811="Rail P+R Car Leg", "Car",L1811="Logsum","",TRUE(),L1811)</f>
        <v>CarMainMode</v>
      </c>
      <c r="L1811" t="s">
        <v>139</v>
      </c>
      <c r="N1811" t="s">
        <v>37</v>
      </c>
      <c r="O1811" t="s">
        <v>111</v>
      </c>
      <c r="P1811" t="str">
        <f t="shared" si="178"/>
        <v>HBED</v>
      </c>
    </row>
    <row r="1812" spans="1:16" x14ac:dyDescent="0.35">
      <c r="A1812">
        <f t="shared" si="179"/>
        <v>5131</v>
      </c>
      <c r="B1812" t="str">
        <f t="shared" si="177"/>
        <v>CarMainMode HBED_HBED_Child_TE_17-18_FC Demand</v>
      </c>
      <c r="C1812" t="str">
        <f t="shared" si="180"/>
        <v>CarMainMode HBED_HBED_Child_TE_17-18_FC Demand</v>
      </c>
      <c r="D1812" t="s">
        <v>37</v>
      </c>
      <c r="E1812" t="s">
        <v>18</v>
      </c>
      <c r="F1812">
        <v>0</v>
      </c>
      <c r="H1812" t="s">
        <v>19</v>
      </c>
      <c r="J1812" t="str">
        <f t="shared" ref="J1812:J1875" si="181">_xlfn.CONCAT(L1812," ",N1812)</f>
        <v>CarMainMode Demand</v>
      </c>
      <c r="K1812" t="str" cm="1">
        <f t="array" ref="K1812">_xlfn.IFS(L1812="Bus P+R Bus Leg", "Bus", L1812="Bus P+R Car Leg", "Car",L1812="Rail P+R Rail Leg", "Rail", L1812="Rail P+R Car Leg", "Car",L1812="Logsum","",TRUE(),L1812)</f>
        <v>CarMainMode</v>
      </c>
      <c r="L1812" t="s">
        <v>139</v>
      </c>
      <c r="N1812" t="s">
        <v>37</v>
      </c>
      <c r="O1812" t="s">
        <v>112</v>
      </c>
      <c r="P1812" t="str">
        <f t="shared" si="178"/>
        <v>HBED</v>
      </c>
    </row>
    <row r="1813" spans="1:16" x14ac:dyDescent="0.35">
      <c r="A1813">
        <f t="shared" si="179"/>
        <v>5132</v>
      </c>
      <c r="B1813" t="str">
        <f t="shared" si="177"/>
        <v>CarMainMode HBED_HBED_Child_TE_17-18_NC Demand</v>
      </c>
      <c r="C1813" t="str">
        <f t="shared" si="180"/>
        <v>CarMainMode HBED_HBED_Child_TE_17-18_NC Demand</v>
      </c>
      <c r="D1813" t="s">
        <v>37</v>
      </c>
      <c r="E1813" t="s">
        <v>18</v>
      </c>
      <c r="F1813">
        <v>0</v>
      </c>
      <c r="H1813" t="s">
        <v>19</v>
      </c>
      <c r="J1813" t="str">
        <f t="shared" si="181"/>
        <v>CarMainMode Demand</v>
      </c>
      <c r="K1813" t="str" cm="1">
        <f t="array" ref="K1813">_xlfn.IFS(L1813="Bus P+R Bus Leg", "Bus", L1813="Bus P+R Car Leg", "Car",L1813="Rail P+R Rail Leg", "Rail", L1813="Rail P+R Car Leg", "Car",L1813="Logsum","",TRUE(),L1813)</f>
        <v>CarMainMode</v>
      </c>
      <c r="L1813" t="s">
        <v>139</v>
      </c>
      <c r="N1813" t="s">
        <v>37</v>
      </c>
      <c r="O1813" t="s">
        <v>113</v>
      </c>
      <c r="P1813" t="str">
        <f t="shared" si="178"/>
        <v>HBED</v>
      </c>
    </row>
    <row r="1814" spans="1:16" x14ac:dyDescent="0.35">
      <c r="A1814">
        <f t="shared" si="179"/>
        <v>5133</v>
      </c>
      <c r="B1814" t="str">
        <f t="shared" si="177"/>
        <v>CarMainMode HBED_HBED_Child_TE_17-18_PC Demand</v>
      </c>
      <c r="C1814" t="str">
        <f t="shared" si="180"/>
        <v>CarMainMode HBED_HBED_Child_TE_17-18_PC Demand</v>
      </c>
      <c r="D1814" t="s">
        <v>37</v>
      </c>
      <c r="E1814" t="s">
        <v>18</v>
      </c>
      <c r="F1814">
        <v>0</v>
      </c>
      <c r="H1814" t="s">
        <v>19</v>
      </c>
      <c r="J1814" t="str">
        <f t="shared" si="181"/>
        <v>CarMainMode Demand</v>
      </c>
      <c r="K1814" t="str" cm="1">
        <f t="array" ref="K1814">_xlfn.IFS(L1814="Bus P+R Bus Leg", "Bus", L1814="Bus P+R Car Leg", "Car",L1814="Rail P+R Rail Leg", "Rail", L1814="Rail P+R Car Leg", "Car",L1814="Logsum","",TRUE(),L1814)</f>
        <v>CarMainMode</v>
      </c>
      <c r="L1814" t="s">
        <v>139</v>
      </c>
      <c r="N1814" t="s">
        <v>37</v>
      </c>
      <c r="O1814" t="s">
        <v>114</v>
      </c>
      <c r="P1814" t="str">
        <f t="shared" si="178"/>
        <v>HBED</v>
      </c>
    </row>
    <row r="1815" spans="1:16" x14ac:dyDescent="0.35">
      <c r="A1815">
        <f t="shared" si="179"/>
        <v>5134</v>
      </c>
      <c r="B1815" t="str">
        <f t="shared" si="177"/>
        <v>CarMainMode HBO_HBO_75_FC Demand</v>
      </c>
      <c r="C1815" t="str">
        <f t="shared" si="180"/>
        <v>CarMainMode HBO_HBO_75_FC Demand</v>
      </c>
      <c r="D1815" t="s">
        <v>37</v>
      </c>
      <c r="E1815" t="s">
        <v>18</v>
      </c>
      <c r="F1815">
        <v>0</v>
      </c>
      <c r="H1815" t="s">
        <v>19</v>
      </c>
      <c r="J1815" t="str">
        <f t="shared" si="181"/>
        <v>CarMainMode Demand</v>
      </c>
      <c r="K1815" t="str" cm="1">
        <f t="array" ref="K1815">_xlfn.IFS(L1815="Bus P+R Bus Leg", "Bus", L1815="Bus P+R Car Leg", "Car",L1815="Rail P+R Rail Leg", "Rail", L1815="Rail P+R Car Leg", "Car",L1815="Logsum","",TRUE(),L1815)</f>
        <v>CarMainMode</v>
      </c>
      <c r="L1815" t="s">
        <v>139</v>
      </c>
      <c r="N1815" t="s">
        <v>37</v>
      </c>
      <c r="O1815" t="s">
        <v>115</v>
      </c>
      <c r="P1815" t="str">
        <f t="shared" si="178"/>
        <v>HBO</v>
      </c>
    </row>
    <row r="1816" spans="1:16" x14ac:dyDescent="0.35">
      <c r="A1816">
        <f t="shared" si="179"/>
        <v>5135</v>
      </c>
      <c r="B1816" t="str">
        <f t="shared" si="177"/>
        <v>CarMainMode HBO_HBO_75_NC Demand</v>
      </c>
      <c r="C1816" t="str">
        <f t="shared" si="180"/>
        <v>CarMainMode HBO_HBO_75_NC Demand</v>
      </c>
      <c r="D1816" t="s">
        <v>37</v>
      </c>
      <c r="E1816" t="s">
        <v>18</v>
      </c>
      <c r="F1816">
        <v>0</v>
      </c>
      <c r="H1816" t="s">
        <v>19</v>
      </c>
      <c r="J1816" t="str">
        <f t="shared" si="181"/>
        <v>CarMainMode Demand</v>
      </c>
      <c r="K1816" t="str" cm="1">
        <f t="array" ref="K1816">_xlfn.IFS(L1816="Bus P+R Bus Leg", "Bus", L1816="Bus P+R Car Leg", "Car",L1816="Rail P+R Rail Leg", "Rail", L1816="Rail P+R Car Leg", "Car",L1816="Logsum","",TRUE(),L1816)</f>
        <v>CarMainMode</v>
      </c>
      <c r="L1816" t="s">
        <v>139</v>
      </c>
      <c r="N1816" t="s">
        <v>37</v>
      </c>
      <c r="O1816" t="s">
        <v>116</v>
      </c>
      <c r="P1816" t="str">
        <f t="shared" si="178"/>
        <v>HBO</v>
      </c>
    </row>
    <row r="1817" spans="1:16" x14ac:dyDescent="0.35">
      <c r="A1817">
        <f t="shared" si="179"/>
        <v>5136</v>
      </c>
      <c r="B1817" t="str">
        <f t="shared" si="177"/>
        <v>CarMainMode HBO_HBO_75_PC Demand</v>
      </c>
      <c r="C1817" t="str">
        <f t="shared" si="180"/>
        <v>CarMainMode HBO_HBO_75_PC Demand</v>
      </c>
      <c r="D1817" t="s">
        <v>37</v>
      </c>
      <c r="E1817" t="s">
        <v>18</v>
      </c>
      <c r="F1817">
        <v>0</v>
      </c>
      <c r="H1817" t="s">
        <v>19</v>
      </c>
      <c r="J1817" t="str">
        <f t="shared" si="181"/>
        <v>CarMainMode Demand</v>
      </c>
      <c r="K1817" t="str" cm="1">
        <f t="array" ref="K1817">_xlfn.IFS(L1817="Bus P+R Bus Leg", "Bus", L1817="Bus P+R Car Leg", "Car",L1817="Rail P+R Rail Leg", "Rail", L1817="Rail P+R Car Leg", "Car",L1817="Logsum","",TRUE(),L1817)</f>
        <v>CarMainMode</v>
      </c>
      <c r="L1817" t="s">
        <v>139</v>
      </c>
      <c r="N1817" t="s">
        <v>37</v>
      </c>
      <c r="O1817" t="s">
        <v>117</v>
      </c>
      <c r="P1817" t="str">
        <f t="shared" si="178"/>
        <v>HBO</v>
      </c>
    </row>
    <row r="1818" spans="1:16" x14ac:dyDescent="0.35">
      <c r="A1818">
        <f t="shared" si="179"/>
        <v>5137</v>
      </c>
      <c r="B1818" t="str">
        <f t="shared" si="177"/>
        <v>CarMainMode HBO_HBO_Child_0-15_FC Demand</v>
      </c>
      <c r="C1818" t="str">
        <f t="shared" si="180"/>
        <v>CarMainMode HBO_HBO_Child_0-15_FC Demand</v>
      </c>
      <c r="D1818" t="s">
        <v>37</v>
      </c>
      <c r="E1818" t="s">
        <v>18</v>
      </c>
      <c r="F1818">
        <v>0</v>
      </c>
      <c r="H1818" t="s">
        <v>19</v>
      </c>
      <c r="J1818" t="str">
        <f t="shared" si="181"/>
        <v>CarMainMode Demand</v>
      </c>
      <c r="K1818" t="str" cm="1">
        <f t="array" ref="K1818">_xlfn.IFS(L1818="Bus P+R Bus Leg", "Bus", L1818="Bus P+R Car Leg", "Car",L1818="Rail P+R Rail Leg", "Rail", L1818="Rail P+R Car Leg", "Car",L1818="Logsum","",TRUE(),L1818)</f>
        <v>CarMainMode</v>
      </c>
      <c r="L1818" t="s">
        <v>139</v>
      </c>
      <c r="N1818" t="s">
        <v>37</v>
      </c>
      <c r="O1818" t="s">
        <v>118</v>
      </c>
      <c r="P1818" t="str">
        <f t="shared" si="178"/>
        <v>HBO</v>
      </c>
    </row>
    <row r="1819" spans="1:16" x14ac:dyDescent="0.35">
      <c r="A1819">
        <f t="shared" si="179"/>
        <v>5138</v>
      </c>
      <c r="B1819" t="str">
        <f t="shared" si="177"/>
        <v>CarMainMode HBO_HBO_Child_0-15_NC Demand</v>
      </c>
      <c r="C1819" t="str">
        <f t="shared" si="180"/>
        <v>CarMainMode HBO_HBO_Child_0-15_NC Demand</v>
      </c>
      <c r="D1819" t="s">
        <v>37</v>
      </c>
      <c r="E1819" t="s">
        <v>18</v>
      </c>
      <c r="F1819">
        <v>0</v>
      </c>
      <c r="H1819" t="s">
        <v>19</v>
      </c>
      <c r="J1819" t="str">
        <f t="shared" si="181"/>
        <v>CarMainMode Demand</v>
      </c>
      <c r="K1819" t="str" cm="1">
        <f t="array" ref="K1819">_xlfn.IFS(L1819="Bus P+R Bus Leg", "Bus", L1819="Bus P+R Car Leg", "Car",L1819="Rail P+R Rail Leg", "Rail", L1819="Rail P+R Car Leg", "Car",L1819="Logsum","",TRUE(),L1819)</f>
        <v>CarMainMode</v>
      </c>
      <c r="L1819" t="s">
        <v>139</v>
      </c>
      <c r="N1819" t="s">
        <v>37</v>
      </c>
      <c r="O1819" t="s">
        <v>119</v>
      </c>
      <c r="P1819" t="str">
        <f t="shared" si="178"/>
        <v>HBO</v>
      </c>
    </row>
    <row r="1820" spans="1:16" x14ac:dyDescent="0.35">
      <c r="A1820">
        <f t="shared" si="179"/>
        <v>5139</v>
      </c>
      <c r="B1820" t="str">
        <f t="shared" si="177"/>
        <v>CarMainMode HBO_HBO_Child_0-15_PC Demand</v>
      </c>
      <c r="C1820" t="str">
        <f t="shared" si="180"/>
        <v>CarMainMode HBO_HBO_Child_0-15_PC Demand</v>
      </c>
      <c r="D1820" t="s">
        <v>37</v>
      </c>
      <c r="E1820" t="s">
        <v>18</v>
      </c>
      <c r="F1820">
        <v>0</v>
      </c>
      <c r="H1820" t="s">
        <v>19</v>
      </c>
      <c r="J1820" t="str">
        <f t="shared" si="181"/>
        <v>CarMainMode Demand</v>
      </c>
      <c r="K1820" t="str" cm="1">
        <f t="array" ref="K1820">_xlfn.IFS(L1820="Bus P+R Bus Leg", "Bus", L1820="Bus P+R Car Leg", "Car",L1820="Rail P+R Rail Leg", "Rail", L1820="Rail P+R Car Leg", "Car",L1820="Logsum","",TRUE(),L1820)</f>
        <v>CarMainMode</v>
      </c>
      <c r="L1820" t="s">
        <v>139</v>
      </c>
      <c r="N1820" t="s">
        <v>37</v>
      </c>
      <c r="O1820" t="s">
        <v>120</v>
      </c>
      <c r="P1820" t="str">
        <f t="shared" si="178"/>
        <v>HBO</v>
      </c>
    </row>
    <row r="1821" spans="1:16" x14ac:dyDescent="0.35">
      <c r="A1821">
        <f t="shared" si="179"/>
        <v>5140</v>
      </c>
      <c r="B1821" t="str">
        <f t="shared" si="177"/>
        <v>CarMainMode HBO_HBO_FT_16-74_FC Demand</v>
      </c>
      <c r="C1821" t="str">
        <f t="shared" si="180"/>
        <v>CarMainMode HBO_HBO_FT_16-74_FC Demand</v>
      </c>
      <c r="D1821" t="s">
        <v>37</v>
      </c>
      <c r="E1821" t="s">
        <v>18</v>
      </c>
      <c r="F1821">
        <v>0</v>
      </c>
      <c r="H1821" t="s">
        <v>19</v>
      </c>
      <c r="J1821" t="str">
        <f t="shared" si="181"/>
        <v>CarMainMode Demand</v>
      </c>
      <c r="K1821" t="str" cm="1">
        <f t="array" ref="K1821">_xlfn.IFS(L1821="Bus P+R Bus Leg", "Bus", L1821="Bus P+R Car Leg", "Car",L1821="Rail P+R Rail Leg", "Rail", L1821="Rail P+R Car Leg", "Car",L1821="Logsum","",TRUE(),L1821)</f>
        <v>CarMainMode</v>
      </c>
      <c r="L1821" t="s">
        <v>139</v>
      </c>
      <c r="N1821" t="s">
        <v>37</v>
      </c>
      <c r="O1821" t="s">
        <v>121</v>
      </c>
      <c r="P1821" t="str">
        <f t="shared" si="178"/>
        <v>HBO</v>
      </c>
    </row>
    <row r="1822" spans="1:16" x14ac:dyDescent="0.35">
      <c r="A1822">
        <f t="shared" si="179"/>
        <v>5141</v>
      </c>
      <c r="B1822" t="str">
        <f t="shared" si="177"/>
        <v>CarMainMode HBO_HBO_FT_16-74_NC Demand</v>
      </c>
      <c r="C1822" t="str">
        <f t="shared" si="180"/>
        <v>CarMainMode HBO_HBO_FT_16-74_NC Demand</v>
      </c>
      <c r="D1822" t="s">
        <v>37</v>
      </c>
      <c r="E1822" t="s">
        <v>18</v>
      </c>
      <c r="F1822">
        <v>0</v>
      </c>
      <c r="H1822" t="s">
        <v>19</v>
      </c>
      <c r="J1822" t="str">
        <f t="shared" si="181"/>
        <v>CarMainMode Demand</v>
      </c>
      <c r="K1822" t="str" cm="1">
        <f t="array" ref="K1822">_xlfn.IFS(L1822="Bus P+R Bus Leg", "Bus", L1822="Bus P+R Car Leg", "Car",L1822="Rail P+R Rail Leg", "Rail", L1822="Rail P+R Car Leg", "Car",L1822="Logsum","",TRUE(),L1822)</f>
        <v>CarMainMode</v>
      </c>
      <c r="L1822" t="s">
        <v>139</v>
      </c>
      <c r="N1822" t="s">
        <v>37</v>
      </c>
      <c r="O1822" t="s">
        <v>122</v>
      </c>
      <c r="P1822" t="str">
        <f t="shared" si="178"/>
        <v>HBO</v>
      </c>
    </row>
    <row r="1823" spans="1:16" x14ac:dyDescent="0.35">
      <c r="A1823">
        <f t="shared" si="179"/>
        <v>5142</v>
      </c>
      <c r="B1823" t="str">
        <f t="shared" si="177"/>
        <v>CarMainMode HBO_HBO_FT_16-74_PC Demand</v>
      </c>
      <c r="C1823" t="str">
        <f t="shared" si="180"/>
        <v>CarMainMode HBO_HBO_FT_16-74_PC Demand</v>
      </c>
      <c r="D1823" t="s">
        <v>37</v>
      </c>
      <c r="E1823" t="s">
        <v>18</v>
      </c>
      <c r="F1823">
        <v>0</v>
      </c>
      <c r="H1823" t="s">
        <v>19</v>
      </c>
      <c r="J1823" t="str">
        <f t="shared" si="181"/>
        <v>CarMainMode Demand</v>
      </c>
      <c r="K1823" t="str" cm="1">
        <f t="array" ref="K1823">_xlfn.IFS(L1823="Bus P+R Bus Leg", "Bus", L1823="Bus P+R Car Leg", "Car",L1823="Rail P+R Rail Leg", "Rail", L1823="Rail P+R Car Leg", "Car",L1823="Logsum","",TRUE(),L1823)</f>
        <v>CarMainMode</v>
      </c>
      <c r="L1823" t="s">
        <v>139</v>
      </c>
      <c r="N1823" t="s">
        <v>37</v>
      </c>
      <c r="O1823" t="s">
        <v>123</v>
      </c>
      <c r="P1823" t="str">
        <f t="shared" si="178"/>
        <v>HBO</v>
      </c>
    </row>
    <row r="1824" spans="1:16" x14ac:dyDescent="0.35">
      <c r="A1824">
        <f t="shared" si="179"/>
        <v>5143</v>
      </c>
      <c r="B1824" t="str">
        <f t="shared" si="177"/>
        <v>CarMainMode HBO_HBO_Other_16-74_FC Demand</v>
      </c>
      <c r="C1824" t="str">
        <f t="shared" si="180"/>
        <v>CarMainMode HBO_HBO_Other_16-74_FC Demand</v>
      </c>
      <c r="D1824" t="s">
        <v>37</v>
      </c>
      <c r="E1824" t="s">
        <v>18</v>
      </c>
      <c r="F1824">
        <v>0</v>
      </c>
      <c r="H1824" t="s">
        <v>19</v>
      </c>
      <c r="J1824" t="str">
        <f t="shared" si="181"/>
        <v>CarMainMode Demand</v>
      </c>
      <c r="K1824" t="str" cm="1">
        <f t="array" ref="K1824">_xlfn.IFS(L1824="Bus P+R Bus Leg", "Bus", L1824="Bus P+R Car Leg", "Car",L1824="Rail P+R Rail Leg", "Rail", L1824="Rail P+R Car Leg", "Car",L1824="Logsum","",TRUE(),L1824)</f>
        <v>CarMainMode</v>
      </c>
      <c r="L1824" t="s">
        <v>139</v>
      </c>
      <c r="N1824" t="s">
        <v>37</v>
      </c>
      <c r="O1824" t="s">
        <v>124</v>
      </c>
      <c r="P1824" t="str">
        <f t="shared" si="178"/>
        <v>HBO</v>
      </c>
    </row>
    <row r="1825" spans="1:16" x14ac:dyDescent="0.35">
      <c r="A1825">
        <f t="shared" si="179"/>
        <v>5144</v>
      </c>
      <c r="B1825" t="str">
        <f t="shared" si="177"/>
        <v>CarMainMode HBO_HBO_Other_16-74_NC Demand</v>
      </c>
      <c r="C1825" t="str">
        <f t="shared" si="180"/>
        <v>CarMainMode HBO_HBO_Other_16-74_NC Demand</v>
      </c>
      <c r="D1825" t="s">
        <v>37</v>
      </c>
      <c r="E1825" t="s">
        <v>18</v>
      </c>
      <c r="F1825">
        <v>0</v>
      </c>
      <c r="H1825" t="s">
        <v>19</v>
      </c>
      <c r="J1825" t="str">
        <f t="shared" si="181"/>
        <v>CarMainMode Demand</v>
      </c>
      <c r="K1825" t="str" cm="1">
        <f t="array" ref="K1825">_xlfn.IFS(L1825="Bus P+R Bus Leg", "Bus", L1825="Bus P+R Car Leg", "Car",L1825="Rail P+R Rail Leg", "Rail", L1825="Rail P+R Car Leg", "Car",L1825="Logsum","",TRUE(),L1825)</f>
        <v>CarMainMode</v>
      </c>
      <c r="L1825" t="s">
        <v>139</v>
      </c>
      <c r="N1825" t="s">
        <v>37</v>
      </c>
      <c r="O1825" t="s">
        <v>125</v>
      </c>
      <c r="P1825" t="str">
        <f t="shared" si="178"/>
        <v>HBO</v>
      </c>
    </row>
    <row r="1826" spans="1:16" x14ac:dyDescent="0.35">
      <c r="A1826">
        <f t="shared" si="179"/>
        <v>5145</v>
      </c>
      <c r="B1826" t="str">
        <f t="shared" si="177"/>
        <v>CarMainMode HBO_HBO_Other_16-74_PC Demand</v>
      </c>
      <c r="C1826" t="str">
        <f t="shared" si="180"/>
        <v>CarMainMode HBO_HBO_Other_16-74_PC Demand</v>
      </c>
      <c r="D1826" t="s">
        <v>37</v>
      </c>
      <c r="E1826" t="s">
        <v>18</v>
      </c>
      <c r="F1826">
        <v>0</v>
      </c>
      <c r="H1826" t="s">
        <v>19</v>
      </c>
      <c r="J1826" t="str">
        <f t="shared" si="181"/>
        <v>CarMainMode Demand</v>
      </c>
      <c r="K1826" t="str" cm="1">
        <f t="array" ref="K1826">_xlfn.IFS(L1826="Bus P+R Bus Leg", "Bus", L1826="Bus P+R Car Leg", "Car",L1826="Rail P+R Rail Leg", "Rail", L1826="Rail P+R Car Leg", "Car",L1826="Logsum","",TRUE(),L1826)</f>
        <v>CarMainMode</v>
      </c>
      <c r="L1826" t="s">
        <v>139</v>
      </c>
      <c r="N1826" t="s">
        <v>37</v>
      </c>
      <c r="O1826" t="s">
        <v>126</v>
      </c>
      <c r="P1826" t="str">
        <f t="shared" si="178"/>
        <v>HBO</v>
      </c>
    </row>
    <row r="1827" spans="1:16" x14ac:dyDescent="0.35">
      <c r="A1827">
        <f t="shared" si="179"/>
        <v>5146</v>
      </c>
      <c r="B1827" t="str">
        <f t="shared" si="177"/>
        <v>CarMainMode HBO_HBO_PT_16-74_FC Demand</v>
      </c>
      <c r="C1827" t="str">
        <f t="shared" si="180"/>
        <v>CarMainMode HBO_HBO_PT_16-74_FC Demand</v>
      </c>
      <c r="D1827" t="s">
        <v>37</v>
      </c>
      <c r="E1827" t="s">
        <v>18</v>
      </c>
      <c r="F1827">
        <v>0</v>
      </c>
      <c r="H1827" t="s">
        <v>19</v>
      </c>
      <c r="J1827" t="str">
        <f t="shared" si="181"/>
        <v>CarMainMode Demand</v>
      </c>
      <c r="K1827" t="str" cm="1">
        <f t="array" ref="K1827">_xlfn.IFS(L1827="Bus P+R Bus Leg", "Bus", L1827="Bus P+R Car Leg", "Car",L1827="Rail P+R Rail Leg", "Rail", L1827="Rail P+R Car Leg", "Car",L1827="Logsum","",TRUE(),L1827)</f>
        <v>CarMainMode</v>
      </c>
      <c r="L1827" t="s">
        <v>139</v>
      </c>
      <c r="N1827" t="s">
        <v>37</v>
      </c>
      <c r="O1827" t="s">
        <v>127</v>
      </c>
      <c r="P1827" t="str">
        <f t="shared" si="178"/>
        <v>HBO</v>
      </c>
    </row>
    <row r="1828" spans="1:16" x14ac:dyDescent="0.35">
      <c r="A1828">
        <f t="shared" si="179"/>
        <v>5147</v>
      </c>
      <c r="B1828" t="str">
        <f t="shared" si="177"/>
        <v>CarMainMode HBO_HBO_PT_16-74_NC Demand</v>
      </c>
      <c r="C1828" t="str">
        <f t="shared" si="180"/>
        <v>CarMainMode HBO_HBO_PT_16-74_NC Demand</v>
      </c>
      <c r="D1828" t="s">
        <v>37</v>
      </c>
      <c r="E1828" t="s">
        <v>18</v>
      </c>
      <c r="F1828">
        <v>0</v>
      </c>
      <c r="H1828" t="s">
        <v>19</v>
      </c>
      <c r="J1828" t="str">
        <f t="shared" si="181"/>
        <v>CarMainMode Demand</v>
      </c>
      <c r="K1828" t="str" cm="1">
        <f t="array" ref="K1828">_xlfn.IFS(L1828="Bus P+R Bus Leg", "Bus", L1828="Bus P+R Car Leg", "Car",L1828="Rail P+R Rail Leg", "Rail", L1828="Rail P+R Car Leg", "Car",L1828="Logsum","",TRUE(),L1828)</f>
        <v>CarMainMode</v>
      </c>
      <c r="L1828" t="s">
        <v>139</v>
      </c>
      <c r="N1828" t="s">
        <v>37</v>
      </c>
      <c r="O1828" t="s">
        <v>128</v>
      </c>
      <c r="P1828" t="str">
        <f t="shared" si="178"/>
        <v>HBO</v>
      </c>
    </row>
    <row r="1829" spans="1:16" x14ac:dyDescent="0.35">
      <c r="A1829">
        <f t="shared" si="179"/>
        <v>5148</v>
      </c>
      <c r="B1829" t="str">
        <f t="shared" si="177"/>
        <v>CarMainMode HBO_HBO_PT_16-74_PC Demand</v>
      </c>
      <c r="C1829" t="str">
        <f t="shared" si="180"/>
        <v>CarMainMode HBO_HBO_PT_16-74_PC Demand</v>
      </c>
      <c r="D1829" t="s">
        <v>37</v>
      </c>
      <c r="E1829" t="s">
        <v>18</v>
      </c>
      <c r="F1829">
        <v>0</v>
      </c>
      <c r="H1829" t="s">
        <v>19</v>
      </c>
      <c r="J1829" t="str">
        <f t="shared" si="181"/>
        <v>CarMainMode Demand</v>
      </c>
      <c r="K1829" t="str" cm="1">
        <f t="array" ref="K1829">_xlfn.IFS(L1829="Bus P+R Bus Leg", "Bus", L1829="Bus P+R Car Leg", "Car",L1829="Rail P+R Rail Leg", "Rail", L1829="Rail P+R Car Leg", "Car",L1829="Logsum","",TRUE(),L1829)</f>
        <v>CarMainMode</v>
      </c>
      <c r="L1829" t="s">
        <v>139</v>
      </c>
      <c r="N1829" t="s">
        <v>37</v>
      </c>
      <c r="O1829" t="s">
        <v>129</v>
      </c>
      <c r="P1829" t="str">
        <f t="shared" si="178"/>
        <v>HBO</v>
      </c>
    </row>
    <row r="1830" spans="1:16" x14ac:dyDescent="0.35">
      <c r="A1830">
        <f t="shared" si="179"/>
        <v>5149</v>
      </c>
      <c r="B1830" t="str">
        <f t="shared" si="177"/>
        <v>CarMainMode HBO_HBO_Student_16-74_FC Demand</v>
      </c>
      <c r="C1830" t="str">
        <f t="shared" si="180"/>
        <v>CarMainMode HBO_HBO_Student_16-74_FC Demand</v>
      </c>
      <c r="D1830" t="s">
        <v>37</v>
      </c>
      <c r="E1830" t="s">
        <v>18</v>
      </c>
      <c r="F1830">
        <v>0</v>
      </c>
      <c r="H1830" t="s">
        <v>19</v>
      </c>
      <c r="J1830" t="str">
        <f t="shared" si="181"/>
        <v>CarMainMode Demand</v>
      </c>
      <c r="K1830" t="str" cm="1">
        <f t="array" ref="K1830">_xlfn.IFS(L1830="Bus P+R Bus Leg", "Bus", L1830="Bus P+R Car Leg", "Car",L1830="Rail P+R Rail Leg", "Rail", L1830="Rail P+R Car Leg", "Car",L1830="Logsum","",TRUE(),L1830)</f>
        <v>CarMainMode</v>
      </c>
      <c r="L1830" t="s">
        <v>139</v>
      </c>
      <c r="N1830" t="s">
        <v>37</v>
      </c>
      <c r="O1830" t="s">
        <v>130</v>
      </c>
      <c r="P1830" t="str">
        <f t="shared" si="178"/>
        <v>HBO</v>
      </c>
    </row>
    <row r="1831" spans="1:16" x14ac:dyDescent="0.35">
      <c r="A1831">
        <f t="shared" si="179"/>
        <v>5150</v>
      </c>
      <c r="B1831" t="str">
        <f t="shared" si="177"/>
        <v>CarMainMode HBO_HBO_Student_16-74_NC Demand</v>
      </c>
      <c r="C1831" t="str">
        <f t="shared" si="180"/>
        <v>CarMainMode HBO_HBO_Student_16-74_NC Demand</v>
      </c>
      <c r="D1831" t="s">
        <v>37</v>
      </c>
      <c r="E1831" t="s">
        <v>18</v>
      </c>
      <c r="F1831">
        <v>0</v>
      </c>
      <c r="H1831" t="s">
        <v>19</v>
      </c>
      <c r="J1831" t="str">
        <f t="shared" si="181"/>
        <v>CarMainMode Demand</v>
      </c>
      <c r="K1831" t="str" cm="1">
        <f t="array" ref="K1831">_xlfn.IFS(L1831="Bus P+R Bus Leg", "Bus", L1831="Bus P+R Car Leg", "Car",L1831="Rail P+R Rail Leg", "Rail", L1831="Rail P+R Car Leg", "Car",L1831="Logsum","",TRUE(),L1831)</f>
        <v>CarMainMode</v>
      </c>
      <c r="L1831" t="s">
        <v>139</v>
      </c>
      <c r="N1831" t="s">
        <v>37</v>
      </c>
      <c r="O1831" t="s">
        <v>131</v>
      </c>
      <c r="P1831" t="str">
        <f t="shared" si="178"/>
        <v>HBO</v>
      </c>
    </row>
    <row r="1832" spans="1:16" x14ac:dyDescent="0.35">
      <c r="A1832">
        <f t="shared" si="179"/>
        <v>5151</v>
      </c>
      <c r="B1832" t="str">
        <f t="shared" si="177"/>
        <v>CarMainMode HBO_HBO_Student_16-74_PC Demand</v>
      </c>
      <c r="C1832" t="str">
        <f t="shared" si="180"/>
        <v>CarMainMode HBO_HBO_Student_16-74_PC Demand</v>
      </c>
      <c r="D1832" t="s">
        <v>37</v>
      </c>
      <c r="E1832" t="s">
        <v>18</v>
      </c>
      <c r="F1832">
        <v>0</v>
      </c>
      <c r="H1832" t="s">
        <v>19</v>
      </c>
      <c r="J1832" t="str">
        <f t="shared" si="181"/>
        <v>CarMainMode Demand</v>
      </c>
      <c r="K1832" t="str" cm="1">
        <f t="array" ref="K1832">_xlfn.IFS(L1832="Bus P+R Bus Leg", "Bus", L1832="Bus P+R Car Leg", "Car",L1832="Rail P+R Rail Leg", "Rail", L1832="Rail P+R Car Leg", "Car",L1832="Logsum","",TRUE(),L1832)</f>
        <v>CarMainMode</v>
      </c>
      <c r="L1832" t="s">
        <v>139</v>
      </c>
      <c r="N1832" t="s">
        <v>37</v>
      </c>
      <c r="O1832" t="s">
        <v>132</v>
      </c>
      <c r="P1832" t="str">
        <f t="shared" si="178"/>
        <v>HBO</v>
      </c>
    </row>
    <row r="1833" spans="1:16" x14ac:dyDescent="0.35">
      <c r="A1833">
        <f t="shared" si="179"/>
        <v>5152</v>
      </c>
      <c r="B1833" t="str">
        <f t="shared" si="177"/>
        <v>CarMainMode HBSHOP_HBSHOP_75_FC Demand</v>
      </c>
      <c r="C1833" t="str">
        <f t="shared" si="180"/>
        <v>CarMainMode HBSHOP_HBSHOP_75_FC Demand</v>
      </c>
      <c r="D1833" t="s">
        <v>37</v>
      </c>
      <c r="E1833" t="s">
        <v>18</v>
      </c>
      <c r="F1833">
        <v>0</v>
      </c>
      <c r="H1833" t="s">
        <v>19</v>
      </c>
      <c r="J1833" t="str">
        <f t="shared" si="181"/>
        <v>CarMainMode Demand</v>
      </c>
      <c r="K1833" t="str" cm="1">
        <f t="array" ref="K1833">_xlfn.IFS(L1833="Bus P+R Bus Leg", "Bus", L1833="Bus P+R Car Leg", "Car",L1833="Rail P+R Rail Leg", "Rail", L1833="Rail P+R Car Leg", "Car",L1833="Logsum","",TRUE(),L1833)</f>
        <v>CarMainMode</v>
      </c>
      <c r="L1833" t="s">
        <v>139</v>
      </c>
      <c r="N1833" t="s">
        <v>37</v>
      </c>
      <c r="O1833" t="s">
        <v>480</v>
      </c>
      <c r="P1833" t="str">
        <f t="shared" si="178"/>
        <v>HBSHOP</v>
      </c>
    </row>
    <row r="1834" spans="1:16" x14ac:dyDescent="0.35">
      <c r="A1834">
        <f t="shared" si="179"/>
        <v>5153</v>
      </c>
      <c r="B1834" t="str">
        <f t="shared" si="177"/>
        <v>CarMainMode HBSHOP_HBSHOP_75_NC Demand</v>
      </c>
      <c r="C1834" t="str">
        <f t="shared" si="180"/>
        <v>CarMainMode HBSHOP_HBSHOP_75_NC Demand</v>
      </c>
      <c r="D1834" t="s">
        <v>37</v>
      </c>
      <c r="E1834" t="s">
        <v>18</v>
      </c>
      <c r="F1834">
        <v>0</v>
      </c>
      <c r="H1834" t="s">
        <v>19</v>
      </c>
      <c r="J1834" t="str">
        <f t="shared" si="181"/>
        <v>CarMainMode Demand</v>
      </c>
      <c r="K1834" t="str" cm="1">
        <f t="array" ref="K1834">_xlfn.IFS(L1834="Bus P+R Bus Leg", "Bus", L1834="Bus P+R Car Leg", "Car",L1834="Rail P+R Rail Leg", "Rail", L1834="Rail P+R Car Leg", "Car",L1834="Logsum","",TRUE(),L1834)</f>
        <v>CarMainMode</v>
      </c>
      <c r="L1834" t="s">
        <v>139</v>
      </c>
      <c r="N1834" t="s">
        <v>37</v>
      </c>
      <c r="O1834" t="s">
        <v>481</v>
      </c>
      <c r="P1834" t="str">
        <f t="shared" si="178"/>
        <v>HBSHOP</v>
      </c>
    </row>
    <row r="1835" spans="1:16" x14ac:dyDescent="0.35">
      <c r="A1835">
        <f t="shared" si="179"/>
        <v>5154</v>
      </c>
      <c r="B1835" t="str">
        <f t="shared" si="177"/>
        <v>CarMainMode HBSHOP_HBSHOP_75_PC Demand</v>
      </c>
      <c r="C1835" t="str">
        <f t="shared" si="180"/>
        <v>CarMainMode HBSHOP_HBSHOP_75_PC Demand</v>
      </c>
      <c r="D1835" t="s">
        <v>37</v>
      </c>
      <c r="E1835" t="s">
        <v>18</v>
      </c>
      <c r="F1835">
        <v>0</v>
      </c>
      <c r="H1835" t="s">
        <v>19</v>
      </c>
      <c r="J1835" t="str">
        <f t="shared" si="181"/>
        <v>CarMainMode Demand</v>
      </c>
      <c r="K1835" t="str" cm="1">
        <f t="array" ref="K1835">_xlfn.IFS(L1835="Bus P+R Bus Leg", "Bus", L1835="Bus P+R Car Leg", "Car",L1835="Rail P+R Rail Leg", "Rail", L1835="Rail P+R Car Leg", "Car",L1835="Logsum","",TRUE(),L1835)</f>
        <v>CarMainMode</v>
      </c>
      <c r="L1835" t="s">
        <v>139</v>
      </c>
      <c r="N1835" t="s">
        <v>37</v>
      </c>
      <c r="O1835" t="s">
        <v>482</v>
      </c>
      <c r="P1835" t="str">
        <f t="shared" si="178"/>
        <v>HBSHOP</v>
      </c>
    </row>
    <row r="1836" spans="1:16" x14ac:dyDescent="0.35">
      <c r="A1836">
        <f t="shared" si="179"/>
        <v>5155</v>
      </c>
      <c r="B1836" t="str">
        <f t="shared" si="177"/>
        <v>CarMainMode HBSHOP_HBSHOP_Child_0-15_FC Demand</v>
      </c>
      <c r="C1836" t="str">
        <f t="shared" si="180"/>
        <v>CarMainMode HBSHOP_HBSHOP_Child_0-15_FC Demand</v>
      </c>
      <c r="D1836" t="s">
        <v>37</v>
      </c>
      <c r="E1836" t="s">
        <v>18</v>
      </c>
      <c r="F1836">
        <v>0</v>
      </c>
      <c r="H1836" t="s">
        <v>19</v>
      </c>
      <c r="J1836" t="str">
        <f t="shared" si="181"/>
        <v>CarMainMode Demand</v>
      </c>
      <c r="K1836" t="str" cm="1">
        <f t="array" ref="K1836">_xlfn.IFS(L1836="Bus P+R Bus Leg", "Bus", L1836="Bus P+R Car Leg", "Car",L1836="Rail P+R Rail Leg", "Rail", L1836="Rail P+R Car Leg", "Car",L1836="Logsum","",TRUE(),L1836)</f>
        <v>CarMainMode</v>
      </c>
      <c r="L1836" t="s">
        <v>139</v>
      </c>
      <c r="N1836" t="s">
        <v>37</v>
      </c>
      <c r="O1836" t="s">
        <v>483</v>
      </c>
      <c r="P1836" t="str">
        <f t="shared" si="178"/>
        <v>HBSHOP</v>
      </c>
    </row>
    <row r="1837" spans="1:16" x14ac:dyDescent="0.35">
      <c r="A1837">
        <f t="shared" si="179"/>
        <v>5156</v>
      </c>
      <c r="B1837" t="str">
        <f t="shared" si="177"/>
        <v>CarMainMode HBSHOP_HBSHOP_Child_0-15_NC Demand</v>
      </c>
      <c r="C1837" t="str">
        <f t="shared" si="180"/>
        <v>CarMainMode HBSHOP_HBSHOP_Child_0-15_NC Demand</v>
      </c>
      <c r="D1837" t="s">
        <v>37</v>
      </c>
      <c r="E1837" t="s">
        <v>18</v>
      </c>
      <c r="F1837">
        <v>0</v>
      </c>
      <c r="H1837" t="s">
        <v>19</v>
      </c>
      <c r="J1837" t="str">
        <f t="shared" si="181"/>
        <v>CarMainMode Demand</v>
      </c>
      <c r="K1837" t="str" cm="1">
        <f t="array" ref="K1837">_xlfn.IFS(L1837="Bus P+R Bus Leg", "Bus", L1837="Bus P+R Car Leg", "Car",L1837="Rail P+R Rail Leg", "Rail", L1837="Rail P+R Car Leg", "Car",L1837="Logsum","",TRUE(),L1837)</f>
        <v>CarMainMode</v>
      </c>
      <c r="L1837" t="s">
        <v>139</v>
      </c>
      <c r="N1837" t="s">
        <v>37</v>
      </c>
      <c r="O1837" t="s">
        <v>484</v>
      </c>
      <c r="P1837" t="str">
        <f t="shared" si="178"/>
        <v>HBSHOP</v>
      </c>
    </row>
    <row r="1838" spans="1:16" x14ac:dyDescent="0.35">
      <c r="A1838">
        <f t="shared" si="179"/>
        <v>5157</v>
      </c>
      <c r="B1838" t="str">
        <f t="shared" si="177"/>
        <v>CarMainMode HBSHOP_HBSHOP_Child_0-15_PC Demand</v>
      </c>
      <c r="C1838" t="str">
        <f t="shared" si="180"/>
        <v>CarMainMode HBSHOP_HBSHOP_Child_0-15_PC Demand</v>
      </c>
      <c r="D1838" t="s">
        <v>37</v>
      </c>
      <c r="E1838" t="s">
        <v>18</v>
      </c>
      <c r="F1838">
        <v>0</v>
      </c>
      <c r="H1838" t="s">
        <v>19</v>
      </c>
      <c r="J1838" t="str">
        <f t="shared" si="181"/>
        <v>CarMainMode Demand</v>
      </c>
      <c r="K1838" t="str" cm="1">
        <f t="array" ref="K1838">_xlfn.IFS(L1838="Bus P+R Bus Leg", "Bus", L1838="Bus P+R Car Leg", "Car",L1838="Rail P+R Rail Leg", "Rail", L1838="Rail P+R Car Leg", "Car",L1838="Logsum","",TRUE(),L1838)</f>
        <v>CarMainMode</v>
      </c>
      <c r="L1838" t="s">
        <v>139</v>
      </c>
      <c r="N1838" t="s">
        <v>37</v>
      </c>
      <c r="O1838" t="s">
        <v>485</v>
      </c>
      <c r="P1838" t="str">
        <f t="shared" si="178"/>
        <v>HBSHOP</v>
      </c>
    </row>
    <row r="1839" spans="1:16" x14ac:dyDescent="0.35">
      <c r="A1839">
        <f t="shared" si="179"/>
        <v>5158</v>
      </c>
      <c r="B1839" t="str">
        <f t="shared" si="177"/>
        <v>CarMainMode HBSHOP_HBSHOP_FT_16-74_FC Demand</v>
      </c>
      <c r="C1839" t="str">
        <f t="shared" si="180"/>
        <v>CarMainMode HBSHOP_HBSHOP_FT_16-74_FC Demand</v>
      </c>
      <c r="D1839" t="s">
        <v>37</v>
      </c>
      <c r="E1839" t="s">
        <v>18</v>
      </c>
      <c r="F1839">
        <v>0</v>
      </c>
      <c r="H1839" t="s">
        <v>19</v>
      </c>
      <c r="J1839" t="str">
        <f t="shared" si="181"/>
        <v>CarMainMode Demand</v>
      </c>
      <c r="K1839" t="str" cm="1">
        <f t="array" ref="K1839">_xlfn.IFS(L1839="Bus P+R Bus Leg", "Bus", L1839="Bus P+R Car Leg", "Car",L1839="Rail P+R Rail Leg", "Rail", L1839="Rail P+R Car Leg", "Car",L1839="Logsum","",TRUE(),L1839)</f>
        <v>CarMainMode</v>
      </c>
      <c r="L1839" t="s">
        <v>139</v>
      </c>
      <c r="N1839" t="s">
        <v>37</v>
      </c>
      <c r="O1839" t="s">
        <v>486</v>
      </c>
      <c r="P1839" t="str">
        <f t="shared" si="178"/>
        <v>HBSHOP</v>
      </c>
    </row>
    <row r="1840" spans="1:16" x14ac:dyDescent="0.35">
      <c r="A1840">
        <f t="shared" si="179"/>
        <v>5159</v>
      </c>
      <c r="B1840" t="str">
        <f t="shared" si="177"/>
        <v>CarMainMode HBSHOP_HBSHOP_FT_16-74_NC Demand</v>
      </c>
      <c r="C1840" t="str">
        <f t="shared" si="180"/>
        <v>CarMainMode HBSHOP_HBSHOP_FT_16-74_NC Demand</v>
      </c>
      <c r="D1840" t="s">
        <v>37</v>
      </c>
      <c r="E1840" t="s">
        <v>18</v>
      </c>
      <c r="F1840">
        <v>0</v>
      </c>
      <c r="H1840" t="s">
        <v>19</v>
      </c>
      <c r="J1840" t="str">
        <f t="shared" si="181"/>
        <v>CarMainMode Demand</v>
      </c>
      <c r="K1840" t="str" cm="1">
        <f t="array" ref="K1840">_xlfn.IFS(L1840="Bus P+R Bus Leg", "Bus", L1840="Bus P+R Car Leg", "Car",L1840="Rail P+R Rail Leg", "Rail", L1840="Rail P+R Car Leg", "Car",L1840="Logsum","",TRUE(),L1840)</f>
        <v>CarMainMode</v>
      </c>
      <c r="L1840" t="s">
        <v>139</v>
      </c>
      <c r="N1840" t="s">
        <v>37</v>
      </c>
      <c r="O1840" t="s">
        <v>487</v>
      </c>
      <c r="P1840" t="str">
        <f t="shared" si="178"/>
        <v>HBSHOP</v>
      </c>
    </row>
    <row r="1841" spans="1:16" x14ac:dyDescent="0.35">
      <c r="A1841">
        <f t="shared" si="179"/>
        <v>5160</v>
      </c>
      <c r="B1841" t="str">
        <f t="shared" si="177"/>
        <v>CarMainMode HBSHOP_HBSHOP_FT_16-74_PC Demand</v>
      </c>
      <c r="C1841" t="str">
        <f t="shared" si="180"/>
        <v>CarMainMode HBSHOP_HBSHOP_FT_16-74_PC Demand</v>
      </c>
      <c r="D1841" t="s">
        <v>37</v>
      </c>
      <c r="E1841" t="s">
        <v>18</v>
      </c>
      <c r="F1841">
        <v>0</v>
      </c>
      <c r="H1841" t="s">
        <v>19</v>
      </c>
      <c r="J1841" t="str">
        <f t="shared" si="181"/>
        <v>CarMainMode Demand</v>
      </c>
      <c r="K1841" t="str" cm="1">
        <f t="array" ref="K1841">_xlfn.IFS(L1841="Bus P+R Bus Leg", "Bus", L1841="Bus P+R Car Leg", "Car",L1841="Rail P+R Rail Leg", "Rail", L1841="Rail P+R Car Leg", "Car",L1841="Logsum","",TRUE(),L1841)</f>
        <v>CarMainMode</v>
      </c>
      <c r="L1841" t="s">
        <v>139</v>
      </c>
      <c r="N1841" t="s">
        <v>37</v>
      </c>
      <c r="O1841" t="s">
        <v>488</v>
      </c>
      <c r="P1841" t="str">
        <f t="shared" si="178"/>
        <v>HBSHOP</v>
      </c>
    </row>
    <row r="1842" spans="1:16" x14ac:dyDescent="0.35">
      <c r="A1842">
        <f t="shared" si="179"/>
        <v>5161</v>
      </c>
      <c r="B1842" t="str">
        <f t="shared" si="177"/>
        <v>CarMainMode HBSHOP_HBSHOP_Other_16-74_FC Demand</v>
      </c>
      <c r="C1842" t="str">
        <f t="shared" si="180"/>
        <v>CarMainMode HBSHOP_HBSHOP_Other_16-74_FC Demand</v>
      </c>
      <c r="D1842" t="s">
        <v>37</v>
      </c>
      <c r="E1842" t="s">
        <v>18</v>
      </c>
      <c r="F1842">
        <v>0</v>
      </c>
      <c r="H1842" t="s">
        <v>19</v>
      </c>
      <c r="J1842" t="str">
        <f t="shared" si="181"/>
        <v>CarMainMode Demand</v>
      </c>
      <c r="K1842" t="str" cm="1">
        <f t="array" ref="K1842">_xlfn.IFS(L1842="Bus P+R Bus Leg", "Bus", L1842="Bus P+R Car Leg", "Car",L1842="Rail P+R Rail Leg", "Rail", L1842="Rail P+R Car Leg", "Car",L1842="Logsum","",TRUE(),L1842)</f>
        <v>CarMainMode</v>
      </c>
      <c r="L1842" t="s">
        <v>139</v>
      </c>
      <c r="N1842" t="s">
        <v>37</v>
      </c>
      <c r="O1842" t="s">
        <v>489</v>
      </c>
      <c r="P1842" t="str">
        <f t="shared" si="178"/>
        <v>HBSHOP</v>
      </c>
    </row>
    <row r="1843" spans="1:16" x14ac:dyDescent="0.35">
      <c r="A1843">
        <f t="shared" si="179"/>
        <v>5162</v>
      </c>
      <c r="B1843" t="str">
        <f t="shared" si="177"/>
        <v>CarMainMode HBSHOP_HBSHOP_Other_16-74_NC Demand</v>
      </c>
      <c r="C1843" t="str">
        <f t="shared" si="180"/>
        <v>CarMainMode HBSHOP_HBSHOP_Other_16-74_NC Demand</v>
      </c>
      <c r="D1843" t="s">
        <v>37</v>
      </c>
      <c r="E1843" t="s">
        <v>18</v>
      </c>
      <c r="F1843">
        <v>0</v>
      </c>
      <c r="H1843" t="s">
        <v>19</v>
      </c>
      <c r="J1843" t="str">
        <f t="shared" si="181"/>
        <v>CarMainMode Demand</v>
      </c>
      <c r="K1843" t="str" cm="1">
        <f t="array" ref="K1843">_xlfn.IFS(L1843="Bus P+R Bus Leg", "Bus", L1843="Bus P+R Car Leg", "Car",L1843="Rail P+R Rail Leg", "Rail", L1843="Rail P+R Car Leg", "Car",L1843="Logsum","",TRUE(),L1843)</f>
        <v>CarMainMode</v>
      </c>
      <c r="L1843" t="s">
        <v>139</v>
      </c>
      <c r="N1843" t="s">
        <v>37</v>
      </c>
      <c r="O1843" t="s">
        <v>490</v>
      </c>
      <c r="P1843" t="str">
        <f t="shared" si="178"/>
        <v>HBSHOP</v>
      </c>
    </row>
    <row r="1844" spans="1:16" x14ac:dyDescent="0.35">
      <c r="A1844">
        <f t="shared" si="179"/>
        <v>5163</v>
      </c>
      <c r="B1844" t="str">
        <f t="shared" si="177"/>
        <v>CarMainMode HBSHOP_HBSHOP_Other_16-74_PC Demand</v>
      </c>
      <c r="C1844" t="str">
        <f t="shared" si="180"/>
        <v>CarMainMode HBSHOP_HBSHOP_Other_16-74_PC Demand</v>
      </c>
      <c r="D1844" t="s">
        <v>37</v>
      </c>
      <c r="E1844" t="s">
        <v>18</v>
      </c>
      <c r="F1844">
        <v>0</v>
      </c>
      <c r="H1844" t="s">
        <v>19</v>
      </c>
      <c r="J1844" t="str">
        <f t="shared" si="181"/>
        <v>CarMainMode Demand</v>
      </c>
      <c r="K1844" t="str" cm="1">
        <f t="array" ref="K1844">_xlfn.IFS(L1844="Bus P+R Bus Leg", "Bus", L1844="Bus P+R Car Leg", "Car",L1844="Rail P+R Rail Leg", "Rail", L1844="Rail P+R Car Leg", "Car",L1844="Logsum","",TRUE(),L1844)</f>
        <v>CarMainMode</v>
      </c>
      <c r="L1844" t="s">
        <v>139</v>
      </c>
      <c r="N1844" t="s">
        <v>37</v>
      </c>
      <c r="O1844" t="s">
        <v>491</v>
      </c>
      <c r="P1844" t="str">
        <f t="shared" si="178"/>
        <v>HBSHOP</v>
      </c>
    </row>
    <row r="1845" spans="1:16" x14ac:dyDescent="0.35">
      <c r="A1845">
        <f t="shared" si="179"/>
        <v>5164</v>
      </c>
      <c r="B1845" t="str">
        <f t="shared" ref="B1845:B1908" si="182">_xlfn.TEXTJOIN(" ",TRUE,L1845,O1845,N1845)</f>
        <v>CarMainMode HBSHOP_HBSHOP_PT_16-74_FC Demand</v>
      </c>
      <c r="C1845" t="str">
        <f t="shared" si="180"/>
        <v>CarMainMode HBSHOP_HBSHOP_PT_16-74_FC Demand</v>
      </c>
      <c r="D1845" t="s">
        <v>37</v>
      </c>
      <c r="E1845" t="s">
        <v>18</v>
      </c>
      <c r="F1845">
        <v>0</v>
      </c>
      <c r="H1845" t="s">
        <v>19</v>
      </c>
      <c r="J1845" t="str">
        <f t="shared" si="181"/>
        <v>CarMainMode Demand</v>
      </c>
      <c r="K1845" t="str" cm="1">
        <f t="array" ref="K1845">_xlfn.IFS(L1845="Bus P+R Bus Leg", "Bus", L1845="Bus P+R Car Leg", "Car",L1845="Rail P+R Rail Leg", "Rail", L1845="Rail P+R Car Leg", "Car",L1845="Logsum","",TRUE(),L1845)</f>
        <v>CarMainMode</v>
      </c>
      <c r="L1845" t="s">
        <v>139</v>
      </c>
      <c r="N1845" t="s">
        <v>37</v>
      </c>
      <c r="O1845" t="s">
        <v>492</v>
      </c>
      <c r="P1845" t="str">
        <f t="shared" si="178"/>
        <v>HBSHOP</v>
      </c>
    </row>
    <row r="1846" spans="1:16" x14ac:dyDescent="0.35">
      <c r="A1846">
        <f t="shared" si="179"/>
        <v>5165</v>
      </c>
      <c r="B1846" t="str">
        <f t="shared" si="182"/>
        <v>CarMainMode HBSHOP_HBSHOP_PT_16-74_NC Demand</v>
      </c>
      <c r="C1846" t="str">
        <f t="shared" si="180"/>
        <v>CarMainMode HBSHOP_HBSHOP_PT_16-74_NC Demand</v>
      </c>
      <c r="D1846" t="s">
        <v>37</v>
      </c>
      <c r="E1846" t="s">
        <v>18</v>
      </c>
      <c r="F1846">
        <v>0</v>
      </c>
      <c r="H1846" t="s">
        <v>19</v>
      </c>
      <c r="J1846" t="str">
        <f t="shared" si="181"/>
        <v>CarMainMode Demand</v>
      </c>
      <c r="K1846" t="str" cm="1">
        <f t="array" ref="K1846">_xlfn.IFS(L1846="Bus P+R Bus Leg", "Bus", L1846="Bus P+R Car Leg", "Car",L1846="Rail P+R Rail Leg", "Rail", L1846="Rail P+R Car Leg", "Car",L1846="Logsum","",TRUE(),L1846)</f>
        <v>CarMainMode</v>
      </c>
      <c r="L1846" t="s">
        <v>139</v>
      </c>
      <c r="N1846" t="s">
        <v>37</v>
      </c>
      <c r="O1846" t="s">
        <v>493</v>
      </c>
      <c r="P1846" t="str">
        <f t="shared" si="178"/>
        <v>HBSHOP</v>
      </c>
    </row>
    <row r="1847" spans="1:16" x14ac:dyDescent="0.35">
      <c r="A1847">
        <f t="shared" si="179"/>
        <v>5166</v>
      </c>
      <c r="B1847" t="str">
        <f t="shared" si="182"/>
        <v>CarMainMode HBSHOP_HBSHOP_PT_16-74_PC Demand</v>
      </c>
      <c r="C1847" t="str">
        <f t="shared" si="180"/>
        <v>CarMainMode HBSHOP_HBSHOP_PT_16-74_PC Demand</v>
      </c>
      <c r="D1847" t="s">
        <v>37</v>
      </c>
      <c r="E1847" t="s">
        <v>18</v>
      </c>
      <c r="F1847">
        <v>0</v>
      </c>
      <c r="H1847" t="s">
        <v>19</v>
      </c>
      <c r="J1847" t="str">
        <f t="shared" si="181"/>
        <v>CarMainMode Demand</v>
      </c>
      <c r="K1847" t="str" cm="1">
        <f t="array" ref="K1847">_xlfn.IFS(L1847="Bus P+R Bus Leg", "Bus", L1847="Bus P+R Car Leg", "Car",L1847="Rail P+R Rail Leg", "Rail", L1847="Rail P+R Car Leg", "Car",L1847="Logsum","",TRUE(),L1847)</f>
        <v>CarMainMode</v>
      </c>
      <c r="L1847" t="s">
        <v>139</v>
      </c>
      <c r="N1847" t="s">
        <v>37</v>
      </c>
      <c r="O1847" t="s">
        <v>494</v>
      </c>
      <c r="P1847" t="str">
        <f t="shared" si="178"/>
        <v>HBSHOP</v>
      </c>
    </row>
    <row r="1848" spans="1:16" x14ac:dyDescent="0.35">
      <c r="A1848">
        <f t="shared" si="179"/>
        <v>5167</v>
      </c>
      <c r="B1848" t="str">
        <f t="shared" si="182"/>
        <v>CarMainMode HBSHOP_HBSHOP_Student_16-74_FC Demand</v>
      </c>
      <c r="C1848" t="str">
        <f t="shared" si="180"/>
        <v>CarMainMode HBSHOP_HBSHOP_Student_16-74_FC Demand</v>
      </c>
      <c r="D1848" t="s">
        <v>37</v>
      </c>
      <c r="E1848" t="s">
        <v>18</v>
      </c>
      <c r="F1848">
        <v>0</v>
      </c>
      <c r="H1848" t="s">
        <v>19</v>
      </c>
      <c r="J1848" t="str">
        <f t="shared" si="181"/>
        <v>CarMainMode Demand</v>
      </c>
      <c r="K1848" t="str" cm="1">
        <f t="array" ref="K1848">_xlfn.IFS(L1848="Bus P+R Bus Leg", "Bus", L1848="Bus P+R Car Leg", "Car",L1848="Rail P+R Rail Leg", "Rail", L1848="Rail P+R Car Leg", "Car",L1848="Logsum","",TRUE(),L1848)</f>
        <v>CarMainMode</v>
      </c>
      <c r="L1848" t="s">
        <v>139</v>
      </c>
      <c r="N1848" t="s">
        <v>37</v>
      </c>
      <c r="O1848" t="s">
        <v>495</v>
      </c>
      <c r="P1848" t="str">
        <f t="shared" ref="P1848:P1880" si="183">LEFT(O1848,FIND("_",O1848)-1)</f>
        <v>HBSHOP</v>
      </c>
    </row>
    <row r="1849" spans="1:16" x14ac:dyDescent="0.35">
      <c r="A1849">
        <f t="shared" si="179"/>
        <v>5168</v>
      </c>
      <c r="B1849" t="str">
        <f t="shared" si="182"/>
        <v>CarMainMode HBSHOP_HBSHOP_Student_16-74_NC Demand</v>
      </c>
      <c r="C1849" t="str">
        <f t="shared" si="180"/>
        <v>CarMainMode HBSHOP_HBSHOP_Student_16-74_NC Demand</v>
      </c>
      <c r="D1849" t="s">
        <v>37</v>
      </c>
      <c r="E1849" t="s">
        <v>18</v>
      </c>
      <c r="F1849">
        <v>0</v>
      </c>
      <c r="H1849" t="s">
        <v>19</v>
      </c>
      <c r="J1849" t="str">
        <f t="shared" si="181"/>
        <v>CarMainMode Demand</v>
      </c>
      <c r="K1849" t="str" cm="1">
        <f t="array" ref="K1849">_xlfn.IFS(L1849="Bus P+R Bus Leg", "Bus", L1849="Bus P+R Car Leg", "Car",L1849="Rail P+R Rail Leg", "Rail", L1849="Rail P+R Car Leg", "Car",L1849="Logsum","",TRUE(),L1849)</f>
        <v>CarMainMode</v>
      </c>
      <c r="L1849" t="s">
        <v>139</v>
      </c>
      <c r="N1849" t="s">
        <v>37</v>
      </c>
      <c r="O1849" t="s">
        <v>496</v>
      </c>
      <c r="P1849" t="str">
        <f t="shared" si="183"/>
        <v>HBSHOP</v>
      </c>
    </row>
    <row r="1850" spans="1:16" x14ac:dyDescent="0.35">
      <c r="A1850">
        <f t="shared" si="179"/>
        <v>5169</v>
      </c>
      <c r="B1850" t="str">
        <f t="shared" si="182"/>
        <v>CarMainMode HBSHOP_HBSHOP_Student_16-74_PC Demand</v>
      </c>
      <c r="C1850" t="str">
        <f t="shared" si="180"/>
        <v>CarMainMode HBSHOP_HBSHOP_Student_16-74_PC Demand</v>
      </c>
      <c r="D1850" t="s">
        <v>37</v>
      </c>
      <c r="E1850" t="s">
        <v>18</v>
      </c>
      <c r="F1850">
        <v>0</v>
      </c>
      <c r="H1850" t="s">
        <v>19</v>
      </c>
      <c r="J1850" t="str">
        <f t="shared" si="181"/>
        <v>CarMainMode Demand</v>
      </c>
      <c r="K1850" t="str" cm="1">
        <f t="array" ref="K1850">_xlfn.IFS(L1850="Bus P+R Bus Leg", "Bus", L1850="Bus P+R Car Leg", "Car",L1850="Rail P+R Rail Leg", "Rail", L1850="Rail P+R Car Leg", "Car",L1850="Logsum","",TRUE(),L1850)</f>
        <v>CarMainMode</v>
      </c>
      <c r="L1850" t="s">
        <v>139</v>
      </c>
      <c r="N1850" t="s">
        <v>37</v>
      </c>
      <c r="O1850" t="s">
        <v>497</v>
      </c>
      <c r="P1850" t="str">
        <f t="shared" si="183"/>
        <v>HBSHOP</v>
      </c>
    </row>
    <row r="1851" spans="1:16" x14ac:dyDescent="0.35">
      <c r="A1851">
        <f t="shared" si="179"/>
        <v>5170</v>
      </c>
      <c r="B1851" t="str">
        <f t="shared" si="182"/>
        <v>CarMainMode NHBEB_NHBEB_FT_16-74_FC Demand</v>
      </c>
      <c r="C1851" t="str">
        <f t="shared" si="180"/>
        <v>CarMainMode NHBEB_NHBEB_FT_16-74_FC Demand</v>
      </c>
      <c r="D1851" t="s">
        <v>37</v>
      </c>
      <c r="E1851" t="s">
        <v>18</v>
      </c>
      <c r="F1851">
        <v>0</v>
      </c>
      <c r="H1851" t="s">
        <v>19</v>
      </c>
      <c r="J1851" t="str">
        <f t="shared" si="181"/>
        <v>CarMainMode Demand</v>
      </c>
      <c r="K1851" t="str" cm="1">
        <f t="array" ref="K1851">_xlfn.IFS(L1851="Bus P+R Bus Leg", "Bus", L1851="Bus P+R Car Leg", "Car",L1851="Rail P+R Rail Leg", "Rail", L1851="Rail P+R Car Leg", "Car",L1851="Logsum","",TRUE(),L1851)</f>
        <v>CarMainMode</v>
      </c>
      <c r="L1851" t="s">
        <v>139</v>
      </c>
      <c r="N1851" t="s">
        <v>37</v>
      </c>
      <c r="O1851" t="s">
        <v>77</v>
      </c>
      <c r="P1851" t="str">
        <f t="shared" si="183"/>
        <v>NHBEB</v>
      </c>
    </row>
    <row r="1852" spans="1:16" x14ac:dyDescent="0.35">
      <c r="A1852">
        <f t="shared" si="179"/>
        <v>5171</v>
      </c>
      <c r="B1852" t="str">
        <f t="shared" si="182"/>
        <v>CarMainMode NHBEB_NHBEB_FT_16-74_NC Demand</v>
      </c>
      <c r="C1852" t="str">
        <f t="shared" si="180"/>
        <v>CarMainMode NHBEB_NHBEB_FT_16-74_NC Demand</v>
      </c>
      <c r="D1852" t="s">
        <v>37</v>
      </c>
      <c r="E1852" t="s">
        <v>18</v>
      </c>
      <c r="F1852">
        <v>0</v>
      </c>
      <c r="H1852" t="s">
        <v>19</v>
      </c>
      <c r="J1852" t="str">
        <f t="shared" si="181"/>
        <v>CarMainMode Demand</v>
      </c>
      <c r="K1852" t="str" cm="1">
        <f t="array" ref="K1852">_xlfn.IFS(L1852="Bus P+R Bus Leg", "Bus", L1852="Bus P+R Car Leg", "Car",L1852="Rail P+R Rail Leg", "Rail", L1852="Rail P+R Car Leg", "Car",L1852="Logsum","",TRUE(),L1852)</f>
        <v>CarMainMode</v>
      </c>
      <c r="L1852" t="s">
        <v>139</v>
      </c>
      <c r="N1852" t="s">
        <v>37</v>
      </c>
      <c r="O1852" t="s">
        <v>78</v>
      </c>
      <c r="P1852" t="str">
        <f t="shared" si="183"/>
        <v>NHBEB</v>
      </c>
    </row>
    <row r="1853" spans="1:16" x14ac:dyDescent="0.35">
      <c r="A1853">
        <f t="shared" si="179"/>
        <v>5172</v>
      </c>
      <c r="B1853" t="str">
        <f t="shared" si="182"/>
        <v>CarMainMode NHBEB_NHBEB_FT_16-74_PC Demand</v>
      </c>
      <c r="C1853" t="str">
        <f t="shared" si="180"/>
        <v>CarMainMode NHBEB_NHBEB_FT_16-74_PC Demand</v>
      </c>
      <c r="D1853" t="s">
        <v>37</v>
      </c>
      <c r="E1853" t="s">
        <v>18</v>
      </c>
      <c r="F1853">
        <v>0</v>
      </c>
      <c r="H1853" t="s">
        <v>19</v>
      </c>
      <c r="J1853" t="str">
        <f t="shared" si="181"/>
        <v>CarMainMode Demand</v>
      </c>
      <c r="K1853" t="str" cm="1">
        <f t="array" ref="K1853">_xlfn.IFS(L1853="Bus P+R Bus Leg", "Bus", L1853="Bus P+R Car Leg", "Car",L1853="Rail P+R Rail Leg", "Rail", L1853="Rail P+R Car Leg", "Car",L1853="Logsum","",TRUE(),L1853)</f>
        <v>CarMainMode</v>
      </c>
      <c r="L1853" t="s">
        <v>139</v>
      </c>
      <c r="N1853" t="s">
        <v>37</v>
      </c>
      <c r="O1853" t="s">
        <v>79</v>
      </c>
      <c r="P1853" t="str">
        <f t="shared" si="183"/>
        <v>NHBEB</v>
      </c>
    </row>
    <row r="1854" spans="1:16" x14ac:dyDescent="0.35">
      <c r="A1854">
        <f t="shared" si="179"/>
        <v>5173</v>
      </c>
      <c r="B1854" t="str">
        <f t="shared" si="182"/>
        <v>CarMainMode NHBEB_NHBEB_Other_16-74_FC Demand</v>
      </c>
      <c r="C1854" t="str">
        <f t="shared" si="180"/>
        <v>CarMainMode NHBEB_NHBEB_Other_16-74_FC Demand</v>
      </c>
      <c r="D1854" t="s">
        <v>37</v>
      </c>
      <c r="E1854" t="s">
        <v>18</v>
      </c>
      <c r="F1854">
        <v>0</v>
      </c>
      <c r="H1854" t="s">
        <v>19</v>
      </c>
      <c r="J1854" t="str">
        <f t="shared" si="181"/>
        <v>CarMainMode Demand</v>
      </c>
      <c r="K1854" t="str" cm="1">
        <f t="array" ref="K1854">_xlfn.IFS(L1854="Bus P+R Bus Leg", "Bus", L1854="Bus P+R Car Leg", "Car",L1854="Rail P+R Rail Leg", "Rail", L1854="Rail P+R Car Leg", "Car",L1854="Logsum","",TRUE(),L1854)</f>
        <v>CarMainMode</v>
      </c>
      <c r="L1854" t="s">
        <v>139</v>
      </c>
      <c r="N1854" t="s">
        <v>37</v>
      </c>
      <c r="O1854" t="s">
        <v>80</v>
      </c>
      <c r="P1854" t="str">
        <f t="shared" si="183"/>
        <v>NHBEB</v>
      </c>
    </row>
    <row r="1855" spans="1:16" x14ac:dyDescent="0.35">
      <c r="A1855">
        <f t="shared" si="179"/>
        <v>5174</v>
      </c>
      <c r="B1855" t="str">
        <f t="shared" si="182"/>
        <v>CarMainMode NHBEB_NHBEB_Other_16-74_NC Demand</v>
      </c>
      <c r="C1855" t="str">
        <f t="shared" si="180"/>
        <v>CarMainMode NHBEB_NHBEB_Other_16-74_NC Demand</v>
      </c>
      <c r="D1855" t="s">
        <v>37</v>
      </c>
      <c r="E1855" t="s">
        <v>18</v>
      </c>
      <c r="F1855">
        <v>0</v>
      </c>
      <c r="H1855" t="s">
        <v>19</v>
      </c>
      <c r="J1855" t="str">
        <f t="shared" si="181"/>
        <v>CarMainMode Demand</v>
      </c>
      <c r="K1855" t="str" cm="1">
        <f t="array" ref="K1855">_xlfn.IFS(L1855="Bus P+R Bus Leg", "Bus", L1855="Bus P+R Car Leg", "Car",L1855="Rail P+R Rail Leg", "Rail", L1855="Rail P+R Car Leg", "Car",L1855="Logsum","",TRUE(),L1855)</f>
        <v>CarMainMode</v>
      </c>
      <c r="L1855" t="s">
        <v>139</v>
      </c>
      <c r="N1855" t="s">
        <v>37</v>
      </c>
      <c r="O1855" t="s">
        <v>81</v>
      </c>
      <c r="P1855" t="str">
        <f t="shared" si="183"/>
        <v>NHBEB</v>
      </c>
    </row>
    <row r="1856" spans="1:16" x14ac:dyDescent="0.35">
      <c r="A1856">
        <f t="shared" si="179"/>
        <v>5175</v>
      </c>
      <c r="B1856" t="str">
        <f t="shared" si="182"/>
        <v>CarMainMode NHBEB_NHBEB_Other_16-74_PC Demand</v>
      </c>
      <c r="C1856" t="str">
        <f t="shared" si="180"/>
        <v>CarMainMode NHBEB_NHBEB_Other_16-74_PC Demand</v>
      </c>
      <c r="D1856" t="s">
        <v>37</v>
      </c>
      <c r="E1856" t="s">
        <v>18</v>
      </c>
      <c r="F1856">
        <v>0</v>
      </c>
      <c r="H1856" t="s">
        <v>19</v>
      </c>
      <c r="J1856" t="str">
        <f t="shared" si="181"/>
        <v>CarMainMode Demand</v>
      </c>
      <c r="K1856" t="str" cm="1">
        <f t="array" ref="K1856">_xlfn.IFS(L1856="Bus P+R Bus Leg", "Bus", L1856="Bus P+R Car Leg", "Car",L1856="Rail P+R Rail Leg", "Rail", L1856="Rail P+R Car Leg", "Car",L1856="Logsum","",TRUE(),L1856)</f>
        <v>CarMainMode</v>
      </c>
      <c r="L1856" t="s">
        <v>139</v>
      </c>
      <c r="N1856" t="s">
        <v>37</v>
      </c>
      <c r="O1856" t="s">
        <v>82</v>
      </c>
      <c r="P1856" t="str">
        <f t="shared" si="183"/>
        <v>NHBEB</v>
      </c>
    </row>
    <row r="1857" spans="1:16" x14ac:dyDescent="0.35">
      <c r="A1857">
        <f t="shared" si="179"/>
        <v>5176</v>
      </c>
      <c r="B1857" t="str">
        <f t="shared" si="182"/>
        <v>CarMainMode NHBEB_NHBEB_PT_16-74_FC Demand</v>
      </c>
      <c r="C1857" t="str">
        <f t="shared" si="180"/>
        <v>CarMainMode NHBEB_NHBEB_PT_16-74_FC Demand</v>
      </c>
      <c r="D1857" t="s">
        <v>37</v>
      </c>
      <c r="E1857" t="s">
        <v>18</v>
      </c>
      <c r="F1857">
        <v>0</v>
      </c>
      <c r="H1857" t="s">
        <v>19</v>
      </c>
      <c r="J1857" t="str">
        <f t="shared" si="181"/>
        <v>CarMainMode Demand</v>
      </c>
      <c r="K1857" t="str" cm="1">
        <f t="array" ref="K1857">_xlfn.IFS(L1857="Bus P+R Bus Leg", "Bus", L1857="Bus P+R Car Leg", "Car",L1857="Rail P+R Rail Leg", "Rail", L1857="Rail P+R Car Leg", "Car",L1857="Logsum","",TRUE(),L1857)</f>
        <v>CarMainMode</v>
      </c>
      <c r="L1857" t="s">
        <v>139</v>
      </c>
      <c r="N1857" t="s">
        <v>37</v>
      </c>
      <c r="O1857" t="s">
        <v>83</v>
      </c>
      <c r="P1857" t="str">
        <f t="shared" si="183"/>
        <v>NHBEB</v>
      </c>
    </row>
    <row r="1858" spans="1:16" x14ac:dyDescent="0.35">
      <c r="A1858">
        <f t="shared" si="179"/>
        <v>5177</v>
      </c>
      <c r="B1858" t="str">
        <f t="shared" si="182"/>
        <v>CarMainMode NHBEB_NHBEB_PT_16-74_NC Demand</v>
      </c>
      <c r="C1858" t="str">
        <f t="shared" si="180"/>
        <v>CarMainMode NHBEB_NHBEB_PT_16-74_NC Demand</v>
      </c>
      <c r="D1858" t="s">
        <v>37</v>
      </c>
      <c r="E1858" t="s">
        <v>18</v>
      </c>
      <c r="F1858">
        <v>0</v>
      </c>
      <c r="H1858" t="s">
        <v>19</v>
      </c>
      <c r="J1858" t="str">
        <f t="shared" si="181"/>
        <v>CarMainMode Demand</v>
      </c>
      <c r="K1858" t="str" cm="1">
        <f t="array" ref="K1858">_xlfn.IFS(L1858="Bus P+R Bus Leg", "Bus", L1858="Bus P+R Car Leg", "Car",L1858="Rail P+R Rail Leg", "Rail", L1858="Rail P+R Car Leg", "Car",L1858="Logsum","",TRUE(),L1858)</f>
        <v>CarMainMode</v>
      </c>
      <c r="L1858" t="s">
        <v>139</v>
      </c>
      <c r="N1858" t="s">
        <v>37</v>
      </c>
      <c r="O1858" t="s">
        <v>84</v>
      </c>
      <c r="P1858" t="str">
        <f t="shared" si="183"/>
        <v>NHBEB</v>
      </c>
    </row>
    <row r="1859" spans="1:16" x14ac:dyDescent="0.35">
      <c r="A1859">
        <f t="shared" si="179"/>
        <v>5178</v>
      </c>
      <c r="B1859" t="str">
        <f t="shared" si="182"/>
        <v>CarMainMode NHBEB_NHBEB_PT_16-74_PC Demand</v>
      </c>
      <c r="C1859" t="str">
        <f t="shared" si="180"/>
        <v>CarMainMode NHBEB_NHBEB_PT_16-74_PC Demand</v>
      </c>
      <c r="D1859" t="s">
        <v>37</v>
      </c>
      <c r="E1859" t="s">
        <v>18</v>
      </c>
      <c r="F1859">
        <v>0</v>
      </c>
      <c r="H1859" t="s">
        <v>19</v>
      </c>
      <c r="J1859" t="str">
        <f t="shared" si="181"/>
        <v>CarMainMode Demand</v>
      </c>
      <c r="K1859" t="str" cm="1">
        <f t="array" ref="K1859">_xlfn.IFS(L1859="Bus P+R Bus Leg", "Bus", L1859="Bus P+R Car Leg", "Car",L1859="Rail P+R Rail Leg", "Rail", L1859="Rail P+R Car Leg", "Car",L1859="Logsum","",TRUE(),L1859)</f>
        <v>CarMainMode</v>
      </c>
      <c r="L1859" t="s">
        <v>139</v>
      </c>
      <c r="N1859" t="s">
        <v>37</v>
      </c>
      <c r="O1859" t="s">
        <v>85</v>
      </c>
      <c r="P1859" t="str">
        <f t="shared" si="183"/>
        <v>NHBEB</v>
      </c>
    </row>
    <row r="1860" spans="1:16" x14ac:dyDescent="0.35">
      <c r="A1860">
        <f t="shared" si="179"/>
        <v>5179</v>
      </c>
      <c r="B1860" t="str">
        <f t="shared" si="182"/>
        <v>CarMainMode NHBEB_NHBEB_Student_16-74_FC Demand</v>
      </c>
      <c r="C1860" t="str">
        <f t="shared" si="180"/>
        <v>CarMainMode NHBEB_NHBEB_Student_16-74_FC Demand</v>
      </c>
      <c r="D1860" t="s">
        <v>37</v>
      </c>
      <c r="E1860" t="s">
        <v>18</v>
      </c>
      <c r="F1860">
        <v>0</v>
      </c>
      <c r="H1860" t="s">
        <v>19</v>
      </c>
      <c r="J1860" t="str">
        <f t="shared" si="181"/>
        <v>CarMainMode Demand</v>
      </c>
      <c r="K1860" t="str" cm="1">
        <f t="array" ref="K1860">_xlfn.IFS(L1860="Bus P+R Bus Leg", "Bus", L1860="Bus P+R Car Leg", "Car",L1860="Rail P+R Rail Leg", "Rail", L1860="Rail P+R Car Leg", "Car",L1860="Logsum","",TRUE(),L1860)</f>
        <v>CarMainMode</v>
      </c>
      <c r="L1860" t="s">
        <v>139</v>
      </c>
      <c r="N1860" t="s">
        <v>37</v>
      </c>
      <c r="O1860" t="s">
        <v>86</v>
      </c>
      <c r="P1860" t="str">
        <f t="shared" si="183"/>
        <v>NHBEB</v>
      </c>
    </row>
    <row r="1861" spans="1:16" x14ac:dyDescent="0.35">
      <c r="A1861">
        <f t="shared" si="179"/>
        <v>5180</v>
      </c>
      <c r="B1861" t="str">
        <f t="shared" si="182"/>
        <v>CarMainMode NHBEB_NHBEB_Student_16-74_NC Demand</v>
      </c>
      <c r="C1861" t="str">
        <f t="shared" si="180"/>
        <v>CarMainMode NHBEB_NHBEB_Student_16-74_NC Demand</v>
      </c>
      <c r="D1861" t="s">
        <v>37</v>
      </c>
      <c r="E1861" t="s">
        <v>18</v>
      </c>
      <c r="F1861">
        <v>0</v>
      </c>
      <c r="H1861" t="s">
        <v>19</v>
      </c>
      <c r="J1861" t="str">
        <f t="shared" si="181"/>
        <v>CarMainMode Demand</v>
      </c>
      <c r="K1861" t="str" cm="1">
        <f t="array" ref="K1861">_xlfn.IFS(L1861="Bus P+R Bus Leg", "Bus", L1861="Bus P+R Car Leg", "Car",L1861="Rail P+R Rail Leg", "Rail", L1861="Rail P+R Car Leg", "Car",L1861="Logsum","",TRUE(),L1861)</f>
        <v>CarMainMode</v>
      </c>
      <c r="L1861" t="s">
        <v>139</v>
      </c>
      <c r="N1861" t="s">
        <v>37</v>
      </c>
      <c r="O1861" t="s">
        <v>87</v>
      </c>
      <c r="P1861" t="str">
        <f t="shared" si="183"/>
        <v>NHBEB</v>
      </c>
    </row>
    <row r="1862" spans="1:16" x14ac:dyDescent="0.35">
      <c r="A1862">
        <f t="shared" si="179"/>
        <v>5181</v>
      </c>
      <c r="B1862" t="str">
        <f t="shared" si="182"/>
        <v>CarMainMode NHBEB_NHBEB_Student_16-74_PC Demand</v>
      </c>
      <c r="C1862" t="str">
        <f t="shared" si="180"/>
        <v>CarMainMode NHBEB_NHBEB_Student_16-74_PC Demand</v>
      </c>
      <c r="D1862" t="s">
        <v>37</v>
      </c>
      <c r="E1862" t="s">
        <v>18</v>
      </c>
      <c r="F1862">
        <v>0</v>
      </c>
      <c r="H1862" t="s">
        <v>19</v>
      </c>
      <c r="J1862" t="str">
        <f t="shared" si="181"/>
        <v>CarMainMode Demand</v>
      </c>
      <c r="K1862" t="str" cm="1">
        <f t="array" ref="K1862">_xlfn.IFS(L1862="Bus P+R Bus Leg", "Bus", L1862="Bus P+R Car Leg", "Car",L1862="Rail P+R Rail Leg", "Rail", L1862="Rail P+R Car Leg", "Car",L1862="Logsum","",TRUE(),L1862)</f>
        <v>CarMainMode</v>
      </c>
      <c r="L1862" t="s">
        <v>139</v>
      </c>
      <c r="N1862" t="s">
        <v>37</v>
      </c>
      <c r="O1862" t="s">
        <v>88</v>
      </c>
      <c r="P1862" t="str">
        <f t="shared" si="183"/>
        <v>NHBEB</v>
      </c>
    </row>
    <row r="1863" spans="1:16" x14ac:dyDescent="0.35">
      <c r="A1863">
        <f t="shared" si="179"/>
        <v>5182</v>
      </c>
      <c r="B1863" t="str">
        <f t="shared" si="182"/>
        <v>CarMainMode NHBO_NHBO_75_FC Demand</v>
      </c>
      <c r="C1863" t="str">
        <f t="shared" si="180"/>
        <v>CarMainMode NHBO_NHBO_75_FC Demand</v>
      </c>
      <c r="D1863" t="s">
        <v>37</v>
      </c>
      <c r="E1863" t="s">
        <v>18</v>
      </c>
      <c r="F1863">
        <v>0</v>
      </c>
      <c r="H1863" t="s">
        <v>19</v>
      </c>
      <c r="J1863" t="str">
        <f t="shared" si="181"/>
        <v>CarMainMode Demand</v>
      </c>
      <c r="K1863" t="str" cm="1">
        <f t="array" ref="K1863">_xlfn.IFS(L1863="Bus P+R Bus Leg", "Bus", L1863="Bus P+R Car Leg", "Car",L1863="Rail P+R Rail Leg", "Rail", L1863="Rail P+R Car Leg", "Car",L1863="Logsum","",TRUE(),L1863)</f>
        <v>CarMainMode</v>
      </c>
      <c r="L1863" t="s">
        <v>139</v>
      </c>
      <c r="N1863" t="s">
        <v>37</v>
      </c>
      <c r="O1863" t="s">
        <v>89</v>
      </c>
      <c r="P1863" t="str">
        <f t="shared" si="183"/>
        <v>NHBO</v>
      </c>
    </row>
    <row r="1864" spans="1:16" x14ac:dyDescent="0.35">
      <c r="A1864">
        <f t="shared" si="179"/>
        <v>5183</v>
      </c>
      <c r="B1864" t="str">
        <f t="shared" si="182"/>
        <v>CarMainMode NHBO_NHBO_75_NC Demand</v>
      </c>
      <c r="C1864" t="str">
        <f t="shared" si="180"/>
        <v>CarMainMode NHBO_NHBO_75_NC Demand</v>
      </c>
      <c r="D1864" t="s">
        <v>37</v>
      </c>
      <c r="E1864" t="s">
        <v>18</v>
      </c>
      <c r="F1864">
        <v>0</v>
      </c>
      <c r="H1864" t="s">
        <v>19</v>
      </c>
      <c r="J1864" t="str">
        <f t="shared" si="181"/>
        <v>CarMainMode Demand</v>
      </c>
      <c r="K1864" t="str" cm="1">
        <f t="array" ref="K1864">_xlfn.IFS(L1864="Bus P+R Bus Leg", "Bus", L1864="Bus P+R Car Leg", "Car",L1864="Rail P+R Rail Leg", "Rail", L1864="Rail P+R Car Leg", "Car",L1864="Logsum","",TRUE(),L1864)</f>
        <v>CarMainMode</v>
      </c>
      <c r="L1864" t="s">
        <v>139</v>
      </c>
      <c r="N1864" t="s">
        <v>37</v>
      </c>
      <c r="O1864" t="s">
        <v>90</v>
      </c>
      <c r="P1864" t="str">
        <f t="shared" si="183"/>
        <v>NHBO</v>
      </c>
    </row>
    <row r="1865" spans="1:16" x14ac:dyDescent="0.35">
      <c r="A1865">
        <f t="shared" si="179"/>
        <v>5184</v>
      </c>
      <c r="B1865" t="str">
        <f t="shared" si="182"/>
        <v>CarMainMode NHBO_NHBO_75_PC Demand</v>
      </c>
      <c r="C1865" t="str">
        <f t="shared" si="180"/>
        <v>CarMainMode NHBO_NHBO_75_PC Demand</v>
      </c>
      <c r="D1865" t="s">
        <v>37</v>
      </c>
      <c r="E1865" t="s">
        <v>18</v>
      </c>
      <c r="F1865">
        <v>0</v>
      </c>
      <c r="H1865" t="s">
        <v>19</v>
      </c>
      <c r="J1865" t="str">
        <f t="shared" si="181"/>
        <v>CarMainMode Demand</v>
      </c>
      <c r="K1865" t="str" cm="1">
        <f t="array" ref="K1865">_xlfn.IFS(L1865="Bus P+R Bus Leg", "Bus", L1865="Bus P+R Car Leg", "Car",L1865="Rail P+R Rail Leg", "Rail", L1865="Rail P+R Car Leg", "Car",L1865="Logsum","",TRUE(),L1865)</f>
        <v>CarMainMode</v>
      </c>
      <c r="L1865" t="s">
        <v>139</v>
      </c>
      <c r="N1865" t="s">
        <v>37</v>
      </c>
      <c r="O1865" t="s">
        <v>91</v>
      </c>
      <c r="P1865" t="str">
        <f t="shared" si="183"/>
        <v>NHBO</v>
      </c>
    </row>
    <row r="1866" spans="1:16" x14ac:dyDescent="0.35">
      <c r="A1866">
        <f t="shared" si="179"/>
        <v>5185</v>
      </c>
      <c r="B1866" t="str">
        <f t="shared" si="182"/>
        <v>CarMainMode NHBO_NHBO_Child_0-15_FC Demand</v>
      </c>
      <c r="C1866" t="str">
        <f t="shared" si="180"/>
        <v>CarMainMode NHBO_NHBO_Child_0-15_FC Demand</v>
      </c>
      <c r="D1866" t="s">
        <v>37</v>
      </c>
      <c r="E1866" t="s">
        <v>18</v>
      </c>
      <c r="F1866">
        <v>0</v>
      </c>
      <c r="H1866" t="s">
        <v>19</v>
      </c>
      <c r="J1866" t="str">
        <f t="shared" si="181"/>
        <v>CarMainMode Demand</v>
      </c>
      <c r="K1866" t="str" cm="1">
        <f t="array" ref="K1866">_xlfn.IFS(L1866="Bus P+R Bus Leg", "Bus", L1866="Bus P+R Car Leg", "Car",L1866="Rail P+R Rail Leg", "Rail", L1866="Rail P+R Car Leg", "Car",L1866="Logsum","",TRUE(),L1866)</f>
        <v>CarMainMode</v>
      </c>
      <c r="L1866" t="s">
        <v>139</v>
      </c>
      <c r="N1866" t="s">
        <v>37</v>
      </c>
      <c r="O1866" t="s">
        <v>133</v>
      </c>
      <c r="P1866" t="str">
        <f t="shared" si="183"/>
        <v>NHBO</v>
      </c>
    </row>
    <row r="1867" spans="1:16" x14ac:dyDescent="0.35">
      <c r="A1867">
        <f t="shared" si="179"/>
        <v>5186</v>
      </c>
      <c r="B1867" t="str">
        <f t="shared" si="182"/>
        <v>CarMainMode NHBO_NHBO_Child_0-15_NC Demand</v>
      </c>
      <c r="C1867" t="str">
        <f t="shared" si="180"/>
        <v>CarMainMode NHBO_NHBO_Child_0-15_NC Demand</v>
      </c>
      <c r="D1867" t="s">
        <v>37</v>
      </c>
      <c r="E1867" t="s">
        <v>18</v>
      </c>
      <c r="F1867">
        <v>0</v>
      </c>
      <c r="H1867" t="s">
        <v>19</v>
      </c>
      <c r="J1867" t="str">
        <f t="shared" si="181"/>
        <v>CarMainMode Demand</v>
      </c>
      <c r="K1867" t="str" cm="1">
        <f t="array" ref="K1867">_xlfn.IFS(L1867="Bus P+R Bus Leg", "Bus", L1867="Bus P+R Car Leg", "Car",L1867="Rail P+R Rail Leg", "Rail", L1867="Rail P+R Car Leg", "Car",L1867="Logsum","",TRUE(),L1867)</f>
        <v>CarMainMode</v>
      </c>
      <c r="L1867" t="s">
        <v>139</v>
      </c>
      <c r="N1867" t="s">
        <v>37</v>
      </c>
      <c r="O1867" t="s">
        <v>134</v>
      </c>
      <c r="P1867" t="str">
        <f t="shared" si="183"/>
        <v>NHBO</v>
      </c>
    </row>
    <row r="1868" spans="1:16" x14ac:dyDescent="0.35">
      <c r="A1868">
        <f t="shared" si="179"/>
        <v>5187</v>
      </c>
      <c r="B1868" t="str">
        <f t="shared" si="182"/>
        <v>CarMainMode NHBO_NHBO_Child_0-15_PC Demand</v>
      </c>
      <c r="C1868" t="str">
        <f t="shared" si="180"/>
        <v>CarMainMode NHBO_NHBO_Child_0-15_PC Demand</v>
      </c>
      <c r="D1868" t="s">
        <v>37</v>
      </c>
      <c r="E1868" t="s">
        <v>18</v>
      </c>
      <c r="F1868">
        <v>0</v>
      </c>
      <c r="H1868" t="s">
        <v>19</v>
      </c>
      <c r="J1868" t="str">
        <f t="shared" si="181"/>
        <v>CarMainMode Demand</v>
      </c>
      <c r="K1868" t="str" cm="1">
        <f t="array" ref="K1868">_xlfn.IFS(L1868="Bus P+R Bus Leg", "Bus", L1868="Bus P+R Car Leg", "Car",L1868="Rail P+R Rail Leg", "Rail", L1868="Rail P+R Car Leg", "Car",L1868="Logsum","",TRUE(),L1868)</f>
        <v>CarMainMode</v>
      </c>
      <c r="L1868" t="s">
        <v>139</v>
      </c>
      <c r="N1868" t="s">
        <v>37</v>
      </c>
      <c r="O1868" t="s">
        <v>135</v>
      </c>
      <c r="P1868" t="str">
        <f t="shared" si="183"/>
        <v>NHBO</v>
      </c>
    </row>
    <row r="1869" spans="1:16" x14ac:dyDescent="0.35">
      <c r="A1869">
        <f t="shared" si="179"/>
        <v>5188</v>
      </c>
      <c r="B1869" t="str">
        <f t="shared" si="182"/>
        <v>CarMainMode NHBO_NHBO_FT_16-74_FC Demand</v>
      </c>
      <c r="C1869" t="str">
        <f t="shared" si="180"/>
        <v>CarMainMode NHBO_NHBO_FT_16-74_FC Demand</v>
      </c>
      <c r="D1869" t="s">
        <v>37</v>
      </c>
      <c r="E1869" t="s">
        <v>18</v>
      </c>
      <c r="F1869">
        <v>0</v>
      </c>
      <c r="H1869" t="s">
        <v>19</v>
      </c>
      <c r="J1869" t="str">
        <f t="shared" si="181"/>
        <v>CarMainMode Demand</v>
      </c>
      <c r="K1869" t="str" cm="1">
        <f t="array" ref="K1869">_xlfn.IFS(L1869="Bus P+R Bus Leg", "Bus", L1869="Bus P+R Car Leg", "Car",L1869="Rail P+R Rail Leg", "Rail", L1869="Rail P+R Car Leg", "Car",L1869="Logsum","",TRUE(),L1869)</f>
        <v>CarMainMode</v>
      </c>
      <c r="L1869" t="s">
        <v>139</v>
      </c>
      <c r="N1869" t="s">
        <v>37</v>
      </c>
      <c r="O1869" t="s">
        <v>92</v>
      </c>
      <c r="P1869" t="str">
        <f t="shared" si="183"/>
        <v>NHBO</v>
      </c>
    </row>
    <row r="1870" spans="1:16" x14ac:dyDescent="0.35">
      <c r="A1870">
        <f t="shared" si="179"/>
        <v>5189</v>
      </c>
      <c r="B1870" t="str">
        <f t="shared" si="182"/>
        <v>CarMainMode NHBO_NHBO_FT_16-74_NC Demand</v>
      </c>
      <c r="C1870" t="str">
        <f t="shared" si="180"/>
        <v>CarMainMode NHBO_NHBO_FT_16-74_NC Demand</v>
      </c>
      <c r="D1870" t="s">
        <v>37</v>
      </c>
      <c r="E1870" t="s">
        <v>18</v>
      </c>
      <c r="F1870">
        <v>0</v>
      </c>
      <c r="H1870" t="s">
        <v>19</v>
      </c>
      <c r="J1870" t="str">
        <f t="shared" si="181"/>
        <v>CarMainMode Demand</v>
      </c>
      <c r="K1870" t="str" cm="1">
        <f t="array" ref="K1870">_xlfn.IFS(L1870="Bus P+R Bus Leg", "Bus", L1870="Bus P+R Car Leg", "Car",L1870="Rail P+R Rail Leg", "Rail", L1870="Rail P+R Car Leg", "Car",L1870="Logsum","",TRUE(),L1870)</f>
        <v>CarMainMode</v>
      </c>
      <c r="L1870" t="s">
        <v>139</v>
      </c>
      <c r="N1870" t="s">
        <v>37</v>
      </c>
      <c r="O1870" t="s">
        <v>93</v>
      </c>
      <c r="P1870" t="str">
        <f t="shared" si="183"/>
        <v>NHBO</v>
      </c>
    </row>
    <row r="1871" spans="1:16" x14ac:dyDescent="0.35">
      <c r="A1871">
        <f t="shared" ref="A1871:A1934" si="184">IF(J1871=J1870,A1870+1,ROUNDUP(A1870,-2)+1)</f>
        <v>5190</v>
      </c>
      <c r="B1871" t="str">
        <f t="shared" si="182"/>
        <v>CarMainMode NHBO_NHBO_FT_16-74_PC Demand</v>
      </c>
      <c r="C1871" t="str">
        <f t="shared" si="180"/>
        <v>CarMainMode NHBO_NHBO_FT_16-74_PC Demand</v>
      </c>
      <c r="D1871" t="s">
        <v>37</v>
      </c>
      <c r="E1871" t="s">
        <v>18</v>
      </c>
      <c r="F1871">
        <v>0</v>
      </c>
      <c r="H1871" t="s">
        <v>19</v>
      </c>
      <c r="J1871" t="str">
        <f t="shared" si="181"/>
        <v>CarMainMode Demand</v>
      </c>
      <c r="K1871" t="str" cm="1">
        <f t="array" ref="K1871">_xlfn.IFS(L1871="Bus P+R Bus Leg", "Bus", L1871="Bus P+R Car Leg", "Car",L1871="Rail P+R Rail Leg", "Rail", L1871="Rail P+R Car Leg", "Car",L1871="Logsum","",TRUE(),L1871)</f>
        <v>CarMainMode</v>
      </c>
      <c r="L1871" t="s">
        <v>139</v>
      </c>
      <c r="N1871" t="s">
        <v>37</v>
      </c>
      <c r="O1871" t="s">
        <v>94</v>
      </c>
      <c r="P1871" t="str">
        <f t="shared" si="183"/>
        <v>NHBO</v>
      </c>
    </row>
    <row r="1872" spans="1:16" x14ac:dyDescent="0.35">
      <c r="A1872">
        <f t="shared" si="184"/>
        <v>5191</v>
      </c>
      <c r="B1872" t="str">
        <f t="shared" si="182"/>
        <v>CarMainMode NHBO_NHBO_Other_16-74_FC Demand</v>
      </c>
      <c r="C1872" t="str">
        <f t="shared" si="180"/>
        <v>CarMainMode NHBO_NHBO_Other_16-74_FC Demand</v>
      </c>
      <c r="D1872" t="s">
        <v>37</v>
      </c>
      <c r="E1872" t="s">
        <v>18</v>
      </c>
      <c r="F1872">
        <v>0</v>
      </c>
      <c r="H1872" t="s">
        <v>19</v>
      </c>
      <c r="J1872" t="str">
        <f t="shared" si="181"/>
        <v>CarMainMode Demand</v>
      </c>
      <c r="K1872" t="str" cm="1">
        <f t="array" ref="K1872">_xlfn.IFS(L1872="Bus P+R Bus Leg", "Bus", L1872="Bus P+R Car Leg", "Car",L1872="Rail P+R Rail Leg", "Rail", L1872="Rail P+R Car Leg", "Car",L1872="Logsum","",TRUE(),L1872)</f>
        <v>CarMainMode</v>
      </c>
      <c r="L1872" t="s">
        <v>139</v>
      </c>
      <c r="N1872" t="s">
        <v>37</v>
      </c>
      <c r="O1872" t="s">
        <v>95</v>
      </c>
      <c r="P1872" t="str">
        <f t="shared" si="183"/>
        <v>NHBO</v>
      </c>
    </row>
    <row r="1873" spans="1:16" x14ac:dyDescent="0.35">
      <c r="A1873">
        <f t="shared" si="184"/>
        <v>5192</v>
      </c>
      <c r="B1873" t="str">
        <f t="shared" si="182"/>
        <v>CarMainMode NHBO_NHBO_Other_16-74_NC Demand</v>
      </c>
      <c r="C1873" t="str">
        <f t="shared" si="180"/>
        <v>CarMainMode NHBO_NHBO_Other_16-74_NC Demand</v>
      </c>
      <c r="D1873" t="s">
        <v>37</v>
      </c>
      <c r="E1873" t="s">
        <v>18</v>
      </c>
      <c r="F1873">
        <v>0</v>
      </c>
      <c r="H1873" t="s">
        <v>19</v>
      </c>
      <c r="J1873" t="str">
        <f t="shared" si="181"/>
        <v>CarMainMode Demand</v>
      </c>
      <c r="K1873" t="str" cm="1">
        <f t="array" ref="K1873">_xlfn.IFS(L1873="Bus P+R Bus Leg", "Bus", L1873="Bus P+R Car Leg", "Car",L1873="Rail P+R Rail Leg", "Rail", L1873="Rail P+R Car Leg", "Car",L1873="Logsum","",TRUE(),L1873)</f>
        <v>CarMainMode</v>
      </c>
      <c r="L1873" t="s">
        <v>139</v>
      </c>
      <c r="N1873" t="s">
        <v>37</v>
      </c>
      <c r="O1873" t="s">
        <v>96</v>
      </c>
      <c r="P1873" t="str">
        <f t="shared" si="183"/>
        <v>NHBO</v>
      </c>
    </row>
    <row r="1874" spans="1:16" x14ac:dyDescent="0.35">
      <c r="A1874">
        <f t="shared" si="184"/>
        <v>5193</v>
      </c>
      <c r="B1874" t="str">
        <f t="shared" si="182"/>
        <v>CarMainMode NHBO_NHBO_Other_16-74_PC Demand</v>
      </c>
      <c r="C1874" t="str">
        <f t="shared" si="180"/>
        <v>CarMainMode NHBO_NHBO_Other_16-74_PC Demand</v>
      </c>
      <c r="D1874" t="s">
        <v>37</v>
      </c>
      <c r="E1874" t="s">
        <v>18</v>
      </c>
      <c r="F1874">
        <v>0</v>
      </c>
      <c r="H1874" t="s">
        <v>19</v>
      </c>
      <c r="J1874" t="str">
        <f t="shared" si="181"/>
        <v>CarMainMode Demand</v>
      </c>
      <c r="K1874" t="str" cm="1">
        <f t="array" ref="K1874">_xlfn.IFS(L1874="Bus P+R Bus Leg", "Bus", L1874="Bus P+R Car Leg", "Car",L1874="Rail P+R Rail Leg", "Rail", L1874="Rail P+R Car Leg", "Car",L1874="Logsum","",TRUE(),L1874)</f>
        <v>CarMainMode</v>
      </c>
      <c r="L1874" t="s">
        <v>139</v>
      </c>
      <c r="N1874" t="s">
        <v>37</v>
      </c>
      <c r="O1874" t="s">
        <v>97</v>
      </c>
      <c r="P1874" t="str">
        <f t="shared" si="183"/>
        <v>NHBO</v>
      </c>
    </row>
    <row r="1875" spans="1:16" x14ac:dyDescent="0.35">
      <c r="A1875">
        <f t="shared" si="184"/>
        <v>5194</v>
      </c>
      <c r="B1875" t="str">
        <f t="shared" si="182"/>
        <v>CarMainMode NHBO_NHBO_PT_16-74_FC Demand</v>
      </c>
      <c r="C1875" t="str">
        <f t="shared" ref="C1875:C1938" si="185">_xlfn.TEXTJOIN(" ",TRUE,L1875,O1875,N1875)</f>
        <v>CarMainMode NHBO_NHBO_PT_16-74_FC Demand</v>
      </c>
      <c r="D1875" t="s">
        <v>37</v>
      </c>
      <c r="E1875" t="s">
        <v>18</v>
      </c>
      <c r="F1875">
        <v>0</v>
      </c>
      <c r="H1875" t="s">
        <v>19</v>
      </c>
      <c r="J1875" t="str">
        <f t="shared" si="181"/>
        <v>CarMainMode Demand</v>
      </c>
      <c r="K1875" t="str" cm="1">
        <f t="array" ref="K1875">_xlfn.IFS(L1875="Bus P+R Bus Leg", "Bus", L1875="Bus P+R Car Leg", "Car",L1875="Rail P+R Rail Leg", "Rail", L1875="Rail P+R Car Leg", "Car",L1875="Logsum","",TRUE(),L1875)</f>
        <v>CarMainMode</v>
      </c>
      <c r="L1875" t="s">
        <v>139</v>
      </c>
      <c r="N1875" t="s">
        <v>37</v>
      </c>
      <c r="O1875" t="s">
        <v>98</v>
      </c>
      <c r="P1875" t="str">
        <f t="shared" si="183"/>
        <v>NHBO</v>
      </c>
    </row>
    <row r="1876" spans="1:16" x14ac:dyDescent="0.35">
      <c r="A1876">
        <f t="shared" si="184"/>
        <v>5195</v>
      </c>
      <c r="B1876" t="str">
        <f t="shared" si="182"/>
        <v>CarMainMode NHBO_NHBO_PT_16-74_NC Demand</v>
      </c>
      <c r="C1876" t="str">
        <f t="shared" si="185"/>
        <v>CarMainMode NHBO_NHBO_PT_16-74_NC Demand</v>
      </c>
      <c r="D1876" t="s">
        <v>37</v>
      </c>
      <c r="E1876" t="s">
        <v>18</v>
      </c>
      <c r="F1876">
        <v>0</v>
      </c>
      <c r="H1876" t="s">
        <v>19</v>
      </c>
      <c r="J1876" t="str">
        <f t="shared" ref="J1876:J1939" si="186">_xlfn.CONCAT(L1876," ",N1876)</f>
        <v>CarMainMode Demand</v>
      </c>
      <c r="K1876" t="str" cm="1">
        <f t="array" ref="K1876">_xlfn.IFS(L1876="Bus P+R Bus Leg", "Bus", L1876="Bus P+R Car Leg", "Car",L1876="Rail P+R Rail Leg", "Rail", L1876="Rail P+R Car Leg", "Car",L1876="Logsum","",TRUE(),L1876)</f>
        <v>CarMainMode</v>
      </c>
      <c r="L1876" t="s">
        <v>139</v>
      </c>
      <c r="N1876" t="s">
        <v>37</v>
      </c>
      <c r="O1876" t="s">
        <v>99</v>
      </c>
      <c r="P1876" t="str">
        <f t="shared" si="183"/>
        <v>NHBO</v>
      </c>
    </row>
    <row r="1877" spans="1:16" x14ac:dyDescent="0.35">
      <c r="A1877">
        <f t="shared" si="184"/>
        <v>5196</v>
      </c>
      <c r="B1877" t="str">
        <f t="shared" si="182"/>
        <v>CarMainMode NHBO_NHBO_PT_16-74_PC Demand</v>
      </c>
      <c r="C1877" t="str">
        <f t="shared" si="185"/>
        <v>CarMainMode NHBO_NHBO_PT_16-74_PC Demand</v>
      </c>
      <c r="D1877" t="s">
        <v>37</v>
      </c>
      <c r="E1877" t="s">
        <v>18</v>
      </c>
      <c r="F1877">
        <v>0</v>
      </c>
      <c r="H1877" t="s">
        <v>19</v>
      </c>
      <c r="J1877" t="str">
        <f t="shared" si="186"/>
        <v>CarMainMode Demand</v>
      </c>
      <c r="K1877" t="str" cm="1">
        <f t="array" ref="K1877">_xlfn.IFS(L1877="Bus P+R Bus Leg", "Bus", L1877="Bus P+R Car Leg", "Car",L1877="Rail P+R Rail Leg", "Rail", L1877="Rail P+R Car Leg", "Car",L1877="Logsum","",TRUE(),L1877)</f>
        <v>CarMainMode</v>
      </c>
      <c r="L1877" t="s">
        <v>139</v>
      </c>
      <c r="N1877" t="s">
        <v>37</v>
      </c>
      <c r="O1877" t="s">
        <v>100</v>
      </c>
      <c r="P1877" t="str">
        <f t="shared" si="183"/>
        <v>NHBO</v>
      </c>
    </row>
    <row r="1878" spans="1:16" x14ac:dyDescent="0.35">
      <c r="A1878">
        <f t="shared" si="184"/>
        <v>5197</v>
      </c>
      <c r="B1878" t="str">
        <f t="shared" si="182"/>
        <v>CarMainMode NHBO_NHBO_Student_16-74_FC Demand</v>
      </c>
      <c r="C1878" t="str">
        <f t="shared" si="185"/>
        <v>CarMainMode NHBO_NHBO_Student_16-74_FC Demand</v>
      </c>
      <c r="D1878" t="s">
        <v>37</v>
      </c>
      <c r="E1878" t="s">
        <v>18</v>
      </c>
      <c r="F1878">
        <v>0</v>
      </c>
      <c r="H1878" t="s">
        <v>19</v>
      </c>
      <c r="J1878" t="str">
        <f t="shared" si="186"/>
        <v>CarMainMode Demand</v>
      </c>
      <c r="K1878" t="str" cm="1">
        <f t="array" ref="K1878">_xlfn.IFS(L1878="Bus P+R Bus Leg", "Bus", L1878="Bus P+R Car Leg", "Car",L1878="Rail P+R Rail Leg", "Rail", L1878="Rail P+R Car Leg", "Car",L1878="Logsum","",TRUE(),L1878)</f>
        <v>CarMainMode</v>
      </c>
      <c r="L1878" t="s">
        <v>139</v>
      </c>
      <c r="N1878" t="s">
        <v>37</v>
      </c>
      <c r="O1878" t="s">
        <v>101</v>
      </c>
      <c r="P1878" t="str">
        <f t="shared" si="183"/>
        <v>NHBO</v>
      </c>
    </row>
    <row r="1879" spans="1:16" x14ac:dyDescent="0.35">
      <c r="A1879">
        <f t="shared" si="184"/>
        <v>5198</v>
      </c>
      <c r="B1879" t="str">
        <f t="shared" si="182"/>
        <v>CarMainMode NHBO_NHBO_Student_16-74_NC Demand</v>
      </c>
      <c r="C1879" t="str">
        <f t="shared" si="185"/>
        <v>CarMainMode NHBO_NHBO_Student_16-74_NC Demand</v>
      </c>
      <c r="D1879" t="s">
        <v>37</v>
      </c>
      <c r="E1879" t="s">
        <v>18</v>
      </c>
      <c r="F1879">
        <v>0</v>
      </c>
      <c r="H1879" t="s">
        <v>19</v>
      </c>
      <c r="J1879" t="str">
        <f t="shared" si="186"/>
        <v>CarMainMode Demand</v>
      </c>
      <c r="K1879" t="str" cm="1">
        <f t="array" ref="K1879">_xlfn.IFS(L1879="Bus P+R Bus Leg", "Bus", L1879="Bus P+R Car Leg", "Car",L1879="Rail P+R Rail Leg", "Rail", L1879="Rail P+R Car Leg", "Car",L1879="Logsum","",TRUE(),L1879)</f>
        <v>CarMainMode</v>
      </c>
      <c r="L1879" t="s">
        <v>139</v>
      </c>
      <c r="N1879" t="s">
        <v>37</v>
      </c>
      <c r="O1879" t="s">
        <v>102</v>
      </c>
      <c r="P1879" t="str">
        <f t="shared" si="183"/>
        <v>NHBO</v>
      </c>
    </row>
    <row r="1880" spans="1:16" x14ac:dyDescent="0.35">
      <c r="A1880">
        <f t="shared" si="184"/>
        <v>5199</v>
      </c>
      <c r="B1880" t="str">
        <f t="shared" si="182"/>
        <v>CarMainMode NHBO_NHBO_Student_16-74_PC Demand</v>
      </c>
      <c r="C1880" t="str">
        <f t="shared" si="185"/>
        <v>CarMainMode NHBO_NHBO_Student_16-74_PC Demand</v>
      </c>
      <c r="D1880" t="s">
        <v>37</v>
      </c>
      <c r="E1880" t="s">
        <v>18</v>
      </c>
      <c r="F1880">
        <v>0</v>
      </c>
      <c r="H1880" t="s">
        <v>19</v>
      </c>
      <c r="J1880" t="str">
        <f t="shared" si="186"/>
        <v>CarMainMode Demand</v>
      </c>
      <c r="K1880" t="str" cm="1">
        <f t="array" ref="K1880">_xlfn.IFS(L1880="Bus P+R Bus Leg", "Bus", L1880="Bus P+R Car Leg", "Car",L1880="Rail P+R Rail Leg", "Rail", L1880="Rail P+R Car Leg", "Car",L1880="Logsum","",TRUE(),L1880)</f>
        <v>CarMainMode</v>
      </c>
      <c r="L1880" t="s">
        <v>139</v>
      </c>
      <c r="N1880" t="s">
        <v>37</v>
      </c>
      <c r="O1880" t="s">
        <v>103</v>
      </c>
      <c r="P1880" t="str">
        <f t="shared" si="183"/>
        <v>NHBO</v>
      </c>
    </row>
    <row r="1881" spans="1:16" x14ac:dyDescent="0.35">
      <c r="A1881">
        <f t="shared" si="184"/>
        <v>5201</v>
      </c>
      <c r="B1881" t="str">
        <f t="shared" si="182"/>
        <v>Bus HBW_HBW_FT_16-74_FC Demand</v>
      </c>
      <c r="C1881" t="str">
        <f t="shared" si="185"/>
        <v>Bus HBW_HBW_FT_16-74_FC Demand</v>
      </c>
      <c r="D1881" t="s">
        <v>37</v>
      </c>
      <c r="E1881" t="s">
        <v>18</v>
      </c>
      <c r="F1881">
        <v>0</v>
      </c>
      <c r="H1881" t="s">
        <v>19</v>
      </c>
      <c r="J1881" t="str">
        <f t="shared" si="186"/>
        <v>Bus Demand</v>
      </c>
      <c r="K1881" t="str" cm="1">
        <f t="array" ref="K1881">_xlfn.IFS(L1881="Bus P+R Bus Leg", "Bus", L1881="Bus P+R Car Leg", "Car",L1881="Rail P+R Rail Leg", "Rail", L1881="Rail P+R Car Leg", "Car",L1881="Logsum","",TRUE(),L1881)</f>
        <v>Bus</v>
      </c>
      <c r="L1881" t="s">
        <v>29</v>
      </c>
      <c r="N1881" t="s">
        <v>37</v>
      </c>
      <c r="O1881" t="s">
        <v>53</v>
      </c>
      <c r="P1881" t="str">
        <f>LEFT(O1881,FIND("_",O1881)-1)</f>
        <v>HBW</v>
      </c>
    </row>
    <row r="1882" spans="1:16" x14ac:dyDescent="0.35">
      <c r="A1882">
        <f t="shared" si="184"/>
        <v>5202</v>
      </c>
      <c r="B1882" t="str">
        <f t="shared" si="182"/>
        <v>Bus HBW_HBW_FT_16-74_NC Demand</v>
      </c>
      <c r="C1882" t="str">
        <f t="shared" si="185"/>
        <v>Bus HBW_HBW_FT_16-74_NC Demand</v>
      </c>
      <c r="D1882" t="s">
        <v>37</v>
      </c>
      <c r="E1882" t="s">
        <v>18</v>
      </c>
      <c r="F1882">
        <v>0</v>
      </c>
      <c r="H1882" t="s">
        <v>19</v>
      </c>
      <c r="J1882" t="str">
        <f t="shared" si="186"/>
        <v>Bus Demand</v>
      </c>
      <c r="K1882" t="str" cm="1">
        <f t="array" ref="K1882">_xlfn.IFS(L1882="Bus P+R Bus Leg", "Bus", L1882="Bus P+R Car Leg", "Car",L1882="Rail P+R Rail Leg", "Rail", L1882="Rail P+R Car Leg", "Car",L1882="Logsum","",TRUE(),L1882)</f>
        <v>Bus</v>
      </c>
      <c r="L1882" t="s">
        <v>29</v>
      </c>
      <c r="N1882" t="s">
        <v>37</v>
      </c>
      <c r="O1882" t="s">
        <v>54</v>
      </c>
      <c r="P1882" t="str">
        <f>LEFT(O1882,FIND("_",O1882)-1)</f>
        <v>HBW</v>
      </c>
    </row>
    <row r="1883" spans="1:16" x14ac:dyDescent="0.35">
      <c r="A1883">
        <f t="shared" si="184"/>
        <v>5203</v>
      </c>
      <c r="B1883" t="str">
        <f t="shared" si="182"/>
        <v>Bus HBW_HBW_FT_16-74_PC Demand</v>
      </c>
      <c r="C1883" t="str">
        <f t="shared" si="185"/>
        <v>Bus HBW_HBW_FT_16-74_PC Demand</v>
      </c>
      <c r="D1883" t="s">
        <v>37</v>
      </c>
      <c r="E1883" t="s">
        <v>18</v>
      </c>
      <c r="F1883">
        <v>0</v>
      </c>
      <c r="H1883" t="s">
        <v>19</v>
      </c>
      <c r="J1883" t="str">
        <f t="shared" si="186"/>
        <v>Bus Demand</v>
      </c>
      <c r="K1883" t="str" cm="1">
        <f t="array" ref="K1883">_xlfn.IFS(L1883="Bus P+R Bus Leg", "Bus", L1883="Bus P+R Car Leg", "Car",L1883="Rail P+R Rail Leg", "Rail", L1883="Rail P+R Car Leg", "Car",L1883="Logsum","",TRUE(),L1883)</f>
        <v>Bus</v>
      </c>
      <c r="L1883" t="s">
        <v>29</v>
      </c>
      <c r="N1883" t="s">
        <v>37</v>
      </c>
      <c r="O1883" t="s">
        <v>55</v>
      </c>
      <c r="P1883" t="str">
        <f t="shared" ref="P1883:P1946" si="187">LEFT(O1883,FIND("_",O1883)-1)</f>
        <v>HBW</v>
      </c>
    </row>
    <row r="1884" spans="1:16" x14ac:dyDescent="0.35">
      <c r="A1884">
        <f t="shared" si="184"/>
        <v>5204</v>
      </c>
      <c r="B1884" t="str">
        <f t="shared" si="182"/>
        <v>Bus HBW_HBW_Other_16-74_FC Demand</v>
      </c>
      <c r="C1884" t="str">
        <f t="shared" si="185"/>
        <v>Bus HBW_HBW_Other_16-74_FC Demand</v>
      </c>
      <c r="D1884" t="s">
        <v>37</v>
      </c>
      <c r="E1884" t="s">
        <v>18</v>
      </c>
      <c r="F1884">
        <v>0</v>
      </c>
      <c r="H1884" t="s">
        <v>19</v>
      </c>
      <c r="J1884" t="str">
        <f t="shared" si="186"/>
        <v>Bus Demand</v>
      </c>
      <c r="K1884" t="str" cm="1">
        <f t="array" ref="K1884">_xlfn.IFS(L1884="Bus P+R Bus Leg", "Bus", L1884="Bus P+R Car Leg", "Car",L1884="Rail P+R Rail Leg", "Rail", L1884="Rail P+R Car Leg", "Car",L1884="Logsum","",TRUE(),L1884)</f>
        <v>Bus</v>
      </c>
      <c r="L1884" t="s">
        <v>29</v>
      </c>
      <c r="N1884" t="s">
        <v>37</v>
      </c>
      <c r="O1884" t="s">
        <v>56</v>
      </c>
      <c r="P1884" t="str">
        <f t="shared" si="187"/>
        <v>HBW</v>
      </c>
    </row>
    <row r="1885" spans="1:16" x14ac:dyDescent="0.35">
      <c r="A1885">
        <f t="shared" si="184"/>
        <v>5205</v>
      </c>
      <c r="B1885" t="str">
        <f t="shared" si="182"/>
        <v>Bus HBW_HBW_Other_16-74_NC Demand</v>
      </c>
      <c r="C1885" t="str">
        <f t="shared" si="185"/>
        <v>Bus HBW_HBW_Other_16-74_NC Demand</v>
      </c>
      <c r="D1885" t="s">
        <v>37</v>
      </c>
      <c r="E1885" t="s">
        <v>18</v>
      </c>
      <c r="F1885">
        <v>0</v>
      </c>
      <c r="H1885" t="s">
        <v>19</v>
      </c>
      <c r="J1885" t="str">
        <f t="shared" si="186"/>
        <v>Bus Demand</v>
      </c>
      <c r="K1885" t="str" cm="1">
        <f t="array" ref="K1885">_xlfn.IFS(L1885="Bus P+R Bus Leg", "Bus", L1885="Bus P+R Car Leg", "Car",L1885="Rail P+R Rail Leg", "Rail", L1885="Rail P+R Car Leg", "Car",L1885="Logsum","",TRUE(),L1885)</f>
        <v>Bus</v>
      </c>
      <c r="L1885" t="s">
        <v>29</v>
      </c>
      <c r="N1885" t="s">
        <v>37</v>
      </c>
      <c r="O1885" t="s">
        <v>57</v>
      </c>
      <c r="P1885" t="str">
        <f t="shared" si="187"/>
        <v>HBW</v>
      </c>
    </row>
    <row r="1886" spans="1:16" x14ac:dyDescent="0.35">
      <c r="A1886">
        <f t="shared" si="184"/>
        <v>5206</v>
      </c>
      <c r="B1886" t="str">
        <f t="shared" si="182"/>
        <v>Bus HBW_HBW_Other_16-74_PC Demand</v>
      </c>
      <c r="C1886" t="str">
        <f t="shared" si="185"/>
        <v>Bus HBW_HBW_Other_16-74_PC Demand</v>
      </c>
      <c r="D1886" t="s">
        <v>37</v>
      </c>
      <c r="E1886" t="s">
        <v>18</v>
      </c>
      <c r="F1886">
        <v>0</v>
      </c>
      <c r="H1886" t="s">
        <v>19</v>
      </c>
      <c r="J1886" t="str">
        <f t="shared" si="186"/>
        <v>Bus Demand</v>
      </c>
      <c r="K1886" t="str" cm="1">
        <f t="array" ref="K1886">_xlfn.IFS(L1886="Bus P+R Bus Leg", "Bus", L1886="Bus P+R Car Leg", "Car",L1886="Rail P+R Rail Leg", "Rail", L1886="Rail P+R Car Leg", "Car",L1886="Logsum","",TRUE(),L1886)</f>
        <v>Bus</v>
      </c>
      <c r="L1886" t="s">
        <v>29</v>
      </c>
      <c r="N1886" t="s">
        <v>37</v>
      </c>
      <c r="O1886" t="s">
        <v>58</v>
      </c>
      <c r="P1886" t="str">
        <f t="shared" si="187"/>
        <v>HBW</v>
      </c>
    </row>
    <row r="1887" spans="1:16" x14ac:dyDescent="0.35">
      <c r="A1887">
        <f t="shared" si="184"/>
        <v>5207</v>
      </c>
      <c r="B1887" t="str">
        <f t="shared" si="182"/>
        <v>Bus HBW_HBW_PT_16-74_FC Demand</v>
      </c>
      <c r="C1887" t="str">
        <f t="shared" si="185"/>
        <v>Bus HBW_HBW_PT_16-74_FC Demand</v>
      </c>
      <c r="D1887" t="s">
        <v>37</v>
      </c>
      <c r="E1887" t="s">
        <v>18</v>
      </c>
      <c r="F1887">
        <v>0</v>
      </c>
      <c r="H1887" t="s">
        <v>19</v>
      </c>
      <c r="J1887" t="str">
        <f t="shared" si="186"/>
        <v>Bus Demand</v>
      </c>
      <c r="K1887" t="str" cm="1">
        <f t="array" ref="K1887">_xlfn.IFS(L1887="Bus P+R Bus Leg", "Bus", L1887="Bus P+R Car Leg", "Car",L1887="Rail P+R Rail Leg", "Rail", L1887="Rail P+R Car Leg", "Car",L1887="Logsum","",TRUE(),L1887)</f>
        <v>Bus</v>
      </c>
      <c r="L1887" t="s">
        <v>29</v>
      </c>
      <c r="N1887" t="s">
        <v>37</v>
      </c>
      <c r="O1887" t="s">
        <v>59</v>
      </c>
      <c r="P1887" t="str">
        <f t="shared" si="187"/>
        <v>HBW</v>
      </c>
    </row>
    <row r="1888" spans="1:16" x14ac:dyDescent="0.35">
      <c r="A1888">
        <f t="shared" si="184"/>
        <v>5208</v>
      </c>
      <c r="B1888" t="str">
        <f t="shared" si="182"/>
        <v>Bus HBW_HBW_PT_16-74_NC Demand</v>
      </c>
      <c r="C1888" t="str">
        <f t="shared" si="185"/>
        <v>Bus HBW_HBW_PT_16-74_NC Demand</v>
      </c>
      <c r="D1888" t="s">
        <v>37</v>
      </c>
      <c r="E1888" t="s">
        <v>18</v>
      </c>
      <c r="F1888">
        <v>0</v>
      </c>
      <c r="H1888" t="s">
        <v>19</v>
      </c>
      <c r="J1888" t="str">
        <f t="shared" si="186"/>
        <v>Bus Demand</v>
      </c>
      <c r="K1888" t="str" cm="1">
        <f t="array" ref="K1888">_xlfn.IFS(L1888="Bus P+R Bus Leg", "Bus", L1888="Bus P+R Car Leg", "Car",L1888="Rail P+R Rail Leg", "Rail", L1888="Rail P+R Car Leg", "Car",L1888="Logsum","",TRUE(),L1888)</f>
        <v>Bus</v>
      </c>
      <c r="L1888" t="s">
        <v>29</v>
      </c>
      <c r="N1888" t="s">
        <v>37</v>
      </c>
      <c r="O1888" t="s">
        <v>60</v>
      </c>
      <c r="P1888" t="str">
        <f t="shared" si="187"/>
        <v>HBW</v>
      </c>
    </row>
    <row r="1889" spans="1:16" x14ac:dyDescent="0.35">
      <c r="A1889">
        <f t="shared" si="184"/>
        <v>5209</v>
      </c>
      <c r="B1889" t="str">
        <f t="shared" si="182"/>
        <v>Bus HBW_HBW_PT_16-74_PC Demand</v>
      </c>
      <c r="C1889" t="str">
        <f t="shared" si="185"/>
        <v>Bus HBW_HBW_PT_16-74_PC Demand</v>
      </c>
      <c r="D1889" t="s">
        <v>37</v>
      </c>
      <c r="E1889" t="s">
        <v>18</v>
      </c>
      <c r="F1889">
        <v>0</v>
      </c>
      <c r="H1889" t="s">
        <v>19</v>
      </c>
      <c r="J1889" t="str">
        <f t="shared" si="186"/>
        <v>Bus Demand</v>
      </c>
      <c r="K1889" t="str" cm="1">
        <f t="array" ref="K1889">_xlfn.IFS(L1889="Bus P+R Bus Leg", "Bus", L1889="Bus P+R Car Leg", "Car",L1889="Rail P+R Rail Leg", "Rail", L1889="Rail P+R Car Leg", "Car",L1889="Logsum","",TRUE(),L1889)</f>
        <v>Bus</v>
      </c>
      <c r="L1889" t="s">
        <v>29</v>
      </c>
      <c r="N1889" t="s">
        <v>37</v>
      </c>
      <c r="O1889" t="s">
        <v>61</v>
      </c>
      <c r="P1889" t="str">
        <f t="shared" si="187"/>
        <v>HBW</v>
      </c>
    </row>
    <row r="1890" spans="1:16" x14ac:dyDescent="0.35">
      <c r="A1890">
        <f t="shared" si="184"/>
        <v>5210</v>
      </c>
      <c r="B1890" t="str">
        <f t="shared" si="182"/>
        <v>Bus HBW_HBW_Student_16-74_FC Demand</v>
      </c>
      <c r="C1890" t="str">
        <f t="shared" si="185"/>
        <v>Bus HBW_HBW_Student_16-74_FC Demand</v>
      </c>
      <c r="D1890" t="s">
        <v>37</v>
      </c>
      <c r="E1890" t="s">
        <v>18</v>
      </c>
      <c r="F1890">
        <v>0</v>
      </c>
      <c r="H1890" t="s">
        <v>19</v>
      </c>
      <c r="J1890" t="str">
        <f t="shared" si="186"/>
        <v>Bus Demand</v>
      </c>
      <c r="K1890" t="str" cm="1">
        <f t="array" ref="K1890">_xlfn.IFS(L1890="Bus P+R Bus Leg", "Bus", L1890="Bus P+R Car Leg", "Car",L1890="Rail P+R Rail Leg", "Rail", L1890="Rail P+R Car Leg", "Car",L1890="Logsum","",TRUE(),L1890)</f>
        <v>Bus</v>
      </c>
      <c r="L1890" t="s">
        <v>29</v>
      </c>
      <c r="N1890" t="s">
        <v>37</v>
      </c>
      <c r="O1890" t="s">
        <v>62</v>
      </c>
      <c r="P1890" t="str">
        <f t="shared" si="187"/>
        <v>HBW</v>
      </c>
    </row>
    <row r="1891" spans="1:16" x14ac:dyDescent="0.35">
      <c r="A1891">
        <f t="shared" si="184"/>
        <v>5211</v>
      </c>
      <c r="B1891" t="str">
        <f t="shared" si="182"/>
        <v>Bus HBW_HBW_Student_16-74_NC Demand</v>
      </c>
      <c r="C1891" t="str">
        <f t="shared" si="185"/>
        <v>Bus HBW_HBW_Student_16-74_NC Demand</v>
      </c>
      <c r="D1891" t="s">
        <v>37</v>
      </c>
      <c r="E1891" t="s">
        <v>18</v>
      </c>
      <c r="F1891">
        <v>0</v>
      </c>
      <c r="H1891" t="s">
        <v>19</v>
      </c>
      <c r="J1891" t="str">
        <f t="shared" si="186"/>
        <v>Bus Demand</v>
      </c>
      <c r="K1891" t="str" cm="1">
        <f t="array" ref="K1891">_xlfn.IFS(L1891="Bus P+R Bus Leg", "Bus", L1891="Bus P+R Car Leg", "Car",L1891="Rail P+R Rail Leg", "Rail", L1891="Rail P+R Car Leg", "Car",L1891="Logsum","",TRUE(),L1891)</f>
        <v>Bus</v>
      </c>
      <c r="L1891" t="s">
        <v>29</v>
      </c>
      <c r="N1891" t="s">
        <v>37</v>
      </c>
      <c r="O1891" t="s">
        <v>63</v>
      </c>
      <c r="P1891" t="str">
        <f t="shared" si="187"/>
        <v>HBW</v>
      </c>
    </row>
    <row r="1892" spans="1:16" x14ac:dyDescent="0.35">
      <c r="A1892">
        <f t="shared" si="184"/>
        <v>5212</v>
      </c>
      <c r="B1892" t="str">
        <f t="shared" si="182"/>
        <v>Bus HBW_HBW_Student_16-74_PC Demand</v>
      </c>
      <c r="C1892" t="str">
        <f t="shared" si="185"/>
        <v>Bus HBW_HBW_Student_16-74_PC Demand</v>
      </c>
      <c r="D1892" t="s">
        <v>37</v>
      </c>
      <c r="E1892" t="s">
        <v>18</v>
      </c>
      <c r="F1892">
        <v>0</v>
      </c>
      <c r="H1892" t="s">
        <v>19</v>
      </c>
      <c r="J1892" t="str">
        <f t="shared" si="186"/>
        <v>Bus Demand</v>
      </c>
      <c r="K1892" t="str" cm="1">
        <f t="array" ref="K1892">_xlfn.IFS(L1892="Bus P+R Bus Leg", "Bus", L1892="Bus P+R Car Leg", "Car",L1892="Rail P+R Rail Leg", "Rail", L1892="Rail P+R Car Leg", "Car",L1892="Logsum","",TRUE(),L1892)</f>
        <v>Bus</v>
      </c>
      <c r="L1892" t="s">
        <v>29</v>
      </c>
      <c r="N1892" t="s">
        <v>37</v>
      </c>
      <c r="O1892" t="s">
        <v>64</v>
      </c>
      <c r="P1892" t="str">
        <f t="shared" si="187"/>
        <v>HBW</v>
      </c>
    </row>
    <row r="1893" spans="1:16" x14ac:dyDescent="0.35">
      <c r="A1893">
        <f t="shared" si="184"/>
        <v>5213</v>
      </c>
      <c r="B1893" t="str">
        <f t="shared" si="182"/>
        <v>Bus HBEB_HBEB_FT_16-74_FC Demand</v>
      </c>
      <c r="C1893" t="str">
        <f t="shared" si="185"/>
        <v>Bus HBEB_HBEB_FT_16-74_FC Demand</v>
      </c>
      <c r="D1893" t="s">
        <v>37</v>
      </c>
      <c r="E1893" t="s">
        <v>18</v>
      </c>
      <c r="F1893">
        <v>0</v>
      </c>
      <c r="H1893" t="s">
        <v>19</v>
      </c>
      <c r="J1893" t="str">
        <f t="shared" si="186"/>
        <v>Bus Demand</v>
      </c>
      <c r="K1893" t="str" cm="1">
        <f t="array" ref="K1893">_xlfn.IFS(L1893="Bus P+R Bus Leg", "Bus", L1893="Bus P+R Car Leg", "Car",L1893="Rail P+R Rail Leg", "Rail", L1893="Rail P+R Car Leg", "Car",L1893="Logsum","",TRUE(),L1893)</f>
        <v>Bus</v>
      </c>
      <c r="L1893" t="s">
        <v>29</v>
      </c>
      <c r="N1893" t="s">
        <v>37</v>
      </c>
      <c r="O1893" t="s">
        <v>65</v>
      </c>
      <c r="P1893" t="str">
        <f t="shared" si="187"/>
        <v>HBEB</v>
      </c>
    </row>
    <row r="1894" spans="1:16" x14ac:dyDescent="0.35">
      <c r="A1894">
        <f t="shared" si="184"/>
        <v>5214</v>
      </c>
      <c r="B1894" t="str">
        <f t="shared" si="182"/>
        <v>Bus HBEB_HBEB_FT_16-74_NC Demand</v>
      </c>
      <c r="C1894" t="str">
        <f t="shared" si="185"/>
        <v>Bus HBEB_HBEB_FT_16-74_NC Demand</v>
      </c>
      <c r="D1894" t="s">
        <v>37</v>
      </c>
      <c r="E1894" t="s">
        <v>18</v>
      </c>
      <c r="F1894">
        <v>0</v>
      </c>
      <c r="H1894" t="s">
        <v>19</v>
      </c>
      <c r="J1894" t="str">
        <f t="shared" si="186"/>
        <v>Bus Demand</v>
      </c>
      <c r="K1894" t="str" cm="1">
        <f t="array" ref="K1894">_xlfn.IFS(L1894="Bus P+R Bus Leg", "Bus", L1894="Bus P+R Car Leg", "Car",L1894="Rail P+R Rail Leg", "Rail", L1894="Rail P+R Car Leg", "Car",L1894="Logsum","",TRUE(),L1894)</f>
        <v>Bus</v>
      </c>
      <c r="L1894" t="s">
        <v>29</v>
      </c>
      <c r="N1894" t="s">
        <v>37</v>
      </c>
      <c r="O1894" t="s">
        <v>66</v>
      </c>
      <c r="P1894" t="str">
        <f t="shared" si="187"/>
        <v>HBEB</v>
      </c>
    </row>
    <row r="1895" spans="1:16" x14ac:dyDescent="0.35">
      <c r="A1895">
        <f t="shared" si="184"/>
        <v>5215</v>
      </c>
      <c r="B1895" t="str">
        <f t="shared" si="182"/>
        <v>Bus HBEB_HBEB_FT_16-74_PC Demand</v>
      </c>
      <c r="C1895" t="str">
        <f t="shared" si="185"/>
        <v>Bus HBEB_HBEB_FT_16-74_PC Demand</v>
      </c>
      <c r="D1895" t="s">
        <v>37</v>
      </c>
      <c r="E1895" t="s">
        <v>18</v>
      </c>
      <c r="F1895">
        <v>0</v>
      </c>
      <c r="H1895" t="s">
        <v>19</v>
      </c>
      <c r="J1895" t="str">
        <f t="shared" si="186"/>
        <v>Bus Demand</v>
      </c>
      <c r="K1895" t="str" cm="1">
        <f t="array" ref="K1895">_xlfn.IFS(L1895="Bus P+R Bus Leg", "Bus", L1895="Bus P+R Car Leg", "Car",L1895="Rail P+R Rail Leg", "Rail", L1895="Rail P+R Car Leg", "Car",L1895="Logsum","",TRUE(),L1895)</f>
        <v>Bus</v>
      </c>
      <c r="L1895" t="s">
        <v>29</v>
      </c>
      <c r="N1895" t="s">
        <v>37</v>
      </c>
      <c r="O1895" t="s">
        <v>67</v>
      </c>
      <c r="P1895" t="str">
        <f t="shared" si="187"/>
        <v>HBEB</v>
      </c>
    </row>
    <row r="1896" spans="1:16" x14ac:dyDescent="0.35">
      <c r="A1896">
        <f t="shared" si="184"/>
        <v>5216</v>
      </c>
      <c r="B1896" t="str">
        <f t="shared" si="182"/>
        <v>Bus HBEB_HBEB_Other_16-74_FC Demand</v>
      </c>
      <c r="C1896" t="str">
        <f t="shared" si="185"/>
        <v>Bus HBEB_HBEB_Other_16-74_FC Demand</v>
      </c>
      <c r="D1896" t="s">
        <v>37</v>
      </c>
      <c r="E1896" t="s">
        <v>18</v>
      </c>
      <c r="F1896">
        <v>0</v>
      </c>
      <c r="H1896" t="s">
        <v>19</v>
      </c>
      <c r="J1896" t="str">
        <f t="shared" si="186"/>
        <v>Bus Demand</v>
      </c>
      <c r="K1896" t="str" cm="1">
        <f t="array" ref="K1896">_xlfn.IFS(L1896="Bus P+R Bus Leg", "Bus", L1896="Bus P+R Car Leg", "Car",L1896="Rail P+R Rail Leg", "Rail", L1896="Rail P+R Car Leg", "Car",L1896="Logsum","",TRUE(),L1896)</f>
        <v>Bus</v>
      </c>
      <c r="L1896" t="s">
        <v>29</v>
      </c>
      <c r="N1896" t="s">
        <v>37</v>
      </c>
      <c r="O1896" t="s">
        <v>68</v>
      </c>
      <c r="P1896" t="str">
        <f t="shared" si="187"/>
        <v>HBEB</v>
      </c>
    </row>
    <row r="1897" spans="1:16" x14ac:dyDescent="0.35">
      <c r="A1897">
        <f t="shared" si="184"/>
        <v>5217</v>
      </c>
      <c r="B1897" t="str">
        <f t="shared" si="182"/>
        <v>Bus HBEB_HBEB_Other_16-74_NC Demand</v>
      </c>
      <c r="C1897" t="str">
        <f t="shared" si="185"/>
        <v>Bus HBEB_HBEB_Other_16-74_NC Demand</v>
      </c>
      <c r="D1897" t="s">
        <v>37</v>
      </c>
      <c r="E1897" t="s">
        <v>18</v>
      </c>
      <c r="F1897">
        <v>0</v>
      </c>
      <c r="H1897" t="s">
        <v>19</v>
      </c>
      <c r="J1897" t="str">
        <f t="shared" si="186"/>
        <v>Bus Demand</v>
      </c>
      <c r="K1897" t="str" cm="1">
        <f t="array" ref="K1897">_xlfn.IFS(L1897="Bus P+R Bus Leg", "Bus", L1897="Bus P+R Car Leg", "Car",L1897="Rail P+R Rail Leg", "Rail", L1897="Rail P+R Car Leg", "Car",L1897="Logsum","",TRUE(),L1897)</f>
        <v>Bus</v>
      </c>
      <c r="L1897" t="s">
        <v>29</v>
      </c>
      <c r="N1897" t="s">
        <v>37</v>
      </c>
      <c r="O1897" t="s">
        <v>69</v>
      </c>
      <c r="P1897" t="str">
        <f t="shared" si="187"/>
        <v>HBEB</v>
      </c>
    </row>
    <row r="1898" spans="1:16" x14ac:dyDescent="0.35">
      <c r="A1898">
        <f t="shared" si="184"/>
        <v>5218</v>
      </c>
      <c r="B1898" t="str">
        <f t="shared" si="182"/>
        <v>Bus HBEB_HBEB_Other_16-74_PC Demand</v>
      </c>
      <c r="C1898" t="str">
        <f t="shared" si="185"/>
        <v>Bus HBEB_HBEB_Other_16-74_PC Demand</v>
      </c>
      <c r="D1898" t="s">
        <v>37</v>
      </c>
      <c r="E1898" t="s">
        <v>18</v>
      </c>
      <c r="F1898">
        <v>0</v>
      </c>
      <c r="H1898" t="s">
        <v>19</v>
      </c>
      <c r="J1898" t="str">
        <f t="shared" si="186"/>
        <v>Bus Demand</v>
      </c>
      <c r="K1898" t="str" cm="1">
        <f t="array" ref="K1898">_xlfn.IFS(L1898="Bus P+R Bus Leg", "Bus", L1898="Bus P+R Car Leg", "Car",L1898="Rail P+R Rail Leg", "Rail", L1898="Rail P+R Car Leg", "Car",L1898="Logsum","",TRUE(),L1898)</f>
        <v>Bus</v>
      </c>
      <c r="L1898" t="s">
        <v>29</v>
      </c>
      <c r="N1898" t="s">
        <v>37</v>
      </c>
      <c r="O1898" t="s">
        <v>70</v>
      </c>
      <c r="P1898" t="str">
        <f t="shared" si="187"/>
        <v>HBEB</v>
      </c>
    </row>
    <row r="1899" spans="1:16" x14ac:dyDescent="0.35">
      <c r="A1899">
        <f t="shared" si="184"/>
        <v>5219</v>
      </c>
      <c r="B1899" t="str">
        <f t="shared" si="182"/>
        <v>Bus HBEB_HBEB_PT_16-74_FC Demand</v>
      </c>
      <c r="C1899" t="str">
        <f t="shared" si="185"/>
        <v>Bus HBEB_HBEB_PT_16-74_FC Demand</v>
      </c>
      <c r="D1899" t="s">
        <v>37</v>
      </c>
      <c r="E1899" t="s">
        <v>18</v>
      </c>
      <c r="F1899">
        <v>0</v>
      </c>
      <c r="H1899" t="s">
        <v>19</v>
      </c>
      <c r="J1899" t="str">
        <f t="shared" si="186"/>
        <v>Bus Demand</v>
      </c>
      <c r="K1899" t="str" cm="1">
        <f t="array" ref="K1899">_xlfn.IFS(L1899="Bus P+R Bus Leg", "Bus", L1899="Bus P+R Car Leg", "Car",L1899="Rail P+R Rail Leg", "Rail", L1899="Rail P+R Car Leg", "Car",L1899="Logsum","",TRUE(),L1899)</f>
        <v>Bus</v>
      </c>
      <c r="L1899" t="s">
        <v>29</v>
      </c>
      <c r="N1899" t="s">
        <v>37</v>
      </c>
      <c r="O1899" t="s">
        <v>71</v>
      </c>
      <c r="P1899" t="str">
        <f t="shared" si="187"/>
        <v>HBEB</v>
      </c>
    </row>
    <row r="1900" spans="1:16" x14ac:dyDescent="0.35">
      <c r="A1900">
        <f t="shared" si="184"/>
        <v>5220</v>
      </c>
      <c r="B1900" t="str">
        <f t="shared" si="182"/>
        <v>Bus HBEB_HBEB_PT_16-74_NC Demand</v>
      </c>
      <c r="C1900" t="str">
        <f t="shared" si="185"/>
        <v>Bus HBEB_HBEB_PT_16-74_NC Demand</v>
      </c>
      <c r="D1900" t="s">
        <v>37</v>
      </c>
      <c r="E1900" t="s">
        <v>18</v>
      </c>
      <c r="F1900">
        <v>0</v>
      </c>
      <c r="H1900" t="s">
        <v>19</v>
      </c>
      <c r="J1900" t="str">
        <f t="shared" si="186"/>
        <v>Bus Demand</v>
      </c>
      <c r="K1900" t="str" cm="1">
        <f t="array" ref="K1900">_xlfn.IFS(L1900="Bus P+R Bus Leg", "Bus", L1900="Bus P+R Car Leg", "Car",L1900="Rail P+R Rail Leg", "Rail", L1900="Rail P+R Car Leg", "Car",L1900="Logsum","",TRUE(),L1900)</f>
        <v>Bus</v>
      </c>
      <c r="L1900" t="s">
        <v>29</v>
      </c>
      <c r="N1900" t="s">
        <v>37</v>
      </c>
      <c r="O1900" t="s">
        <v>72</v>
      </c>
      <c r="P1900" t="str">
        <f t="shared" si="187"/>
        <v>HBEB</v>
      </c>
    </row>
    <row r="1901" spans="1:16" x14ac:dyDescent="0.35">
      <c r="A1901">
        <f t="shared" si="184"/>
        <v>5221</v>
      </c>
      <c r="B1901" t="str">
        <f t="shared" si="182"/>
        <v>Bus HBEB_HBEB_PT_16-74_PC Demand</v>
      </c>
      <c r="C1901" t="str">
        <f t="shared" si="185"/>
        <v>Bus HBEB_HBEB_PT_16-74_PC Demand</v>
      </c>
      <c r="D1901" t="s">
        <v>37</v>
      </c>
      <c r="E1901" t="s">
        <v>18</v>
      </c>
      <c r="F1901">
        <v>0</v>
      </c>
      <c r="H1901" t="s">
        <v>19</v>
      </c>
      <c r="J1901" t="str">
        <f t="shared" si="186"/>
        <v>Bus Demand</v>
      </c>
      <c r="K1901" t="str" cm="1">
        <f t="array" ref="K1901">_xlfn.IFS(L1901="Bus P+R Bus Leg", "Bus", L1901="Bus P+R Car Leg", "Car",L1901="Rail P+R Rail Leg", "Rail", L1901="Rail P+R Car Leg", "Car",L1901="Logsum","",TRUE(),L1901)</f>
        <v>Bus</v>
      </c>
      <c r="L1901" t="s">
        <v>29</v>
      </c>
      <c r="N1901" t="s">
        <v>37</v>
      </c>
      <c r="O1901" t="s">
        <v>73</v>
      </c>
      <c r="P1901" t="str">
        <f t="shared" si="187"/>
        <v>HBEB</v>
      </c>
    </row>
    <row r="1902" spans="1:16" x14ac:dyDescent="0.35">
      <c r="A1902">
        <f t="shared" si="184"/>
        <v>5222</v>
      </c>
      <c r="B1902" t="str">
        <f t="shared" si="182"/>
        <v>Bus HBEB_HBEB_Student_16-74_FC Demand</v>
      </c>
      <c r="C1902" t="str">
        <f t="shared" si="185"/>
        <v>Bus HBEB_HBEB_Student_16-74_FC Demand</v>
      </c>
      <c r="D1902" t="s">
        <v>37</v>
      </c>
      <c r="E1902" t="s">
        <v>18</v>
      </c>
      <c r="F1902">
        <v>0</v>
      </c>
      <c r="H1902" t="s">
        <v>19</v>
      </c>
      <c r="J1902" t="str">
        <f t="shared" si="186"/>
        <v>Bus Demand</v>
      </c>
      <c r="K1902" t="str" cm="1">
        <f t="array" ref="K1902">_xlfn.IFS(L1902="Bus P+R Bus Leg", "Bus", L1902="Bus P+R Car Leg", "Car",L1902="Rail P+R Rail Leg", "Rail", L1902="Rail P+R Car Leg", "Car",L1902="Logsum","",TRUE(),L1902)</f>
        <v>Bus</v>
      </c>
      <c r="L1902" t="s">
        <v>29</v>
      </c>
      <c r="N1902" t="s">
        <v>37</v>
      </c>
      <c r="O1902" t="s">
        <v>74</v>
      </c>
      <c r="P1902" t="str">
        <f t="shared" si="187"/>
        <v>HBEB</v>
      </c>
    </row>
    <row r="1903" spans="1:16" x14ac:dyDescent="0.35">
      <c r="A1903">
        <f t="shared" si="184"/>
        <v>5223</v>
      </c>
      <c r="B1903" t="str">
        <f t="shared" si="182"/>
        <v>Bus HBEB_HBEB_Student_16-74_NC Demand</v>
      </c>
      <c r="C1903" t="str">
        <f t="shared" si="185"/>
        <v>Bus HBEB_HBEB_Student_16-74_NC Demand</v>
      </c>
      <c r="D1903" t="s">
        <v>37</v>
      </c>
      <c r="E1903" t="s">
        <v>18</v>
      </c>
      <c r="F1903">
        <v>0</v>
      </c>
      <c r="H1903" t="s">
        <v>19</v>
      </c>
      <c r="J1903" t="str">
        <f t="shared" si="186"/>
        <v>Bus Demand</v>
      </c>
      <c r="K1903" t="str" cm="1">
        <f t="array" ref="K1903">_xlfn.IFS(L1903="Bus P+R Bus Leg", "Bus", L1903="Bus P+R Car Leg", "Car",L1903="Rail P+R Rail Leg", "Rail", L1903="Rail P+R Car Leg", "Car",L1903="Logsum","",TRUE(),L1903)</f>
        <v>Bus</v>
      </c>
      <c r="L1903" t="s">
        <v>29</v>
      </c>
      <c r="N1903" t="s">
        <v>37</v>
      </c>
      <c r="O1903" t="s">
        <v>75</v>
      </c>
      <c r="P1903" t="str">
        <f t="shared" si="187"/>
        <v>HBEB</v>
      </c>
    </row>
    <row r="1904" spans="1:16" x14ac:dyDescent="0.35">
      <c r="A1904">
        <f t="shared" si="184"/>
        <v>5224</v>
      </c>
      <c r="B1904" t="str">
        <f t="shared" si="182"/>
        <v>Bus HBEB_HBEB_Student_16-74_PC Demand</v>
      </c>
      <c r="C1904" t="str">
        <f t="shared" si="185"/>
        <v>Bus HBEB_HBEB_Student_16-74_PC Demand</v>
      </c>
      <c r="D1904" t="s">
        <v>37</v>
      </c>
      <c r="E1904" t="s">
        <v>18</v>
      </c>
      <c r="F1904">
        <v>0</v>
      </c>
      <c r="H1904" t="s">
        <v>19</v>
      </c>
      <c r="J1904" t="str">
        <f t="shared" si="186"/>
        <v>Bus Demand</v>
      </c>
      <c r="K1904" t="str" cm="1">
        <f t="array" ref="K1904">_xlfn.IFS(L1904="Bus P+R Bus Leg", "Bus", L1904="Bus P+R Car Leg", "Car",L1904="Rail P+R Rail Leg", "Rail", L1904="Rail P+R Car Leg", "Car",L1904="Logsum","",TRUE(),L1904)</f>
        <v>Bus</v>
      </c>
      <c r="L1904" t="s">
        <v>29</v>
      </c>
      <c r="N1904" t="s">
        <v>37</v>
      </c>
      <c r="O1904" t="s">
        <v>76</v>
      </c>
      <c r="P1904" t="str">
        <f t="shared" si="187"/>
        <v>HBEB</v>
      </c>
    </row>
    <row r="1905" spans="1:16" x14ac:dyDescent="0.35">
      <c r="A1905">
        <f t="shared" si="184"/>
        <v>5225</v>
      </c>
      <c r="B1905" t="str">
        <f t="shared" si="182"/>
        <v>Bus HBED_HBED_Child_PE_5-11_FC Demand</v>
      </c>
      <c r="C1905" t="str">
        <f t="shared" si="185"/>
        <v>Bus HBED_HBED_Child_PE_5-11_FC Demand</v>
      </c>
      <c r="D1905" t="s">
        <v>37</v>
      </c>
      <c r="E1905" t="s">
        <v>18</v>
      </c>
      <c r="F1905">
        <v>0</v>
      </c>
      <c r="H1905" t="s">
        <v>19</v>
      </c>
      <c r="J1905" t="str">
        <f t="shared" si="186"/>
        <v>Bus Demand</v>
      </c>
      <c r="K1905" t="str" cm="1">
        <f t="array" ref="K1905">_xlfn.IFS(L1905="Bus P+R Bus Leg", "Bus", L1905="Bus P+R Car Leg", "Car",L1905="Rail P+R Rail Leg", "Rail", L1905="Rail P+R Car Leg", "Car",L1905="Logsum","",TRUE(),L1905)</f>
        <v>Bus</v>
      </c>
      <c r="L1905" t="s">
        <v>29</v>
      </c>
      <c r="N1905" t="s">
        <v>37</v>
      </c>
      <c r="O1905" t="s">
        <v>106</v>
      </c>
      <c r="P1905" t="str">
        <f t="shared" si="187"/>
        <v>HBED</v>
      </c>
    </row>
    <row r="1906" spans="1:16" x14ac:dyDescent="0.35">
      <c r="A1906">
        <f t="shared" si="184"/>
        <v>5226</v>
      </c>
      <c r="B1906" t="str">
        <f t="shared" si="182"/>
        <v>Bus HBED_HBED_Child_PE_5-11_NC Demand</v>
      </c>
      <c r="C1906" t="str">
        <f t="shared" si="185"/>
        <v>Bus HBED_HBED_Child_PE_5-11_NC Demand</v>
      </c>
      <c r="D1906" t="s">
        <v>37</v>
      </c>
      <c r="E1906" t="s">
        <v>18</v>
      </c>
      <c r="F1906">
        <v>0</v>
      </c>
      <c r="H1906" t="s">
        <v>19</v>
      </c>
      <c r="J1906" t="str">
        <f t="shared" si="186"/>
        <v>Bus Demand</v>
      </c>
      <c r="K1906" t="str" cm="1">
        <f t="array" ref="K1906">_xlfn.IFS(L1906="Bus P+R Bus Leg", "Bus", L1906="Bus P+R Car Leg", "Car",L1906="Rail P+R Rail Leg", "Rail", L1906="Rail P+R Car Leg", "Car",L1906="Logsum","",TRUE(),L1906)</f>
        <v>Bus</v>
      </c>
      <c r="L1906" t="s">
        <v>29</v>
      </c>
      <c r="N1906" t="s">
        <v>37</v>
      </c>
      <c r="O1906" t="s">
        <v>107</v>
      </c>
      <c r="P1906" t="str">
        <f t="shared" si="187"/>
        <v>HBED</v>
      </c>
    </row>
    <row r="1907" spans="1:16" x14ac:dyDescent="0.35">
      <c r="A1907">
        <f t="shared" si="184"/>
        <v>5227</v>
      </c>
      <c r="B1907" t="str">
        <f t="shared" si="182"/>
        <v>Bus HBED_HBED_Child_PE_5-11_PC Demand</v>
      </c>
      <c r="C1907" t="str">
        <f t="shared" si="185"/>
        <v>Bus HBED_HBED_Child_PE_5-11_PC Demand</v>
      </c>
      <c r="D1907" t="s">
        <v>37</v>
      </c>
      <c r="E1907" t="s">
        <v>18</v>
      </c>
      <c r="F1907">
        <v>0</v>
      </c>
      <c r="H1907" t="s">
        <v>19</v>
      </c>
      <c r="J1907" t="str">
        <f t="shared" si="186"/>
        <v>Bus Demand</v>
      </c>
      <c r="K1907" t="str" cm="1">
        <f t="array" ref="K1907">_xlfn.IFS(L1907="Bus P+R Bus Leg", "Bus", L1907="Bus P+R Car Leg", "Car",L1907="Rail P+R Rail Leg", "Rail", L1907="Rail P+R Car Leg", "Car",L1907="Logsum","",TRUE(),L1907)</f>
        <v>Bus</v>
      </c>
      <c r="L1907" t="s">
        <v>29</v>
      </c>
      <c r="N1907" t="s">
        <v>37</v>
      </c>
      <c r="O1907" t="s">
        <v>108</v>
      </c>
      <c r="P1907" t="str">
        <f t="shared" si="187"/>
        <v>HBED</v>
      </c>
    </row>
    <row r="1908" spans="1:16" x14ac:dyDescent="0.35">
      <c r="A1908">
        <f t="shared" si="184"/>
        <v>5228</v>
      </c>
      <c r="B1908" t="str">
        <f t="shared" si="182"/>
        <v>Bus HBED_HBED_Child_SE_12-16_FC Demand</v>
      </c>
      <c r="C1908" t="str">
        <f t="shared" si="185"/>
        <v>Bus HBED_HBED_Child_SE_12-16_FC Demand</v>
      </c>
      <c r="D1908" t="s">
        <v>37</v>
      </c>
      <c r="E1908" t="s">
        <v>18</v>
      </c>
      <c r="F1908">
        <v>0</v>
      </c>
      <c r="H1908" t="s">
        <v>19</v>
      </c>
      <c r="J1908" t="str">
        <f t="shared" si="186"/>
        <v>Bus Demand</v>
      </c>
      <c r="K1908" t="str" cm="1">
        <f t="array" ref="K1908">_xlfn.IFS(L1908="Bus P+R Bus Leg", "Bus", L1908="Bus P+R Car Leg", "Car",L1908="Rail P+R Rail Leg", "Rail", L1908="Rail P+R Car Leg", "Car",L1908="Logsum","",TRUE(),L1908)</f>
        <v>Bus</v>
      </c>
      <c r="L1908" t="s">
        <v>29</v>
      </c>
      <c r="N1908" t="s">
        <v>37</v>
      </c>
      <c r="O1908" t="s">
        <v>109</v>
      </c>
      <c r="P1908" t="str">
        <f t="shared" si="187"/>
        <v>HBED</v>
      </c>
    </row>
    <row r="1909" spans="1:16" x14ac:dyDescent="0.35">
      <c r="A1909">
        <f t="shared" si="184"/>
        <v>5229</v>
      </c>
      <c r="B1909" t="str">
        <f t="shared" ref="B1909:B1972" si="188">_xlfn.TEXTJOIN(" ",TRUE,L1909,O1909,N1909)</f>
        <v>Bus HBED_HBED_Child_SE_12-16_NC Demand</v>
      </c>
      <c r="C1909" t="str">
        <f t="shared" si="185"/>
        <v>Bus HBED_HBED_Child_SE_12-16_NC Demand</v>
      </c>
      <c r="D1909" t="s">
        <v>37</v>
      </c>
      <c r="E1909" t="s">
        <v>18</v>
      </c>
      <c r="F1909">
        <v>0</v>
      </c>
      <c r="H1909" t="s">
        <v>19</v>
      </c>
      <c r="J1909" t="str">
        <f t="shared" si="186"/>
        <v>Bus Demand</v>
      </c>
      <c r="K1909" t="str" cm="1">
        <f t="array" ref="K1909">_xlfn.IFS(L1909="Bus P+R Bus Leg", "Bus", L1909="Bus P+R Car Leg", "Car",L1909="Rail P+R Rail Leg", "Rail", L1909="Rail P+R Car Leg", "Car",L1909="Logsum","",TRUE(),L1909)</f>
        <v>Bus</v>
      </c>
      <c r="L1909" t="s">
        <v>29</v>
      </c>
      <c r="N1909" t="s">
        <v>37</v>
      </c>
      <c r="O1909" t="s">
        <v>110</v>
      </c>
      <c r="P1909" t="str">
        <f t="shared" si="187"/>
        <v>HBED</v>
      </c>
    </row>
    <row r="1910" spans="1:16" x14ac:dyDescent="0.35">
      <c r="A1910">
        <f t="shared" si="184"/>
        <v>5230</v>
      </c>
      <c r="B1910" t="str">
        <f t="shared" si="188"/>
        <v>Bus HBED_HBED_Child_SE_12-16_PC Demand</v>
      </c>
      <c r="C1910" t="str">
        <f t="shared" si="185"/>
        <v>Bus HBED_HBED_Child_SE_12-16_PC Demand</v>
      </c>
      <c r="D1910" t="s">
        <v>37</v>
      </c>
      <c r="E1910" t="s">
        <v>18</v>
      </c>
      <c r="F1910">
        <v>0</v>
      </c>
      <c r="H1910" t="s">
        <v>19</v>
      </c>
      <c r="J1910" t="str">
        <f t="shared" si="186"/>
        <v>Bus Demand</v>
      </c>
      <c r="K1910" t="str" cm="1">
        <f t="array" ref="K1910">_xlfn.IFS(L1910="Bus P+R Bus Leg", "Bus", L1910="Bus P+R Car Leg", "Car",L1910="Rail P+R Rail Leg", "Rail", L1910="Rail P+R Car Leg", "Car",L1910="Logsum","",TRUE(),L1910)</f>
        <v>Bus</v>
      </c>
      <c r="L1910" t="s">
        <v>29</v>
      </c>
      <c r="N1910" t="s">
        <v>37</v>
      </c>
      <c r="O1910" t="s">
        <v>111</v>
      </c>
      <c r="P1910" t="str">
        <f t="shared" si="187"/>
        <v>HBED</v>
      </c>
    </row>
    <row r="1911" spans="1:16" x14ac:dyDescent="0.35">
      <c r="A1911">
        <f t="shared" si="184"/>
        <v>5231</v>
      </c>
      <c r="B1911" t="str">
        <f t="shared" si="188"/>
        <v>Bus HBED_HBED_Child_TE_17-18_FC Demand</v>
      </c>
      <c r="C1911" t="str">
        <f t="shared" si="185"/>
        <v>Bus HBED_HBED_Child_TE_17-18_FC Demand</v>
      </c>
      <c r="D1911" t="s">
        <v>37</v>
      </c>
      <c r="E1911" t="s">
        <v>18</v>
      </c>
      <c r="F1911">
        <v>0</v>
      </c>
      <c r="H1911" t="s">
        <v>19</v>
      </c>
      <c r="J1911" t="str">
        <f t="shared" si="186"/>
        <v>Bus Demand</v>
      </c>
      <c r="K1911" t="str" cm="1">
        <f t="array" ref="K1911">_xlfn.IFS(L1911="Bus P+R Bus Leg", "Bus", L1911="Bus P+R Car Leg", "Car",L1911="Rail P+R Rail Leg", "Rail", L1911="Rail P+R Car Leg", "Car",L1911="Logsum","",TRUE(),L1911)</f>
        <v>Bus</v>
      </c>
      <c r="L1911" t="s">
        <v>29</v>
      </c>
      <c r="N1911" t="s">
        <v>37</v>
      </c>
      <c r="O1911" t="s">
        <v>112</v>
      </c>
      <c r="P1911" t="str">
        <f t="shared" si="187"/>
        <v>HBED</v>
      </c>
    </row>
    <row r="1912" spans="1:16" x14ac:dyDescent="0.35">
      <c r="A1912">
        <f t="shared" si="184"/>
        <v>5232</v>
      </c>
      <c r="B1912" t="str">
        <f t="shared" si="188"/>
        <v>Bus HBED_HBED_Child_TE_17-18_NC Demand</v>
      </c>
      <c r="C1912" t="str">
        <f t="shared" si="185"/>
        <v>Bus HBED_HBED_Child_TE_17-18_NC Demand</v>
      </c>
      <c r="D1912" t="s">
        <v>37</v>
      </c>
      <c r="E1912" t="s">
        <v>18</v>
      </c>
      <c r="F1912">
        <v>0</v>
      </c>
      <c r="H1912" t="s">
        <v>19</v>
      </c>
      <c r="J1912" t="str">
        <f t="shared" si="186"/>
        <v>Bus Demand</v>
      </c>
      <c r="K1912" t="str" cm="1">
        <f t="array" ref="K1912">_xlfn.IFS(L1912="Bus P+R Bus Leg", "Bus", L1912="Bus P+R Car Leg", "Car",L1912="Rail P+R Rail Leg", "Rail", L1912="Rail P+R Car Leg", "Car",L1912="Logsum","",TRUE(),L1912)</f>
        <v>Bus</v>
      </c>
      <c r="L1912" t="s">
        <v>29</v>
      </c>
      <c r="N1912" t="s">
        <v>37</v>
      </c>
      <c r="O1912" t="s">
        <v>113</v>
      </c>
      <c r="P1912" t="str">
        <f t="shared" si="187"/>
        <v>HBED</v>
      </c>
    </row>
    <row r="1913" spans="1:16" x14ac:dyDescent="0.35">
      <c r="A1913">
        <f t="shared" si="184"/>
        <v>5233</v>
      </c>
      <c r="B1913" t="str">
        <f t="shared" si="188"/>
        <v>Bus HBED_HBED_Child_TE_17-18_PC Demand</v>
      </c>
      <c r="C1913" t="str">
        <f t="shared" si="185"/>
        <v>Bus HBED_HBED_Child_TE_17-18_PC Demand</v>
      </c>
      <c r="D1913" t="s">
        <v>37</v>
      </c>
      <c r="E1913" t="s">
        <v>18</v>
      </c>
      <c r="F1913">
        <v>0</v>
      </c>
      <c r="H1913" t="s">
        <v>19</v>
      </c>
      <c r="J1913" t="str">
        <f t="shared" si="186"/>
        <v>Bus Demand</v>
      </c>
      <c r="K1913" t="str" cm="1">
        <f t="array" ref="K1913">_xlfn.IFS(L1913="Bus P+R Bus Leg", "Bus", L1913="Bus P+R Car Leg", "Car",L1913="Rail P+R Rail Leg", "Rail", L1913="Rail P+R Car Leg", "Car",L1913="Logsum","",TRUE(),L1913)</f>
        <v>Bus</v>
      </c>
      <c r="L1913" t="s">
        <v>29</v>
      </c>
      <c r="N1913" t="s">
        <v>37</v>
      </c>
      <c r="O1913" t="s">
        <v>114</v>
      </c>
      <c r="P1913" t="str">
        <f t="shared" si="187"/>
        <v>HBED</v>
      </c>
    </row>
    <row r="1914" spans="1:16" x14ac:dyDescent="0.35">
      <c r="A1914">
        <f t="shared" si="184"/>
        <v>5234</v>
      </c>
      <c r="B1914" t="str">
        <f t="shared" si="188"/>
        <v>Bus HBO_HBO_75_FC Demand</v>
      </c>
      <c r="C1914" t="str">
        <f t="shared" si="185"/>
        <v>Bus HBO_HBO_75_FC Demand</v>
      </c>
      <c r="D1914" t="s">
        <v>37</v>
      </c>
      <c r="E1914" t="s">
        <v>18</v>
      </c>
      <c r="F1914">
        <v>0</v>
      </c>
      <c r="H1914" t="s">
        <v>19</v>
      </c>
      <c r="J1914" t="str">
        <f t="shared" si="186"/>
        <v>Bus Demand</v>
      </c>
      <c r="K1914" t="str" cm="1">
        <f t="array" ref="K1914">_xlfn.IFS(L1914="Bus P+R Bus Leg", "Bus", L1914="Bus P+R Car Leg", "Car",L1914="Rail P+R Rail Leg", "Rail", L1914="Rail P+R Car Leg", "Car",L1914="Logsum","",TRUE(),L1914)</f>
        <v>Bus</v>
      </c>
      <c r="L1914" t="s">
        <v>29</v>
      </c>
      <c r="N1914" t="s">
        <v>37</v>
      </c>
      <c r="O1914" t="s">
        <v>115</v>
      </c>
      <c r="P1914" t="str">
        <f t="shared" si="187"/>
        <v>HBO</v>
      </c>
    </row>
    <row r="1915" spans="1:16" x14ac:dyDescent="0.35">
      <c r="A1915">
        <f t="shared" si="184"/>
        <v>5235</v>
      </c>
      <c r="B1915" t="str">
        <f t="shared" si="188"/>
        <v>Bus HBO_HBO_75_NC Demand</v>
      </c>
      <c r="C1915" t="str">
        <f t="shared" si="185"/>
        <v>Bus HBO_HBO_75_NC Demand</v>
      </c>
      <c r="D1915" t="s">
        <v>37</v>
      </c>
      <c r="E1915" t="s">
        <v>18</v>
      </c>
      <c r="F1915">
        <v>0</v>
      </c>
      <c r="H1915" t="s">
        <v>19</v>
      </c>
      <c r="J1915" t="str">
        <f t="shared" si="186"/>
        <v>Bus Demand</v>
      </c>
      <c r="K1915" t="str" cm="1">
        <f t="array" ref="K1915">_xlfn.IFS(L1915="Bus P+R Bus Leg", "Bus", L1915="Bus P+R Car Leg", "Car",L1915="Rail P+R Rail Leg", "Rail", L1915="Rail P+R Car Leg", "Car",L1915="Logsum","",TRUE(),L1915)</f>
        <v>Bus</v>
      </c>
      <c r="L1915" t="s">
        <v>29</v>
      </c>
      <c r="N1915" t="s">
        <v>37</v>
      </c>
      <c r="O1915" t="s">
        <v>116</v>
      </c>
      <c r="P1915" t="str">
        <f t="shared" si="187"/>
        <v>HBO</v>
      </c>
    </row>
    <row r="1916" spans="1:16" x14ac:dyDescent="0.35">
      <c r="A1916">
        <f t="shared" si="184"/>
        <v>5236</v>
      </c>
      <c r="B1916" t="str">
        <f t="shared" si="188"/>
        <v>Bus HBO_HBO_75_PC Demand</v>
      </c>
      <c r="C1916" t="str">
        <f t="shared" si="185"/>
        <v>Bus HBO_HBO_75_PC Demand</v>
      </c>
      <c r="D1916" t="s">
        <v>37</v>
      </c>
      <c r="E1916" t="s">
        <v>18</v>
      </c>
      <c r="F1916">
        <v>0</v>
      </c>
      <c r="H1916" t="s">
        <v>19</v>
      </c>
      <c r="J1916" t="str">
        <f t="shared" si="186"/>
        <v>Bus Demand</v>
      </c>
      <c r="K1916" t="str" cm="1">
        <f t="array" ref="K1916">_xlfn.IFS(L1916="Bus P+R Bus Leg", "Bus", L1916="Bus P+R Car Leg", "Car",L1916="Rail P+R Rail Leg", "Rail", L1916="Rail P+R Car Leg", "Car",L1916="Logsum","",TRUE(),L1916)</f>
        <v>Bus</v>
      </c>
      <c r="L1916" t="s">
        <v>29</v>
      </c>
      <c r="N1916" t="s">
        <v>37</v>
      </c>
      <c r="O1916" t="s">
        <v>117</v>
      </c>
      <c r="P1916" t="str">
        <f t="shared" si="187"/>
        <v>HBO</v>
      </c>
    </row>
    <row r="1917" spans="1:16" x14ac:dyDescent="0.35">
      <c r="A1917">
        <f t="shared" si="184"/>
        <v>5237</v>
      </c>
      <c r="B1917" t="str">
        <f t="shared" si="188"/>
        <v>Bus HBO_HBO_Child_0-15_FC Demand</v>
      </c>
      <c r="C1917" t="str">
        <f t="shared" si="185"/>
        <v>Bus HBO_HBO_Child_0-15_FC Demand</v>
      </c>
      <c r="D1917" t="s">
        <v>37</v>
      </c>
      <c r="E1917" t="s">
        <v>18</v>
      </c>
      <c r="F1917">
        <v>0</v>
      </c>
      <c r="H1917" t="s">
        <v>19</v>
      </c>
      <c r="J1917" t="str">
        <f t="shared" si="186"/>
        <v>Bus Demand</v>
      </c>
      <c r="K1917" t="str" cm="1">
        <f t="array" ref="K1917">_xlfn.IFS(L1917="Bus P+R Bus Leg", "Bus", L1917="Bus P+R Car Leg", "Car",L1917="Rail P+R Rail Leg", "Rail", L1917="Rail P+R Car Leg", "Car",L1917="Logsum","",TRUE(),L1917)</f>
        <v>Bus</v>
      </c>
      <c r="L1917" t="s">
        <v>29</v>
      </c>
      <c r="N1917" t="s">
        <v>37</v>
      </c>
      <c r="O1917" t="s">
        <v>118</v>
      </c>
      <c r="P1917" t="str">
        <f t="shared" si="187"/>
        <v>HBO</v>
      </c>
    </row>
    <row r="1918" spans="1:16" x14ac:dyDescent="0.35">
      <c r="A1918">
        <f t="shared" si="184"/>
        <v>5238</v>
      </c>
      <c r="B1918" t="str">
        <f t="shared" si="188"/>
        <v>Bus HBO_HBO_Child_0-15_NC Demand</v>
      </c>
      <c r="C1918" t="str">
        <f t="shared" si="185"/>
        <v>Bus HBO_HBO_Child_0-15_NC Demand</v>
      </c>
      <c r="D1918" t="s">
        <v>37</v>
      </c>
      <c r="E1918" t="s">
        <v>18</v>
      </c>
      <c r="F1918">
        <v>0</v>
      </c>
      <c r="H1918" t="s">
        <v>19</v>
      </c>
      <c r="J1918" t="str">
        <f t="shared" si="186"/>
        <v>Bus Demand</v>
      </c>
      <c r="K1918" t="str" cm="1">
        <f t="array" ref="K1918">_xlfn.IFS(L1918="Bus P+R Bus Leg", "Bus", L1918="Bus P+R Car Leg", "Car",L1918="Rail P+R Rail Leg", "Rail", L1918="Rail P+R Car Leg", "Car",L1918="Logsum","",TRUE(),L1918)</f>
        <v>Bus</v>
      </c>
      <c r="L1918" t="s">
        <v>29</v>
      </c>
      <c r="N1918" t="s">
        <v>37</v>
      </c>
      <c r="O1918" t="s">
        <v>119</v>
      </c>
      <c r="P1918" t="str">
        <f t="shared" si="187"/>
        <v>HBO</v>
      </c>
    </row>
    <row r="1919" spans="1:16" x14ac:dyDescent="0.35">
      <c r="A1919">
        <f t="shared" si="184"/>
        <v>5239</v>
      </c>
      <c r="B1919" t="str">
        <f t="shared" si="188"/>
        <v>Bus HBO_HBO_Child_0-15_PC Demand</v>
      </c>
      <c r="C1919" t="str">
        <f t="shared" si="185"/>
        <v>Bus HBO_HBO_Child_0-15_PC Demand</v>
      </c>
      <c r="D1919" t="s">
        <v>37</v>
      </c>
      <c r="E1919" t="s">
        <v>18</v>
      </c>
      <c r="F1919">
        <v>0</v>
      </c>
      <c r="H1919" t="s">
        <v>19</v>
      </c>
      <c r="J1919" t="str">
        <f t="shared" si="186"/>
        <v>Bus Demand</v>
      </c>
      <c r="K1919" t="str" cm="1">
        <f t="array" ref="K1919">_xlfn.IFS(L1919="Bus P+R Bus Leg", "Bus", L1919="Bus P+R Car Leg", "Car",L1919="Rail P+R Rail Leg", "Rail", L1919="Rail P+R Car Leg", "Car",L1919="Logsum","",TRUE(),L1919)</f>
        <v>Bus</v>
      </c>
      <c r="L1919" t="s">
        <v>29</v>
      </c>
      <c r="N1919" t="s">
        <v>37</v>
      </c>
      <c r="O1919" t="s">
        <v>120</v>
      </c>
      <c r="P1919" t="str">
        <f t="shared" si="187"/>
        <v>HBO</v>
      </c>
    </row>
    <row r="1920" spans="1:16" x14ac:dyDescent="0.35">
      <c r="A1920">
        <f t="shared" si="184"/>
        <v>5240</v>
      </c>
      <c r="B1920" t="str">
        <f t="shared" si="188"/>
        <v>Bus HBO_HBO_FT_16-74_FC Demand</v>
      </c>
      <c r="C1920" t="str">
        <f t="shared" si="185"/>
        <v>Bus HBO_HBO_FT_16-74_FC Demand</v>
      </c>
      <c r="D1920" t="s">
        <v>37</v>
      </c>
      <c r="E1920" t="s">
        <v>18</v>
      </c>
      <c r="F1920">
        <v>0</v>
      </c>
      <c r="H1920" t="s">
        <v>19</v>
      </c>
      <c r="J1920" t="str">
        <f t="shared" si="186"/>
        <v>Bus Demand</v>
      </c>
      <c r="K1920" t="str" cm="1">
        <f t="array" ref="K1920">_xlfn.IFS(L1920="Bus P+R Bus Leg", "Bus", L1920="Bus P+R Car Leg", "Car",L1920="Rail P+R Rail Leg", "Rail", L1920="Rail P+R Car Leg", "Car",L1920="Logsum","",TRUE(),L1920)</f>
        <v>Bus</v>
      </c>
      <c r="L1920" t="s">
        <v>29</v>
      </c>
      <c r="N1920" t="s">
        <v>37</v>
      </c>
      <c r="O1920" t="s">
        <v>121</v>
      </c>
      <c r="P1920" t="str">
        <f t="shared" si="187"/>
        <v>HBO</v>
      </c>
    </row>
    <row r="1921" spans="1:16" x14ac:dyDescent="0.35">
      <c r="A1921">
        <f t="shared" si="184"/>
        <v>5241</v>
      </c>
      <c r="B1921" t="str">
        <f t="shared" si="188"/>
        <v>Bus HBO_HBO_FT_16-74_NC Demand</v>
      </c>
      <c r="C1921" t="str">
        <f t="shared" si="185"/>
        <v>Bus HBO_HBO_FT_16-74_NC Demand</v>
      </c>
      <c r="D1921" t="s">
        <v>37</v>
      </c>
      <c r="E1921" t="s">
        <v>18</v>
      </c>
      <c r="F1921">
        <v>0</v>
      </c>
      <c r="H1921" t="s">
        <v>19</v>
      </c>
      <c r="J1921" t="str">
        <f t="shared" si="186"/>
        <v>Bus Demand</v>
      </c>
      <c r="K1921" t="str" cm="1">
        <f t="array" ref="K1921">_xlfn.IFS(L1921="Bus P+R Bus Leg", "Bus", L1921="Bus P+R Car Leg", "Car",L1921="Rail P+R Rail Leg", "Rail", L1921="Rail P+R Car Leg", "Car",L1921="Logsum","",TRUE(),L1921)</f>
        <v>Bus</v>
      </c>
      <c r="L1921" t="s">
        <v>29</v>
      </c>
      <c r="N1921" t="s">
        <v>37</v>
      </c>
      <c r="O1921" t="s">
        <v>122</v>
      </c>
      <c r="P1921" t="str">
        <f t="shared" si="187"/>
        <v>HBO</v>
      </c>
    </row>
    <row r="1922" spans="1:16" x14ac:dyDescent="0.35">
      <c r="A1922">
        <f t="shared" si="184"/>
        <v>5242</v>
      </c>
      <c r="B1922" t="str">
        <f t="shared" si="188"/>
        <v>Bus HBO_HBO_FT_16-74_PC Demand</v>
      </c>
      <c r="C1922" t="str">
        <f t="shared" si="185"/>
        <v>Bus HBO_HBO_FT_16-74_PC Demand</v>
      </c>
      <c r="D1922" t="s">
        <v>37</v>
      </c>
      <c r="E1922" t="s">
        <v>18</v>
      </c>
      <c r="F1922">
        <v>0</v>
      </c>
      <c r="H1922" t="s">
        <v>19</v>
      </c>
      <c r="J1922" t="str">
        <f t="shared" si="186"/>
        <v>Bus Demand</v>
      </c>
      <c r="K1922" t="str" cm="1">
        <f t="array" ref="K1922">_xlfn.IFS(L1922="Bus P+R Bus Leg", "Bus", L1922="Bus P+R Car Leg", "Car",L1922="Rail P+R Rail Leg", "Rail", L1922="Rail P+R Car Leg", "Car",L1922="Logsum","",TRUE(),L1922)</f>
        <v>Bus</v>
      </c>
      <c r="L1922" t="s">
        <v>29</v>
      </c>
      <c r="N1922" t="s">
        <v>37</v>
      </c>
      <c r="O1922" t="s">
        <v>123</v>
      </c>
      <c r="P1922" t="str">
        <f t="shared" si="187"/>
        <v>HBO</v>
      </c>
    </row>
    <row r="1923" spans="1:16" x14ac:dyDescent="0.35">
      <c r="A1923">
        <f t="shared" si="184"/>
        <v>5243</v>
      </c>
      <c r="B1923" t="str">
        <f t="shared" si="188"/>
        <v>Bus HBO_HBO_Other_16-74_FC Demand</v>
      </c>
      <c r="C1923" t="str">
        <f t="shared" si="185"/>
        <v>Bus HBO_HBO_Other_16-74_FC Demand</v>
      </c>
      <c r="D1923" t="s">
        <v>37</v>
      </c>
      <c r="E1923" t="s">
        <v>18</v>
      </c>
      <c r="F1923">
        <v>0</v>
      </c>
      <c r="H1923" t="s">
        <v>19</v>
      </c>
      <c r="J1923" t="str">
        <f t="shared" si="186"/>
        <v>Bus Demand</v>
      </c>
      <c r="K1923" t="str" cm="1">
        <f t="array" ref="K1923">_xlfn.IFS(L1923="Bus P+R Bus Leg", "Bus", L1923="Bus P+R Car Leg", "Car",L1923="Rail P+R Rail Leg", "Rail", L1923="Rail P+R Car Leg", "Car",L1923="Logsum","",TRUE(),L1923)</f>
        <v>Bus</v>
      </c>
      <c r="L1923" t="s">
        <v>29</v>
      </c>
      <c r="N1923" t="s">
        <v>37</v>
      </c>
      <c r="O1923" t="s">
        <v>124</v>
      </c>
      <c r="P1923" t="str">
        <f t="shared" si="187"/>
        <v>HBO</v>
      </c>
    </row>
    <row r="1924" spans="1:16" x14ac:dyDescent="0.35">
      <c r="A1924">
        <f t="shared" si="184"/>
        <v>5244</v>
      </c>
      <c r="B1924" t="str">
        <f t="shared" si="188"/>
        <v>Bus HBO_HBO_Other_16-74_NC Demand</v>
      </c>
      <c r="C1924" t="str">
        <f t="shared" si="185"/>
        <v>Bus HBO_HBO_Other_16-74_NC Demand</v>
      </c>
      <c r="D1924" t="s">
        <v>37</v>
      </c>
      <c r="E1924" t="s">
        <v>18</v>
      </c>
      <c r="F1924">
        <v>0</v>
      </c>
      <c r="H1924" t="s">
        <v>19</v>
      </c>
      <c r="J1924" t="str">
        <f t="shared" si="186"/>
        <v>Bus Demand</v>
      </c>
      <c r="K1924" t="str" cm="1">
        <f t="array" ref="K1924">_xlfn.IFS(L1924="Bus P+R Bus Leg", "Bus", L1924="Bus P+R Car Leg", "Car",L1924="Rail P+R Rail Leg", "Rail", L1924="Rail P+R Car Leg", "Car",L1924="Logsum","",TRUE(),L1924)</f>
        <v>Bus</v>
      </c>
      <c r="L1924" t="s">
        <v>29</v>
      </c>
      <c r="N1924" t="s">
        <v>37</v>
      </c>
      <c r="O1924" t="s">
        <v>125</v>
      </c>
      <c r="P1924" t="str">
        <f t="shared" si="187"/>
        <v>HBO</v>
      </c>
    </row>
    <row r="1925" spans="1:16" x14ac:dyDescent="0.35">
      <c r="A1925">
        <f t="shared" si="184"/>
        <v>5245</v>
      </c>
      <c r="B1925" t="str">
        <f t="shared" si="188"/>
        <v>Bus HBO_HBO_Other_16-74_PC Demand</v>
      </c>
      <c r="C1925" t="str">
        <f t="shared" si="185"/>
        <v>Bus HBO_HBO_Other_16-74_PC Demand</v>
      </c>
      <c r="D1925" t="s">
        <v>37</v>
      </c>
      <c r="E1925" t="s">
        <v>18</v>
      </c>
      <c r="F1925">
        <v>0</v>
      </c>
      <c r="H1925" t="s">
        <v>19</v>
      </c>
      <c r="J1925" t="str">
        <f t="shared" si="186"/>
        <v>Bus Demand</v>
      </c>
      <c r="K1925" t="str" cm="1">
        <f t="array" ref="K1925">_xlfn.IFS(L1925="Bus P+R Bus Leg", "Bus", L1925="Bus P+R Car Leg", "Car",L1925="Rail P+R Rail Leg", "Rail", L1925="Rail P+R Car Leg", "Car",L1925="Logsum","",TRUE(),L1925)</f>
        <v>Bus</v>
      </c>
      <c r="L1925" t="s">
        <v>29</v>
      </c>
      <c r="N1925" t="s">
        <v>37</v>
      </c>
      <c r="O1925" t="s">
        <v>126</v>
      </c>
      <c r="P1925" t="str">
        <f t="shared" si="187"/>
        <v>HBO</v>
      </c>
    </row>
    <row r="1926" spans="1:16" x14ac:dyDescent="0.35">
      <c r="A1926">
        <f t="shared" si="184"/>
        <v>5246</v>
      </c>
      <c r="B1926" t="str">
        <f t="shared" si="188"/>
        <v>Bus HBO_HBO_PT_16-74_FC Demand</v>
      </c>
      <c r="C1926" t="str">
        <f t="shared" si="185"/>
        <v>Bus HBO_HBO_PT_16-74_FC Demand</v>
      </c>
      <c r="D1926" t="s">
        <v>37</v>
      </c>
      <c r="E1926" t="s">
        <v>18</v>
      </c>
      <c r="F1926">
        <v>0</v>
      </c>
      <c r="H1926" t="s">
        <v>19</v>
      </c>
      <c r="J1926" t="str">
        <f t="shared" si="186"/>
        <v>Bus Demand</v>
      </c>
      <c r="K1926" t="str" cm="1">
        <f t="array" ref="K1926">_xlfn.IFS(L1926="Bus P+R Bus Leg", "Bus", L1926="Bus P+R Car Leg", "Car",L1926="Rail P+R Rail Leg", "Rail", L1926="Rail P+R Car Leg", "Car",L1926="Logsum","",TRUE(),L1926)</f>
        <v>Bus</v>
      </c>
      <c r="L1926" t="s">
        <v>29</v>
      </c>
      <c r="N1926" t="s">
        <v>37</v>
      </c>
      <c r="O1926" t="s">
        <v>127</v>
      </c>
      <c r="P1926" t="str">
        <f t="shared" si="187"/>
        <v>HBO</v>
      </c>
    </row>
    <row r="1927" spans="1:16" x14ac:dyDescent="0.35">
      <c r="A1927">
        <f t="shared" si="184"/>
        <v>5247</v>
      </c>
      <c r="B1927" t="str">
        <f t="shared" si="188"/>
        <v>Bus HBO_HBO_PT_16-74_NC Demand</v>
      </c>
      <c r="C1927" t="str">
        <f t="shared" si="185"/>
        <v>Bus HBO_HBO_PT_16-74_NC Demand</v>
      </c>
      <c r="D1927" t="s">
        <v>37</v>
      </c>
      <c r="E1927" t="s">
        <v>18</v>
      </c>
      <c r="F1927">
        <v>0</v>
      </c>
      <c r="H1927" t="s">
        <v>19</v>
      </c>
      <c r="J1927" t="str">
        <f t="shared" si="186"/>
        <v>Bus Demand</v>
      </c>
      <c r="K1927" t="str" cm="1">
        <f t="array" ref="K1927">_xlfn.IFS(L1927="Bus P+R Bus Leg", "Bus", L1927="Bus P+R Car Leg", "Car",L1927="Rail P+R Rail Leg", "Rail", L1927="Rail P+R Car Leg", "Car",L1927="Logsum","",TRUE(),L1927)</f>
        <v>Bus</v>
      </c>
      <c r="L1927" t="s">
        <v>29</v>
      </c>
      <c r="N1927" t="s">
        <v>37</v>
      </c>
      <c r="O1927" t="s">
        <v>128</v>
      </c>
      <c r="P1927" t="str">
        <f t="shared" si="187"/>
        <v>HBO</v>
      </c>
    </row>
    <row r="1928" spans="1:16" x14ac:dyDescent="0.35">
      <c r="A1928">
        <f t="shared" si="184"/>
        <v>5248</v>
      </c>
      <c r="B1928" t="str">
        <f t="shared" si="188"/>
        <v>Bus HBO_HBO_PT_16-74_PC Demand</v>
      </c>
      <c r="C1928" t="str">
        <f t="shared" si="185"/>
        <v>Bus HBO_HBO_PT_16-74_PC Demand</v>
      </c>
      <c r="D1928" t="s">
        <v>37</v>
      </c>
      <c r="E1928" t="s">
        <v>18</v>
      </c>
      <c r="F1928">
        <v>0</v>
      </c>
      <c r="H1928" t="s">
        <v>19</v>
      </c>
      <c r="J1928" t="str">
        <f t="shared" si="186"/>
        <v>Bus Demand</v>
      </c>
      <c r="K1928" t="str" cm="1">
        <f t="array" ref="K1928">_xlfn.IFS(L1928="Bus P+R Bus Leg", "Bus", L1928="Bus P+R Car Leg", "Car",L1928="Rail P+R Rail Leg", "Rail", L1928="Rail P+R Car Leg", "Car",L1928="Logsum","",TRUE(),L1928)</f>
        <v>Bus</v>
      </c>
      <c r="L1928" t="s">
        <v>29</v>
      </c>
      <c r="N1928" t="s">
        <v>37</v>
      </c>
      <c r="O1928" t="s">
        <v>129</v>
      </c>
      <c r="P1928" t="str">
        <f t="shared" si="187"/>
        <v>HBO</v>
      </c>
    </row>
    <row r="1929" spans="1:16" x14ac:dyDescent="0.35">
      <c r="A1929">
        <f t="shared" si="184"/>
        <v>5249</v>
      </c>
      <c r="B1929" t="str">
        <f t="shared" si="188"/>
        <v>Bus HBO_HBO_Student_16-74_FC Demand</v>
      </c>
      <c r="C1929" t="str">
        <f t="shared" si="185"/>
        <v>Bus HBO_HBO_Student_16-74_FC Demand</v>
      </c>
      <c r="D1929" t="s">
        <v>37</v>
      </c>
      <c r="E1929" t="s">
        <v>18</v>
      </c>
      <c r="F1929">
        <v>0</v>
      </c>
      <c r="H1929" t="s">
        <v>19</v>
      </c>
      <c r="J1929" t="str">
        <f t="shared" si="186"/>
        <v>Bus Demand</v>
      </c>
      <c r="K1929" t="str" cm="1">
        <f t="array" ref="K1929">_xlfn.IFS(L1929="Bus P+R Bus Leg", "Bus", L1929="Bus P+R Car Leg", "Car",L1929="Rail P+R Rail Leg", "Rail", L1929="Rail P+R Car Leg", "Car",L1929="Logsum","",TRUE(),L1929)</f>
        <v>Bus</v>
      </c>
      <c r="L1929" t="s">
        <v>29</v>
      </c>
      <c r="N1929" t="s">
        <v>37</v>
      </c>
      <c r="O1929" t="s">
        <v>130</v>
      </c>
      <c r="P1929" t="str">
        <f t="shared" si="187"/>
        <v>HBO</v>
      </c>
    </row>
    <row r="1930" spans="1:16" x14ac:dyDescent="0.35">
      <c r="A1930">
        <f t="shared" si="184"/>
        <v>5250</v>
      </c>
      <c r="B1930" t="str">
        <f t="shared" si="188"/>
        <v>Bus HBO_HBO_Student_16-74_NC Demand</v>
      </c>
      <c r="C1930" t="str">
        <f t="shared" si="185"/>
        <v>Bus HBO_HBO_Student_16-74_NC Demand</v>
      </c>
      <c r="D1930" t="s">
        <v>37</v>
      </c>
      <c r="E1930" t="s">
        <v>18</v>
      </c>
      <c r="F1930">
        <v>0</v>
      </c>
      <c r="H1930" t="s">
        <v>19</v>
      </c>
      <c r="J1930" t="str">
        <f t="shared" si="186"/>
        <v>Bus Demand</v>
      </c>
      <c r="K1930" t="str" cm="1">
        <f t="array" ref="K1930">_xlfn.IFS(L1930="Bus P+R Bus Leg", "Bus", L1930="Bus P+R Car Leg", "Car",L1930="Rail P+R Rail Leg", "Rail", L1930="Rail P+R Car Leg", "Car",L1930="Logsum","",TRUE(),L1930)</f>
        <v>Bus</v>
      </c>
      <c r="L1930" t="s">
        <v>29</v>
      </c>
      <c r="N1930" t="s">
        <v>37</v>
      </c>
      <c r="O1930" t="s">
        <v>131</v>
      </c>
      <c r="P1930" t="str">
        <f t="shared" si="187"/>
        <v>HBO</v>
      </c>
    </row>
    <row r="1931" spans="1:16" x14ac:dyDescent="0.35">
      <c r="A1931">
        <f t="shared" si="184"/>
        <v>5251</v>
      </c>
      <c r="B1931" t="str">
        <f t="shared" si="188"/>
        <v>Bus HBO_HBO_Student_16-74_PC Demand</v>
      </c>
      <c r="C1931" t="str">
        <f t="shared" si="185"/>
        <v>Bus HBO_HBO_Student_16-74_PC Demand</v>
      </c>
      <c r="D1931" t="s">
        <v>37</v>
      </c>
      <c r="E1931" t="s">
        <v>18</v>
      </c>
      <c r="F1931">
        <v>0</v>
      </c>
      <c r="H1931" t="s">
        <v>19</v>
      </c>
      <c r="J1931" t="str">
        <f t="shared" si="186"/>
        <v>Bus Demand</v>
      </c>
      <c r="K1931" t="str" cm="1">
        <f t="array" ref="K1931">_xlfn.IFS(L1931="Bus P+R Bus Leg", "Bus", L1931="Bus P+R Car Leg", "Car",L1931="Rail P+R Rail Leg", "Rail", L1931="Rail P+R Car Leg", "Car",L1931="Logsum","",TRUE(),L1931)</f>
        <v>Bus</v>
      </c>
      <c r="L1931" t="s">
        <v>29</v>
      </c>
      <c r="N1931" t="s">
        <v>37</v>
      </c>
      <c r="O1931" t="s">
        <v>132</v>
      </c>
      <c r="P1931" t="str">
        <f t="shared" si="187"/>
        <v>HBO</v>
      </c>
    </row>
    <row r="1932" spans="1:16" x14ac:dyDescent="0.35">
      <c r="A1932">
        <f t="shared" si="184"/>
        <v>5252</v>
      </c>
      <c r="B1932" t="str">
        <f t="shared" si="188"/>
        <v>Bus HBSHOP_HBSHOP_75_FC Demand</v>
      </c>
      <c r="C1932" t="str">
        <f t="shared" si="185"/>
        <v>Bus HBSHOP_HBSHOP_75_FC Demand</v>
      </c>
      <c r="D1932" t="s">
        <v>37</v>
      </c>
      <c r="E1932" t="s">
        <v>18</v>
      </c>
      <c r="F1932">
        <v>0</v>
      </c>
      <c r="H1932" t="s">
        <v>19</v>
      </c>
      <c r="J1932" t="str">
        <f t="shared" si="186"/>
        <v>Bus Demand</v>
      </c>
      <c r="K1932" t="str" cm="1">
        <f t="array" ref="K1932">_xlfn.IFS(L1932="Bus P+R Bus Leg", "Bus", L1932="Bus P+R Car Leg", "Car",L1932="Rail P+R Rail Leg", "Rail", L1932="Rail P+R Car Leg", "Car",L1932="Logsum","",TRUE(),L1932)</f>
        <v>Bus</v>
      </c>
      <c r="L1932" t="s">
        <v>29</v>
      </c>
      <c r="N1932" t="s">
        <v>37</v>
      </c>
      <c r="O1932" t="s">
        <v>480</v>
      </c>
      <c r="P1932" t="str">
        <f t="shared" si="187"/>
        <v>HBSHOP</v>
      </c>
    </row>
    <row r="1933" spans="1:16" x14ac:dyDescent="0.35">
      <c r="A1933">
        <f t="shared" si="184"/>
        <v>5253</v>
      </c>
      <c r="B1933" t="str">
        <f t="shared" si="188"/>
        <v>Bus HBSHOP_HBSHOP_75_NC Demand</v>
      </c>
      <c r="C1933" t="str">
        <f t="shared" si="185"/>
        <v>Bus HBSHOP_HBSHOP_75_NC Demand</v>
      </c>
      <c r="D1933" t="s">
        <v>37</v>
      </c>
      <c r="E1933" t="s">
        <v>18</v>
      </c>
      <c r="F1933">
        <v>0</v>
      </c>
      <c r="H1933" t="s">
        <v>19</v>
      </c>
      <c r="J1933" t="str">
        <f t="shared" si="186"/>
        <v>Bus Demand</v>
      </c>
      <c r="K1933" t="str" cm="1">
        <f t="array" ref="K1933">_xlfn.IFS(L1933="Bus P+R Bus Leg", "Bus", L1933="Bus P+R Car Leg", "Car",L1933="Rail P+R Rail Leg", "Rail", L1933="Rail P+R Car Leg", "Car",L1933="Logsum","",TRUE(),L1933)</f>
        <v>Bus</v>
      </c>
      <c r="L1933" t="s">
        <v>29</v>
      </c>
      <c r="N1933" t="s">
        <v>37</v>
      </c>
      <c r="O1933" t="s">
        <v>481</v>
      </c>
      <c r="P1933" t="str">
        <f t="shared" si="187"/>
        <v>HBSHOP</v>
      </c>
    </row>
    <row r="1934" spans="1:16" x14ac:dyDescent="0.35">
      <c r="A1934">
        <f t="shared" si="184"/>
        <v>5254</v>
      </c>
      <c r="B1934" t="str">
        <f t="shared" si="188"/>
        <v>Bus HBSHOP_HBSHOP_75_PC Demand</v>
      </c>
      <c r="C1934" t="str">
        <f t="shared" si="185"/>
        <v>Bus HBSHOP_HBSHOP_75_PC Demand</v>
      </c>
      <c r="D1934" t="s">
        <v>37</v>
      </c>
      <c r="E1934" t="s">
        <v>18</v>
      </c>
      <c r="F1934">
        <v>0</v>
      </c>
      <c r="H1934" t="s">
        <v>19</v>
      </c>
      <c r="J1934" t="str">
        <f t="shared" si="186"/>
        <v>Bus Demand</v>
      </c>
      <c r="K1934" t="str" cm="1">
        <f t="array" ref="K1934">_xlfn.IFS(L1934="Bus P+R Bus Leg", "Bus", L1934="Bus P+R Car Leg", "Car",L1934="Rail P+R Rail Leg", "Rail", L1934="Rail P+R Car Leg", "Car",L1934="Logsum","",TRUE(),L1934)</f>
        <v>Bus</v>
      </c>
      <c r="L1934" t="s">
        <v>29</v>
      </c>
      <c r="N1934" t="s">
        <v>37</v>
      </c>
      <c r="O1934" t="s">
        <v>482</v>
      </c>
      <c r="P1934" t="str">
        <f t="shared" si="187"/>
        <v>HBSHOP</v>
      </c>
    </row>
    <row r="1935" spans="1:16" x14ac:dyDescent="0.35">
      <c r="A1935">
        <f t="shared" ref="A1935:A1998" si="189">IF(J1935=J1934,A1934+1,ROUNDUP(A1934,-2)+1)</f>
        <v>5255</v>
      </c>
      <c r="B1935" t="str">
        <f t="shared" si="188"/>
        <v>Bus HBSHOP_HBSHOP_Child_0-15_FC Demand</v>
      </c>
      <c r="C1935" t="str">
        <f t="shared" si="185"/>
        <v>Bus HBSHOP_HBSHOP_Child_0-15_FC Demand</v>
      </c>
      <c r="D1935" t="s">
        <v>37</v>
      </c>
      <c r="E1935" t="s">
        <v>18</v>
      </c>
      <c r="F1935">
        <v>0</v>
      </c>
      <c r="H1935" t="s">
        <v>19</v>
      </c>
      <c r="J1935" t="str">
        <f t="shared" si="186"/>
        <v>Bus Demand</v>
      </c>
      <c r="K1935" t="str" cm="1">
        <f t="array" ref="K1935">_xlfn.IFS(L1935="Bus P+R Bus Leg", "Bus", L1935="Bus P+R Car Leg", "Car",L1935="Rail P+R Rail Leg", "Rail", L1935="Rail P+R Car Leg", "Car",L1935="Logsum","",TRUE(),L1935)</f>
        <v>Bus</v>
      </c>
      <c r="L1935" t="s">
        <v>29</v>
      </c>
      <c r="N1935" t="s">
        <v>37</v>
      </c>
      <c r="O1935" t="s">
        <v>483</v>
      </c>
      <c r="P1935" t="str">
        <f t="shared" si="187"/>
        <v>HBSHOP</v>
      </c>
    </row>
    <row r="1936" spans="1:16" x14ac:dyDescent="0.35">
      <c r="A1936">
        <f t="shared" si="189"/>
        <v>5256</v>
      </c>
      <c r="B1936" t="str">
        <f t="shared" si="188"/>
        <v>Bus HBSHOP_HBSHOP_Child_0-15_NC Demand</v>
      </c>
      <c r="C1936" t="str">
        <f t="shared" si="185"/>
        <v>Bus HBSHOP_HBSHOP_Child_0-15_NC Demand</v>
      </c>
      <c r="D1936" t="s">
        <v>37</v>
      </c>
      <c r="E1936" t="s">
        <v>18</v>
      </c>
      <c r="F1936">
        <v>0</v>
      </c>
      <c r="H1936" t="s">
        <v>19</v>
      </c>
      <c r="J1936" t="str">
        <f t="shared" si="186"/>
        <v>Bus Demand</v>
      </c>
      <c r="K1936" t="str" cm="1">
        <f t="array" ref="K1936">_xlfn.IFS(L1936="Bus P+R Bus Leg", "Bus", L1936="Bus P+R Car Leg", "Car",L1936="Rail P+R Rail Leg", "Rail", L1936="Rail P+R Car Leg", "Car",L1936="Logsum","",TRUE(),L1936)</f>
        <v>Bus</v>
      </c>
      <c r="L1936" t="s">
        <v>29</v>
      </c>
      <c r="N1936" t="s">
        <v>37</v>
      </c>
      <c r="O1936" t="s">
        <v>484</v>
      </c>
      <c r="P1936" t="str">
        <f t="shared" si="187"/>
        <v>HBSHOP</v>
      </c>
    </row>
    <row r="1937" spans="1:16" x14ac:dyDescent="0.35">
      <c r="A1937">
        <f t="shared" si="189"/>
        <v>5257</v>
      </c>
      <c r="B1937" t="str">
        <f t="shared" si="188"/>
        <v>Bus HBSHOP_HBSHOP_Child_0-15_PC Demand</v>
      </c>
      <c r="C1937" t="str">
        <f t="shared" si="185"/>
        <v>Bus HBSHOP_HBSHOP_Child_0-15_PC Demand</v>
      </c>
      <c r="D1937" t="s">
        <v>37</v>
      </c>
      <c r="E1937" t="s">
        <v>18</v>
      </c>
      <c r="F1937">
        <v>0</v>
      </c>
      <c r="H1937" t="s">
        <v>19</v>
      </c>
      <c r="J1937" t="str">
        <f t="shared" si="186"/>
        <v>Bus Demand</v>
      </c>
      <c r="K1937" t="str" cm="1">
        <f t="array" ref="K1937">_xlfn.IFS(L1937="Bus P+R Bus Leg", "Bus", L1937="Bus P+R Car Leg", "Car",L1937="Rail P+R Rail Leg", "Rail", L1937="Rail P+R Car Leg", "Car",L1937="Logsum","",TRUE(),L1937)</f>
        <v>Bus</v>
      </c>
      <c r="L1937" t="s">
        <v>29</v>
      </c>
      <c r="N1937" t="s">
        <v>37</v>
      </c>
      <c r="O1937" t="s">
        <v>485</v>
      </c>
      <c r="P1937" t="str">
        <f t="shared" si="187"/>
        <v>HBSHOP</v>
      </c>
    </row>
    <row r="1938" spans="1:16" x14ac:dyDescent="0.35">
      <c r="A1938">
        <f t="shared" si="189"/>
        <v>5258</v>
      </c>
      <c r="B1938" t="str">
        <f t="shared" si="188"/>
        <v>Bus HBSHOP_HBSHOP_FT_16-74_FC Demand</v>
      </c>
      <c r="C1938" t="str">
        <f t="shared" si="185"/>
        <v>Bus HBSHOP_HBSHOP_FT_16-74_FC Demand</v>
      </c>
      <c r="D1938" t="s">
        <v>37</v>
      </c>
      <c r="E1938" t="s">
        <v>18</v>
      </c>
      <c r="F1938">
        <v>0</v>
      </c>
      <c r="H1938" t="s">
        <v>19</v>
      </c>
      <c r="J1938" t="str">
        <f t="shared" si="186"/>
        <v>Bus Demand</v>
      </c>
      <c r="K1938" t="str" cm="1">
        <f t="array" ref="K1938">_xlfn.IFS(L1938="Bus P+R Bus Leg", "Bus", L1938="Bus P+R Car Leg", "Car",L1938="Rail P+R Rail Leg", "Rail", L1938="Rail P+R Car Leg", "Car",L1938="Logsum","",TRUE(),L1938)</f>
        <v>Bus</v>
      </c>
      <c r="L1938" t="s">
        <v>29</v>
      </c>
      <c r="N1938" t="s">
        <v>37</v>
      </c>
      <c r="O1938" t="s">
        <v>486</v>
      </c>
      <c r="P1938" t="str">
        <f t="shared" si="187"/>
        <v>HBSHOP</v>
      </c>
    </row>
    <row r="1939" spans="1:16" x14ac:dyDescent="0.35">
      <c r="A1939">
        <f t="shared" si="189"/>
        <v>5259</v>
      </c>
      <c r="B1939" t="str">
        <f t="shared" si="188"/>
        <v>Bus HBSHOP_HBSHOP_FT_16-74_NC Demand</v>
      </c>
      <c r="C1939" t="str">
        <f t="shared" ref="C1939:C2002" si="190">_xlfn.TEXTJOIN(" ",TRUE,L1939,O1939,N1939)</f>
        <v>Bus HBSHOP_HBSHOP_FT_16-74_NC Demand</v>
      </c>
      <c r="D1939" t="s">
        <v>37</v>
      </c>
      <c r="E1939" t="s">
        <v>18</v>
      </c>
      <c r="F1939">
        <v>0</v>
      </c>
      <c r="H1939" t="s">
        <v>19</v>
      </c>
      <c r="J1939" t="str">
        <f t="shared" si="186"/>
        <v>Bus Demand</v>
      </c>
      <c r="K1939" t="str" cm="1">
        <f t="array" ref="K1939">_xlfn.IFS(L1939="Bus P+R Bus Leg", "Bus", L1939="Bus P+R Car Leg", "Car",L1939="Rail P+R Rail Leg", "Rail", L1939="Rail P+R Car Leg", "Car",L1939="Logsum","",TRUE(),L1939)</f>
        <v>Bus</v>
      </c>
      <c r="L1939" t="s">
        <v>29</v>
      </c>
      <c r="N1939" t="s">
        <v>37</v>
      </c>
      <c r="O1939" t="s">
        <v>487</v>
      </c>
      <c r="P1939" t="str">
        <f t="shared" si="187"/>
        <v>HBSHOP</v>
      </c>
    </row>
    <row r="1940" spans="1:16" x14ac:dyDescent="0.35">
      <c r="A1940">
        <f t="shared" si="189"/>
        <v>5260</v>
      </c>
      <c r="B1940" t="str">
        <f t="shared" si="188"/>
        <v>Bus HBSHOP_HBSHOP_FT_16-74_PC Demand</v>
      </c>
      <c r="C1940" t="str">
        <f t="shared" si="190"/>
        <v>Bus HBSHOP_HBSHOP_FT_16-74_PC Demand</v>
      </c>
      <c r="D1940" t="s">
        <v>37</v>
      </c>
      <c r="E1940" t="s">
        <v>18</v>
      </c>
      <c r="F1940">
        <v>0</v>
      </c>
      <c r="H1940" t="s">
        <v>19</v>
      </c>
      <c r="J1940" t="str">
        <f t="shared" ref="J1940:J2003" si="191">_xlfn.CONCAT(L1940," ",N1940)</f>
        <v>Bus Demand</v>
      </c>
      <c r="K1940" t="str" cm="1">
        <f t="array" ref="K1940">_xlfn.IFS(L1940="Bus P+R Bus Leg", "Bus", L1940="Bus P+R Car Leg", "Car",L1940="Rail P+R Rail Leg", "Rail", L1940="Rail P+R Car Leg", "Car",L1940="Logsum","",TRUE(),L1940)</f>
        <v>Bus</v>
      </c>
      <c r="L1940" t="s">
        <v>29</v>
      </c>
      <c r="N1940" t="s">
        <v>37</v>
      </c>
      <c r="O1940" t="s">
        <v>488</v>
      </c>
      <c r="P1940" t="str">
        <f t="shared" si="187"/>
        <v>HBSHOP</v>
      </c>
    </row>
    <row r="1941" spans="1:16" x14ac:dyDescent="0.35">
      <c r="A1941">
        <f t="shared" si="189"/>
        <v>5261</v>
      </c>
      <c r="B1941" t="str">
        <f t="shared" si="188"/>
        <v>Bus HBSHOP_HBSHOP_Other_16-74_FC Demand</v>
      </c>
      <c r="C1941" t="str">
        <f t="shared" si="190"/>
        <v>Bus HBSHOP_HBSHOP_Other_16-74_FC Demand</v>
      </c>
      <c r="D1941" t="s">
        <v>37</v>
      </c>
      <c r="E1941" t="s">
        <v>18</v>
      </c>
      <c r="F1941">
        <v>0</v>
      </c>
      <c r="H1941" t="s">
        <v>19</v>
      </c>
      <c r="J1941" t="str">
        <f t="shared" si="191"/>
        <v>Bus Demand</v>
      </c>
      <c r="K1941" t="str" cm="1">
        <f t="array" ref="K1941">_xlfn.IFS(L1941="Bus P+R Bus Leg", "Bus", L1941="Bus P+R Car Leg", "Car",L1941="Rail P+R Rail Leg", "Rail", L1941="Rail P+R Car Leg", "Car",L1941="Logsum","",TRUE(),L1941)</f>
        <v>Bus</v>
      </c>
      <c r="L1941" t="s">
        <v>29</v>
      </c>
      <c r="N1941" t="s">
        <v>37</v>
      </c>
      <c r="O1941" t="s">
        <v>489</v>
      </c>
      <c r="P1941" t="str">
        <f t="shared" si="187"/>
        <v>HBSHOP</v>
      </c>
    </row>
    <row r="1942" spans="1:16" x14ac:dyDescent="0.35">
      <c r="A1942">
        <f t="shared" si="189"/>
        <v>5262</v>
      </c>
      <c r="B1942" t="str">
        <f t="shared" si="188"/>
        <v>Bus HBSHOP_HBSHOP_Other_16-74_NC Demand</v>
      </c>
      <c r="C1942" t="str">
        <f t="shared" si="190"/>
        <v>Bus HBSHOP_HBSHOP_Other_16-74_NC Demand</v>
      </c>
      <c r="D1942" t="s">
        <v>37</v>
      </c>
      <c r="E1942" t="s">
        <v>18</v>
      </c>
      <c r="F1942">
        <v>0</v>
      </c>
      <c r="H1942" t="s">
        <v>19</v>
      </c>
      <c r="J1942" t="str">
        <f t="shared" si="191"/>
        <v>Bus Demand</v>
      </c>
      <c r="K1942" t="str" cm="1">
        <f t="array" ref="K1942">_xlfn.IFS(L1942="Bus P+R Bus Leg", "Bus", L1942="Bus P+R Car Leg", "Car",L1942="Rail P+R Rail Leg", "Rail", L1942="Rail P+R Car Leg", "Car",L1942="Logsum","",TRUE(),L1942)</f>
        <v>Bus</v>
      </c>
      <c r="L1942" t="s">
        <v>29</v>
      </c>
      <c r="N1942" t="s">
        <v>37</v>
      </c>
      <c r="O1942" t="s">
        <v>490</v>
      </c>
      <c r="P1942" t="str">
        <f t="shared" si="187"/>
        <v>HBSHOP</v>
      </c>
    </row>
    <row r="1943" spans="1:16" x14ac:dyDescent="0.35">
      <c r="A1943">
        <f t="shared" si="189"/>
        <v>5263</v>
      </c>
      <c r="B1943" t="str">
        <f t="shared" si="188"/>
        <v>Bus HBSHOP_HBSHOP_Other_16-74_PC Demand</v>
      </c>
      <c r="C1943" t="str">
        <f t="shared" si="190"/>
        <v>Bus HBSHOP_HBSHOP_Other_16-74_PC Demand</v>
      </c>
      <c r="D1943" t="s">
        <v>37</v>
      </c>
      <c r="E1943" t="s">
        <v>18</v>
      </c>
      <c r="F1943">
        <v>0</v>
      </c>
      <c r="H1943" t="s">
        <v>19</v>
      </c>
      <c r="J1943" t="str">
        <f t="shared" si="191"/>
        <v>Bus Demand</v>
      </c>
      <c r="K1943" t="str" cm="1">
        <f t="array" ref="K1943">_xlfn.IFS(L1943="Bus P+R Bus Leg", "Bus", L1943="Bus P+R Car Leg", "Car",L1943="Rail P+R Rail Leg", "Rail", L1943="Rail P+R Car Leg", "Car",L1943="Logsum","",TRUE(),L1943)</f>
        <v>Bus</v>
      </c>
      <c r="L1943" t="s">
        <v>29</v>
      </c>
      <c r="N1943" t="s">
        <v>37</v>
      </c>
      <c r="O1943" t="s">
        <v>491</v>
      </c>
      <c r="P1943" t="str">
        <f t="shared" si="187"/>
        <v>HBSHOP</v>
      </c>
    </row>
    <row r="1944" spans="1:16" x14ac:dyDescent="0.35">
      <c r="A1944">
        <f t="shared" si="189"/>
        <v>5264</v>
      </c>
      <c r="B1944" t="str">
        <f t="shared" si="188"/>
        <v>Bus HBSHOP_HBSHOP_PT_16-74_FC Demand</v>
      </c>
      <c r="C1944" t="str">
        <f t="shared" si="190"/>
        <v>Bus HBSHOP_HBSHOP_PT_16-74_FC Demand</v>
      </c>
      <c r="D1944" t="s">
        <v>37</v>
      </c>
      <c r="E1944" t="s">
        <v>18</v>
      </c>
      <c r="F1944">
        <v>0</v>
      </c>
      <c r="H1944" t="s">
        <v>19</v>
      </c>
      <c r="J1944" t="str">
        <f t="shared" si="191"/>
        <v>Bus Demand</v>
      </c>
      <c r="K1944" t="str" cm="1">
        <f t="array" ref="K1944">_xlfn.IFS(L1944="Bus P+R Bus Leg", "Bus", L1944="Bus P+R Car Leg", "Car",L1944="Rail P+R Rail Leg", "Rail", L1944="Rail P+R Car Leg", "Car",L1944="Logsum","",TRUE(),L1944)</f>
        <v>Bus</v>
      </c>
      <c r="L1944" t="s">
        <v>29</v>
      </c>
      <c r="N1944" t="s">
        <v>37</v>
      </c>
      <c r="O1944" t="s">
        <v>492</v>
      </c>
      <c r="P1944" t="str">
        <f t="shared" si="187"/>
        <v>HBSHOP</v>
      </c>
    </row>
    <row r="1945" spans="1:16" x14ac:dyDescent="0.35">
      <c r="A1945">
        <f t="shared" si="189"/>
        <v>5265</v>
      </c>
      <c r="B1945" t="str">
        <f t="shared" si="188"/>
        <v>Bus HBSHOP_HBSHOP_PT_16-74_NC Demand</v>
      </c>
      <c r="C1945" t="str">
        <f t="shared" si="190"/>
        <v>Bus HBSHOP_HBSHOP_PT_16-74_NC Demand</v>
      </c>
      <c r="D1945" t="s">
        <v>37</v>
      </c>
      <c r="E1945" t="s">
        <v>18</v>
      </c>
      <c r="F1945">
        <v>0</v>
      </c>
      <c r="H1945" t="s">
        <v>19</v>
      </c>
      <c r="J1945" t="str">
        <f t="shared" si="191"/>
        <v>Bus Demand</v>
      </c>
      <c r="K1945" t="str" cm="1">
        <f t="array" ref="K1945">_xlfn.IFS(L1945="Bus P+R Bus Leg", "Bus", L1945="Bus P+R Car Leg", "Car",L1945="Rail P+R Rail Leg", "Rail", L1945="Rail P+R Car Leg", "Car",L1945="Logsum","",TRUE(),L1945)</f>
        <v>Bus</v>
      </c>
      <c r="L1945" t="s">
        <v>29</v>
      </c>
      <c r="N1945" t="s">
        <v>37</v>
      </c>
      <c r="O1945" t="s">
        <v>493</v>
      </c>
      <c r="P1945" t="str">
        <f t="shared" si="187"/>
        <v>HBSHOP</v>
      </c>
    </row>
    <row r="1946" spans="1:16" x14ac:dyDescent="0.35">
      <c r="A1946">
        <f t="shared" si="189"/>
        <v>5266</v>
      </c>
      <c r="B1946" t="str">
        <f t="shared" si="188"/>
        <v>Bus HBSHOP_HBSHOP_PT_16-74_PC Demand</v>
      </c>
      <c r="C1946" t="str">
        <f t="shared" si="190"/>
        <v>Bus HBSHOP_HBSHOP_PT_16-74_PC Demand</v>
      </c>
      <c r="D1946" t="s">
        <v>37</v>
      </c>
      <c r="E1946" t="s">
        <v>18</v>
      </c>
      <c r="F1946">
        <v>0</v>
      </c>
      <c r="H1946" t="s">
        <v>19</v>
      </c>
      <c r="J1946" t="str">
        <f t="shared" si="191"/>
        <v>Bus Demand</v>
      </c>
      <c r="K1946" t="str" cm="1">
        <f t="array" ref="K1946">_xlfn.IFS(L1946="Bus P+R Bus Leg", "Bus", L1946="Bus P+R Car Leg", "Car",L1946="Rail P+R Rail Leg", "Rail", L1946="Rail P+R Car Leg", "Car",L1946="Logsum","",TRUE(),L1946)</f>
        <v>Bus</v>
      </c>
      <c r="L1946" t="s">
        <v>29</v>
      </c>
      <c r="N1946" t="s">
        <v>37</v>
      </c>
      <c r="O1946" t="s">
        <v>494</v>
      </c>
      <c r="P1946" t="str">
        <f t="shared" si="187"/>
        <v>HBSHOP</v>
      </c>
    </row>
    <row r="1947" spans="1:16" x14ac:dyDescent="0.35">
      <c r="A1947">
        <f t="shared" si="189"/>
        <v>5267</v>
      </c>
      <c r="B1947" t="str">
        <f t="shared" si="188"/>
        <v>Bus HBSHOP_HBSHOP_Student_16-74_FC Demand</v>
      </c>
      <c r="C1947" t="str">
        <f t="shared" si="190"/>
        <v>Bus HBSHOP_HBSHOP_Student_16-74_FC Demand</v>
      </c>
      <c r="D1947" t="s">
        <v>37</v>
      </c>
      <c r="E1947" t="s">
        <v>18</v>
      </c>
      <c r="F1947">
        <v>0</v>
      </c>
      <c r="H1947" t="s">
        <v>19</v>
      </c>
      <c r="J1947" t="str">
        <f t="shared" si="191"/>
        <v>Bus Demand</v>
      </c>
      <c r="K1947" t="str" cm="1">
        <f t="array" ref="K1947">_xlfn.IFS(L1947="Bus P+R Bus Leg", "Bus", L1947="Bus P+R Car Leg", "Car",L1947="Rail P+R Rail Leg", "Rail", L1947="Rail P+R Car Leg", "Car",L1947="Logsum","",TRUE(),L1947)</f>
        <v>Bus</v>
      </c>
      <c r="L1947" t="s">
        <v>29</v>
      </c>
      <c r="N1947" t="s">
        <v>37</v>
      </c>
      <c r="O1947" t="s">
        <v>495</v>
      </c>
      <c r="P1947" t="str">
        <f t="shared" ref="P1947:P1979" si="192">LEFT(O1947,FIND("_",O1947)-1)</f>
        <v>HBSHOP</v>
      </c>
    </row>
    <row r="1948" spans="1:16" x14ac:dyDescent="0.35">
      <c r="A1948">
        <f t="shared" si="189"/>
        <v>5268</v>
      </c>
      <c r="B1948" t="str">
        <f t="shared" si="188"/>
        <v>Bus HBSHOP_HBSHOP_Student_16-74_NC Demand</v>
      </c>
      <c r="C1948" t="str">
        <f t="shared" si="190"/>
        <v>Bus HBSHOP_HBSHOP_Student_16-74_NC Demand</v>
      </c>
      <c r="D1948" t="s">
        <v>37</v>
      </c>
      <c r="E1948" t="s">
        <v>18</v>
      </c>
      <c r="F1948">
        <v>0</v>
      </c>
      <c r="H1948" t="s">
        <v>19</v>
      </c>
      <c r="J1948" t="str">
        <f t="shared" si="191"/>
        <v>Bus Demand</v>
      </c>
      <c r="K1948" t="str" cm="1">
        <f t="array" ref="K1948">_xlfn.IFS(L1948="Bus P+R Bus Leg", "Bus", L1948="Bus P+R Car Leg", "Car",L1948="Rail P+R Rail Leg", "Rail", L1948="Rail P+R Car Leg", "Car",L1948="Logsum","",TRUE(),L1948)</f>
        <v>Bus</v>
      </c>
      <c r="L1948" t="s">
        <v>29</v>
      </c>
      <c r="N1948" t="s">
        <v>37</v>
      </c>
      <c r="O1948" t="s">
        <v>496</v>
      </c>
      <c r="P1948" t="str">
        <f t="shared" si="192"/>
        <v>HBSHOP</v>
      </c>
    </row>
    <row r="1949" spans="1:16" x14ac:dyDescent="0.35">
      <c r="A1949">
        <f t="shared" si="189"/>
        <v>5269</v>
      </c>
      <c r="B1949" t="str">
        <f t="shared" si="188"/>
        <v>Bus HBSHOP_HBSHOP_Student_16-74_PC Demand</v>
      </c>
      <c r="C1949" t="str">
        <f t="shared" si="190"/>
        <v>Bus HBSHOP_HBSHOP_Student_16-74_PC Demand</v>
      </c>
      <c r="D1949" t="s">
        <v>37</v>
      </c>
      <c r="E1949" t="s">
        <v>18</v>
      </c>
      <c r="F1949">
        <v>0</v>
      </c>
      <c r="H1949" t="s">
        <v>19</v>
      </c>
      <c r="J1949" t="str">
        <f t="shared" si="191"/>
        <v>Bus Demand</v>
      </c>
      <c r="K1949" t="str" cm="1">
        <f t="array" ref="K1949">_xlfn.IFS(L1949="Bus P+R Bus Leg", "Bus", L1949="Bus P+R Car Leg", "Car",L1949="Rail P+R Rail Leg", "Rail", L1949="Rail P+R Car Leg", "Car",L1949="Logsum","",TRUE(),L1949)</f>
        <v>Bus</v>
      </c>
      <c r="L1949" t="s">
        <v>29</v>
      </c>
      <c r="N1949" t="s">
        <v>37</v>
      </c>
      <c r="O1949" t="s">
        <v>497</v>
      </c>
      <c r="P1949" t="str">
        <f t="shared" si="192"/>
        <v>HBSHOP</v>
      </c>
    </row>
    <row r="1950" spans="1:16" x14ac:dyDescent="0.35">
      <c r="A1950">
        <f t="shared" si="189"/>
        <v>5270</v>
      </c>
      <c r="B1950" t="str">
        <f t="shared" si="188"/>
        <v>Bus NHBEB_NHBEB_FT_16-74_FC Demand</v>
      </c>
      <c r="C1950" t="str">
        <f t="shared" si="190"/>
        <v>Bus NHBEB_NHBEB_FT_16-74_FC Demand</v>
      </c>
      <c r="D1950" t="s">
        <v>37</v>
      </c>
      <c r="E1950" t="s">
        <v>18</v>
      </c>
      <c r="F1950">
        <v>0</v>
      </c>
      <c r="H1950" t="s">
        <v>19</v>
      </c>
      <c r="J1950" t="str">
        <f t="shared" si="191"/>
        <v>Bus Demand</v>
      </c>
      <c r="K1950" t="str" cm="1">
        <f t="array" ref="K1950">_xlfn.IFS(L1950="Bus P+R Bus Leg", "Bus", L1950="Bus P+R Car Leg", "Car",L1950="Rail P+R Rail Leg", "Rail", L1950="Rail P+R Car Leg", "Car",L1950="Logsum","",TRUE(),L1950)</f>
        <v>Bus</v>
      </c>
      <c r="L1950" t="s">
        <v>29</v>
      </c>
      <c r="N1950" t="s">
        <v>37</v>
      </c>
      <c r="O1950" t="s">
        <v>77</v>
      </c>
      <c r="P1950" t="str">
        <f t="shared" si="192"/>
        <v>NHBEB</v>
      </c>
    </row>
    <row r="1951" spans="1:16" x14ac:dyDescent="0.35">
      <c r="A1951">
        <f t="shared" si="189"/>
        <v>5271</v>
      </c>
      <c r="B1951" t="str">
        <f t="shared" si="188"/>
        <v>Bus NHBEB_NHBEB_FT_16-74_NC Demand</v>
      </c>
      <c r="C1951" t="str">
        <f t="shared" si="190"/>
        <v>Bus NHBEB_NHBEB_FT_16-74_NC Demand</v>
      </c>
      <c r="D1951" t="s">
        <v>37</v>
      </c>
      <c r="E1951" t="s">
        <v>18</v>
      </c>
      <c r="F1951">
        <v>0</v>
      </c>
      <c r="H1951" t="s">
        <v>19</v>
      </c>
      <c r="J1951" t="str">
        <f t="shared" si="191"/>
        <v>Bus Demand</v>
      </c>
      <c r="K1951" t="str" cm="1">
        <f t="array" ref="K1951">_xlfn.IFS(L1951="Bus P+R Bus Leg", "Bus", L1951="Bus P+R Car Leg", "Car",L1951="Rail P+R Rail Leg", "Rail", L1951="Rail P+R Car Leg", "Car",L1951="Logsum","",TRUE(),L1951)</f>
        <v>Bus</v>
      </c>
      <c r="L1951" t="s">
        <v>29</v>
      </c>
      <c r="N1951" t="s">
        <v>37</v>
      </c>
      <c r="O1951" t="s">
        <v>78</v>
      </c>
      <c r="P1951" t="str">
        <f t="shared" si="192"/>
        <v>NHBEB</v>
      </c>
    </row>
    <row r="1952" spans="1:16" x14ac:dyDescent="0.35">
      <c r="A1952">
        <f t="shared" si="189"/>
        <v>5272</v>
      </c>
      <c r="B1952" t="str">
        <f t="shared" si="188"/>
        <v>Bus NHBEB_NHBEB_FT_16-74_PC Demand</v>
      </c>
      <c r="C1952" t="str">
        <f t="shared" si="190"/>
        <v>Bus NHBEB_NHBEB_FT_16-74_PC Demand</v>
      </c>
      <c r="D1952" t="s">
        <v>37</v>
      </c>
      <c r="E1952" t="s">
        <v>18</v>
      </c>
      <c r="F1952">
        <v>0</v>
      </c>
      <c r="H1952" t="s">
        <v>19</v>
      </c>
      <c r="J1952" t="str">
        <f t="shared" si="191"/>
        <v>Bus Demand</v>
      </c>
      <c r="K1952" t="str" cm="1">
        <f t="array" ref="K1952">_xlfn.IFS(L1952="Bus P+R Bus Leg", "Bus", L1952="Bus P+R Car Leg", "Car",L1952="Rail P+R Rail Leg", "Rail", L1952="Rail P+R Car Leg", "Car",L1952="Logsum","",TRUE(),L1952)</f>
        <v>Bus</v>
      </c>
      <c r="L1952" t="s">
        <v>29</v>
      </c>
      <c r="N1952" t="s">
        <v>37</v>
      </c>
      <c r="O1952" t="s">
        <v>79</v>
      </c>
      <c r="P1952" t="str">
        <f t="shared" si="192"/>
        <v>NHBEB</v>
      </c>
    </row>
    <row r="1953" spans="1:16" x14ac:dyDescent="0.35">
      <c r="A1953">
        <f t="shared" si="189"/>
        <v>5273</v>
      </c>
      <c r="B1953" t="str">
        <f t="shared" si="188"/>
        <v>Bus NHBEB_NHBEB_Other_16-74_FC Demand</v>
      </c>
      <c r="C1953" t="str">
        <f t="shared" si="190"/>
        <v>Bus NHBEB_NHBEB_Other_16-74_FC Demand</v>
      </c>
      <c r="D1953" t="s">
        <v>37</v>
      </c>
      <c r="E1953" t="s">
        <v>18</v>
      </c>
      <c r="F1953">
        <v>0</v>
      </c>
      <c r="H1953" t="s">
        <v>19</v>
      </c>
      <c r="J1953" t="str">
        <f t="shared" si="191"/>
        <v>Bus Demand</v>
      </c>
      <c r="K1953" t="str" cm="1">
        <f t="array" ref="K1953">_xlfn.IFS(L1953="Bus P+R Bus Leg", "Bus", L1953="Bus P+R Car Leg", "Car",L1953="Rail P+R Rail Leg", "Rail", L1953="Rail P+R Car Leg", "Car",L1953="Logsum","",TRUE(),L1953)</f>
        <v>Bus</v>
      </c>
      <c r="L1953" t="s">
        <v>29</v>
      </c>
      <c r="N1953" t="s">
        <v>37</v>
      </c>
      <c r="O1953" t="s">
        <v>80</v>
      </c>
      <c r="P1953" t="str">
        <f t="shared" si="192"/>
        <v>NHBEB</v>
      </c>
    </row>
    <row r="1954" spans="1:16" x14ac:dyDescent="0.35">
      <c r="A1954">
        <f t="shared" si="189"/>
        <v>5274</v>
      </c>
      <c r="B1954" t="str">
        <f t="shared" si="188"/>
        <v>Bus NHBEB_NHBEB_Other_16-74_NC Demand</v>
      </c>
      <c r="C1954" t="str">
        <f t="shared" si="190"/>
        <v>Bus NHBEB_NHBEB_Other_16-74_NC Demand</v>
      </c>
      <c r="D1954" t="s">
        <v>37</v>
      </c>
      <c r="E1954" t="s">
        <v>18</v>
      </c>
      <c r="F1954">
        <v>0</v>
      </c>
      <c r="H1954" t="s">
        <v>19</v>
      </c>
      <c r="J1954" t="str">
        <f t="shared" si="191"/>
        <v>Bus Demand</v>
      </c>
      <c r="K1954" t="str" cm="1">
        <f t="array" ref="K1954">_xlfn.IFS(L1954="Bus P+R Bus Leg", "Bus", L1954="Bus P+R Car Leg", "Car",L1954="Rail P+R Rail Leg", "Rail", L1954="Rail P+R Car Leg", "Car",L1954="Logsum","",TRUE(),L1954)</f>
        <v>Bus</v>
      </c>
      <c r="L1954" t="s">
        <v>29</v>
      </c>
      <c r="N1954" t="s">
        <v>37</v>
      </c>
      <c r="O1954" t="s">
        <v>81</v>
      </c>
      <c r="P1954" t="str">
        <f t="shared" si="192"/>
        <v>NHBEB</v>
      </c>
    </row>
    <row r="1955" spans="1:16" x14ac:dyDescent="0.35">
      <c r="A1955">
        <f t="shared" si="189"/>
        <v>5275</v>
      </c>
      <c r="B1955" t="str">
        <f t="shared" si="188"/>
        <v>Bus NHBEB_NHBEB_Other_16-74_PC Demand</v>
      </c>
      <c r="C1955" t="str">
        <f t="shared" si="190"/>
        <v>Bus NHBEB_NHBEB_Other_16-74_PC Demand</v>
      </c>
      <c r="D1955" t="s">
        <v>37</v>
      </c>
      <c r="E1955" t="s">
        <v>18</v>
      </c>
      <c r="F1955">
        <v>0</v>
      </c>
      <c r="H1955" t="s">
        <v>19</v>
      </c>
      <c r="J1955" t="str">
        <f t="shared" si="191"/>
        <v>Bus Demand</v>
      </c>
      <c r="K1955" t="str" cm="1">
        <f t="array" ref="K1955">_xlfn.IFS(L1955="Bus P+R Bus Leg", "Bus", L1955="Bus P+R Car Leg", "Car",L1955="Rail P+R Rail Leg", "Rail", L1955="Rail P+R Car Leg", "Car",L1955="Logsum","",TRUE(),L1955)</f>
        <v>Bus</v>
      </c>
      <c r="L1955" t="s">
        <v>29</v>
      </c>
      <c r="N1955" t="s">
        <v>37</v>
      </c>
      <c r="O1955" t="s">
        <v>82</v>
      </c>
      <c r="P1955" t="str">
        <f t="shared" si="192"/>
        <v>NHBEB</v>
      </c>
    </row>
    <row r="1956" spans="1:16" x14ac:dyDescent="0.35">
      <c r="A1956">
        <f t="shared" si="189"/>
        <v>5276</v>
      </c>
      <c r="B1956" t="str">
        <f t="shared" si="188"/>
        <v>Bus NHBEB_NHBEB_PT_16-74_FC Demand</v>
      </c>
      <c r="C1956" t="str">
        <f t="shared" si="190"/>
        <v>Bus NHBEB_NHBEB_PT_16-74_FC Demand</v>
      </c>
      <c r="D1956" t="s">
        <v>37</v>
      </c>
      <c r="E1956" t="s">
        <v>18</v>
      </c>
      <c r="F1956">
        <v>0</v>
      </c>
      <c r="H1956" t="s">
        <v>19</v>
      </c>
      <c r="J1956" t="str">
        <f t="shared" si="191"/>
        <v>Bus Demand</v>
      </c>
      <c r="K1956" t="str" cm="1">
        <f t="array" ref="K1956">_xlfn.IFS(L1956="Bus P+R Bus Leg", "Bus", L1956="Bus P+R Car Leg", "Car",L1956="Rail P+R Rail Leg", "Rail", L1956="Rail P+R Car Leg", "Car",L1956="Logsum","",TRUE(),L1956)</f>
        <v>Bus</v>
      </c>
      <c r="L1956" t="s">
        <v>29</v>
      </c>
      <c r="N1956" t="s">
        <v>37</v>
      </c>
      <c r="O1956" t="s">
        <v>83</v>
      </c>
      <c r="P1956" t="str">
        <f t="shared" si="192"/>
        <v>NHBEB</v>
      </c>
    </row>
    <row r="1957" spans="1:16" x14ac:dyDescent="0.35">
      <c r="A1957">
        <f t="shared" si="189"/>
        <v>5277</v>
      </c>
      <c r="B1957" t="str">
        <f t="shared" si="188"/>
        <v>Bus NHBEB_NHBEB_PT_16-74_NC Demand</v>
      </c>
      <c r="C1957" t="str">
        <f t="shared" si="190"/>
        <v>Bus NHBEB_NHBEB_PT_16-74_NC Demand</v>
      </c>
      <c r="D1957" t="s">
        <v>37</v>
      </c>
      <c r="E1957" t="s">
        <v>18</v>
      </c>
      <c r="F1957">
        <v>0</v>
      </c>
      <c r="H1957" t="s">
        <v>19</v>
      </c>
      <c r="J1957" t="str">
        <f t="shared" si="191"/>
        <v>Bus Demand</v>
      </c>
      <c r="K1957" t="str" cm="1">
        <f t="array" ref="K1957">_xlfn.IFS(L1957="Bus P+R Bus Leg", "Bus", L1957="Bus P+R Car Leg", "Car",L1957="Rail P+R Rail Leg", "Rail", L1957="Rail P+R Car Leg", "Car",L1957="Logsum","",TRUE(),L1957)</f>
        <v>Bus</v>
      </c>
      <c r="L1957" t="s">
        <v>29</v>
      </c>
      <c r="N1957" t="s">
        <v>37</v>
      </c>
      <c r="O1957" t="s">
        <v>84</v>
      </c>
      <c r="P1957" t="str">
        <f t="shared" si="192"/>
        <v>NHBEB</v>
      </c>
    </row>
    <row r="1958" spans="1:16" x14ac:dyDescent="0.35">
      <c r="A1958">
        <f t="shared" si="189"/>
        <v>5278</v>
      </c>
      <c r="B1958" t="str">
        <f t="shared" si="188"/>
        <v>Bus NHBEB_NHBEB_PT_16-74_PC Demand</v>
      </c>
      <c r="C1958" t="str">
        <f t="shared" si="190"/>
        <v>Bus NHBEB_NHBEB_PT_16-74_PC Demand</v>
      </c>
      <c r="D1958" t="s">
        <v>37</v>
      </c>
      <c r="E1958" t="s">
        <v>18</v>
      </c>
      <c r="F1958">
        <v>0</v>
      </c>
      <c r="H1958" t="s">
        <v>19</v>
      </c>
      <c r="J1958" t="str">
        <f t="shared" si="191"/>
        <v>Bus Demand</v>
      </c>
      <c r="K1958" t="str" cm="1">
        <f t="array" ref="K1958">_xlfn.IFS(L1958="Bus P+R Bus Leg", "Bus", L1958="Bus P+R Car Leg", "Car",L1958="Rail P+R Rail Leg", "Rail", L1958="Rail P+R Car Leg", "Car",L1958="Logsum","",TRUE(),L1958)</f>
        <v>Bus</v>
      </c>
      <c r="L1958" t="s">
        <v>29</v>
      </c>
      <c r="N1958" t="s">
        <v>37</v>
      </c>
      <c r="O1958" t="s">
        <v>85</v>
      </c>
      <c r="P1958" t="str">
        <f t="shared" si="192"/>
        <v>NHBEB</v>
      </c>
    </row>
    <row r="1959" spans="1:16" x14ac:dyDescent="0.35">
      <c r="A1959">
        <f t="shared" si="189"/>
        <v>5279</v>
      </c>
      <c r="B1959" t="str">
        <f t="shared" si="188"/>
        <v>Bus NHBEB_NHBEB_Student_16-74_FC Demand</v>
      </c>
      <c r="C1959" t="str">
        <f t="shared" si="190"/>
        <v>Bus NHBEB_NHBEB_Student_16-74_FC Demand</v>
      </c>
      <c r="D1959" t="s">
        <v>37</v>
      </c>
      <c r="E1959" t="s">
        <v>18</v>
      </c>
      <c r="F1959">
        <v>0</v>
      </c>
      <c r="H1959" t="s">
        <v>19</v>
      </c>
      <c r="J1959" t="str">
        <f t="shared" si="191"/>
        <v>Bus Demand</v>
      </c>
      <c r="K1959" t="str" cm="1">
        <f t="array" ref="K1959">_xlfn.IFS(L1959="Bus P+R Bus Leg", "Bus", L1959="Bus P+R Car Leg", "Car",L1959="Rail P+R Rail Leg", "Rail", L1959="Rail P+R Car Leg", "Car",L1959="Logsum","",TRUE(),L1959)</f>
        <v>Bus</v>
      </c>
      <c r="L1959" t="s">
        <v>29</v>
      </c>
      <c r="N1959" t="s">
        <v>37</v>
      </c>
      <c r="O1959" t="s">
        <v>86</v>
      </c>
      <c r="P1959" t="str">
        <f t="shared" si="192"/>
        <v>NHBEB</v>
      </c>
    </row>
    <row r="1960" spans="1:16" x14ac:dyDescent="0.35">
      <c r="A1960">
        <f t="shared" si="189"/>
        <v>5280</v>
      </c>
      <c r="B1960" t="str">
        <f t="shared" si="188"/>
        <v>Bus NHBEB_NHBEB_Student_16-74_NC Demand</v>
      </c>
      <c r="C1960" t="str">
        <f t="shared" si="190"/>
        <v>Bus NHBEB_NHBEB_Student_16-74_NC Demand</v>
      </c>
      <c r="D1960" t="s">
        <v>37</v>
      </c>
      <c r="E1960" t="s">
        <v>18</v>
      </c>
      <c r="F1960">
        <v>0</v>
      </c>
      <c r="H1960" t="s">
        <v>19</v>
      </c>
      <c r="J1960" t="str">
        <f t="shared" si="191"/>
        <v>Bus Demand</v>
      </c>
      <c r="K1960" t="str" cm="1">
        <f t="array" ref="K1960">_xlfn.IFS(L1960="Bus P+R Bus Leg", "Bus", L1960="Bus P+R Car Leg", "Car",L1960="Rail P+R Rail Leg", "Rail", L1960="Rail P+R Car Leg", "Car",L1960="Logsum","",TRUE(),L1960)</f>
        <v>Bus</v>
      </c>
      <c r="L1960" t="s">
        <v>29</v>
      </c>
      <c r="N1960" t="s">
        <v>37</v>
      </c>
      <c r="O1960" t="s">
        <v>87</v>
      </c>
      <c r="P1960" t="str">
        <f t="shared" si="192"/>
        <v>NHBEB</v>
      </c>
    </row>
    <row r="1961" spans="1:16" x14ac:dyDescent="0.35">
      <c r="A1961">
        <f t="shared" si="189"/>
        <v>5281</v>
      </c>
      <c r="B1961" t="str">
        <f t="shared" si="188"/>
        <v>Bus NHBEB_NHBEB_Student_16-74_PC Demand</v>
      </c>
      <c r="C1961" t="str">
        <f t="shared" si="190"/>
        <v>Bus NHBEB_NHBEB_Student_16-74_PC Demand</v>
      </c>
      <c r="D1961" t="s">
        <v>37</v>
      </c>
      <c r="E1961" t="s">
        <v>18</v>
      </c>
      <c r="F1961">
        <v>0</v>
      </c>
      <c r="H1961" t="s">
        <v>19</v>
      </c>
      <c r="J1961" t="str">
        <f t="shared" si="191"/>
        <v>Bus Demand</v>
      </c>
      <c r="K1961" t="str" cm="1">
        <f t="array" ref="K1961">_xlfn.IFS(L1961="Bus P+R Bus Leg", "Bus", L1961="Bus P+R Car Leg", "Car",L1961="Rail P+R Rail Leg", "Rail", L1961="Rail P+R Car Leg", "Car",L1961="Logsum","",TRUE(),L1961)</f>
        <v>Bus</v>
      </c>
      <c r="L1961" t="s">
        <v>29</v>
      </c>
      <c r="N1961" t="s">
        <v>37</v>
      </c>
      <c r="O1961" t="s">
        <v>88</v>
      </c>
      <c r="P1961" t="str">
        <f t="shared" si="192"/>
        <v>NHBEB</v>
      </c>
    </row>
    <row r="1962" spans="1:16" x14ac:dyDescent="0.35">
      <c r="A1962">
        <f t="shared" si="189"/>
        <v>5282</v>
      </c>
      <c r="B1962" t="str">
        <f t="shared" si="188"/>
        <v>Bus NHBO_NHBO_75_FC Demand</v>
      </c>
      <c r="C1962" t="str">
        <f t="shared" si="190"/>
        <v>Bus NHBO_NHBO_75_FC Demand</v>
      </c>
      <c r="D1962" t="s">
        <v>37</v>
      </c>
      <c r="E1962" t="s">
        <v>18</v>
      </c>
      <c r="F1962">
        <v>0</v>
      </c>
      <c r="H1962" t="s">
        <v>19</v>
      </c>
      <c r="J1962" t="str">
        <f t="shared" si="191"/>
        <v>Bus Demand</v>
      </c>
      <c r="K1962" t="str" cm="1">
        <f t="array" ref="K1962">_xlfn.IFS(L1962="Bus P+R Bus Leg", "Bus", L1962="Bus P+R Car Leg", "Car",L1962="Rail P+R Rail Leg", "Rail", L1962="Rail P+R Car Leg", "Car",L1962="Logsum","",TRUE(),L1962)</f>
        <v>Bus</v>
      </c>
      <c r="L1962" t="s">
        <v>29</v>
      </c>
      <c r="N1962" t="s">
        <v>37</v>
      </c>
      <c r="O1962" t="s">
        <v>89</v>
      </c>
      <c r="P1962" t="str">
        <f t="shared" si="192"/>
        <v>NHBO</v>
      </c>
    </row>
    <row r="1963" spans="1:16" x14ac:dyDescent="0.35">
      <c r="A1963">
        <f t="shared" si="189"/>
        <v>5283</v>
      </c>
      <c r="B1963" t="str">
        <f t="shared" si="188"/>
        <v>Bus NHBO_NHBO_75_NC Demand</v>
      </c>
      <c r="C1963" t="str">
        <f t="shared" si="190"/>
        <v>Bus NHBO_NHBO_75_NC Demand</v>
      </c>
      <c r="D1963" t="s">
        <v>37</v>
      </c>
      <c r="E1963" t="s">
        <v>18</v>
      </c>
      <c r="F1963">
        <v>0</v>
      </c>
      <c r="H1963" t="s">
        <v>19</v>
      </c>
      <c r="J1963" t="str">
        <f t="shared" si="191"/>
        <v>Bus Demand</v>
      </c>
      <c r="K1963" t="str" cm="1">
        <f t="array" ref="K1963">_xlfn.IFS(L1963="Bus P+R Bus Leg", "Bus", L1963="Bus P+R Car Leg", "Car",L1963="Rail P+R Rail Leg", "Rail", L1963="Rail P+R Car Leg", "Car",L1963="Logsum","",TRUE(),L1963)</f>
        <v>Bus</v>
      </c>
      <c r="L1963" t="s">
        <v>29</v>
      </c>
      <c r="N1963" t="s">
        <v>37</v>
      </c>
      <c r="O1963" t="s">
        <v>90</v>
      </c>
      <c r="P1963" t="str">
        <f t="shared" si="192"/>
        <v>NHBO</v>
      </c>
    </row>
    <row r="1964" spans="1:16" x14ac:dyDescent="0.35">
      <c r="A1964">
        <f t="shared" si="189"/>
        <v>5284</v>
      </c>
      <c r="B1964" t="str">
        <f t="shared" si="188"/>
        <v>Bus NHBO_NHBO_75_PC Demand</v>
      </c>
      <c r="C1964" t="str">
        <f t="shared" si="190"/>
        <v>Bus NHBO_NHBO_75_PC Demand</v>
      </c>
      <c r="D1964" t="s">
        <v>37</v>
      </c>
      <c r="E1964" t="s">
        <v>18</v>
      </c>
      <c r="F1964">
        <v>0</v>
      </c>
      <c r="H1964" t="s">
        <v>19</v>
      </c>
      <c r="J1964" t="str">
        <f t="shared" si="191"/>
        <v>Bus Demand</v>
      </c>
      <c r="K1964" t="str" cm="1">
        <f t="array" ref="K1964">_xlfn.IFS(L1964="Bus P+R Bus Leg", "Bus", L1964="Bus P+R Car Leg", "Car",L1964="Rail P+R Rail Leg", "Rail", L1964="Rail P+R Car Leg", "Car",L1964="Logsum","",TRUE(),L1964)</f>
        <v>Bus</v>
      </c>
      <c r="L1964" t="s">
        <v>29</v>
      </c>
      <c r="N1964" t="s">
        <v>37</v>
      </c>
      <c r="O1964" t="s">
        <v>91</v>
      </c>
      <c r="P1964" t="str">
        <f t="shared" si="192"/>
        <v>NHBO</v>
      </c>
    </row>
    <row r="1965" spans="1:16" x14ac:dyDescent="0.35">
      <c r="A1965">
        <f t="shared" si="189"/>
        <v>5285</v>
      </c>
      <c r="B1965" t="str">
        <f t="shared" si="188"/>
        <v>Bus NHBO_NHBO_Child_0-15_FC Demand</v>
      </c>
      <c r="C1965" t="str">
        <f t="shared" si="190"/>
        <v>Bus NHBO_NHBO_Child_0-15_FC Demand</v>
      </c>
      <c r="D1965" t="s">
        <v>37</v>
      </c>
      <c r="E1965" t="s">
        <v>18</v>
      </c>
      <c r="F1965">
        <v>0</v>
      </c>
      <c r="H1965" t="s">
        <v>19</v>
      </c>
      <c r="J1965" t="str">
        <f t="shared" si="191"/>
        <v>Bus Demand</v>
      </c>
      <c r="K1965" t="str" cm="1">
        <f t="array" ref="K1965">_xlfn.IFS(L1965="Bus P+R Bus Leg", "Bus", L1965="Bus P+R Car Leg", "Car",L1965="Rail P+R Rail Leg", "Rail", L1965="Rail P+R Car Leg", "Car",L1965="Logsum","",TRUE(),L1965)</f>
        <v>Bus</v>
      </c>
      <c r="L1965" t="s">
        <v>29</v>
      </c>
      <c r="N1965" t="s">
        <v>37</v>
      </c>
      <c r="O1965" t="s">
        <v>133</v>
      </c>
      <c r="P1965" t="str">
        <f t="shared" si="192"/>
        <v>NHBO</v>
      </c>
    </row>
    <row r="1966" spans="1:16" x14ac:dyDescent="0.35">
      <c r="A1966">
        <f t="shared" si="189"/>
        <v>5286</v>
      </c>
      <c r="B1966" t="str">
        <f t="shared" si="188"/>
        <v>Bus NHBO_NHBO_Child_0-15_NC Demand</v>
      </c>
      <c r="C1966" t="str">
        <f t="shared" si="190"/>
        <v>Bus NHBO_NHBO_Child_0-15_NC Demand</v>
      </c>
      <c r="D1966" t="s">
        <v>37</v>
      </c>
      <c r="E1966" t="s">
        <v>18</v>
      </c>
      <c r="F1966">
        <v>0</v>
      </c>
      <c r="H1966" t="s">
        <v>19</v>
      </c>
      <c r="J1966" t="str">
        <f t="shared" si="191"/>
        <v>Bus Demand</v>
      </c>
      <c r="K1966" t="str" cm="1">
        <f t="array" ref="K1966">_xlfn.IFS(L1966="Bus P+R Bus Leg", "Bus", L1966="Bus P+R Car Leg", "Car",L1966="Rail P+R Rail Leg", "Rail", L1966="Rail P+R Car Leg", "Car",L1966="Logsum","",TRUE(),L1966)</f>
        <v>Bus</v>
      </c>
      <c r="L1966" t="s">
        <v>29</v>
      </c>
      <c r="N1966" t="s">
        <v>37</v>
      </c>
      <c r="O1966" t="s">
        <v>134</v>
      </c>
      <c r="P1966" t="str">
        <f t="shared" si="192"/>
        <v>NHBO</v>
      </c>
    </row>
    <row r="1967" spans="1:16" x14ac:dyDescent="0.35">
      <c r="A1967">
        <f t="shared" si="189"/>
        <v>5287</v>
      </c>
      <c r="B1967" t="str">
        <f t="shared" si="188"/>
        <v>Bus NHBO_NHBO_Child_0-15_PC Demand</v>
      </c>
      <c r="C1967" t="str">
        <f t="shared" si="190"/>
        <v>Bus NHBO_NHBO_Child_0-15_PC Demand</v>
      </c>
      <c r="D1967" t="s">
        <v>37</v>
      </c>
      <c r="E1967" t="s">
        <v>18</v>
      </c>
      <c r="F1967">
        <v>0</v>
      </c>
      <c r="H1967" t="s">
        <v>19</v>
      </c>
      <c r="J1967" t="str">
        <f t="shared" si="191"/>
        <v>Bus Demand</v>
      </c>
      <c r="K1967" t="str" cm="1">
        <f t="array" ref="K1967">_xlfn.IFS(L1967="Bus P+R Bus Leg", "Bus", L1967="Bus P+R Car Leg", "Car",L1967="Rail P+R Rail Leg", "Rail", L1967="Rail P+R Car Leg", "Car",L1967="Logsum","",TRUE(),L1967)</f>
        <v>Bus</v>
      </c>
      <c r="L1967" t="s">
        <v>29</v>
      </c>
      <c r="N1967" t="s">
        <v>37</v>
      </c>
      <c r="O1967" t="s">
        <v>135</v>
      </c>
      <c r="P1967" t="str">
        <f t="shared" si="192"/>
        <v>NHBO</v>
      </c>
    </row>
    <row r="1968" spans="1:16" x14ac:dyDescent="0.35">
      <c r="A1968">
        <f t="shared" si="189"/>
        <v>5288</v>
      </c>
      <c r="B1968" t="str">
        <f t="shared" si="188"/>
        <v>Bus NHBO_NHBO_FT_16-74_FC Demand</v>
      </c>
      <c r="C1968" t="str">
        <f t="shared" si="190"/>
        <v>Bus NHBO_NHBO_FT_16-74_FC Demand</v>
      </c>
      <c r="D1968" t="s">
        <v>37</v>
      </c>
      <c r="E1968" t="s">
        <v>18</v>
      </c>
      <c r="F1968">
        <v>0</v>
      </c>
      <c r="H1968" t="s">
        <v>19</v>
      </c>
      <c r="J1968" t="str">
        <f t="shared" si="191"/>
        <v>Bus Demand</v>
      </c>
      <c r="K1968" t="str" cm="1">
        <f t="array" ref="K1968">_xlfn.IFS(L1968="Bus P+R Bus Leg", "Bus", L1968="Bus P+R Car Leg", "Car",L1968="Rail P+R Rail Leg", "Rail", L1968="Rail P+R Car Leg", "Car",L1968="Logsum","",TRUE(),L1968)</f>
        <v>Bus</v>
      </c>
      <c r="L1968" t="s">
        <v>29</v>
      </c>
      <c r="N1968" t="s">
        <v>37</v>
      </c>
      <c r="O1968" t="s">
        <v>92</v>
      </c>
      <c r="P1968" t="str">
        <f t="shared" si="192"/>
        <v>NHBO</v>
      </c>
    </row>
    <row r="1969" spans="1:16" x14ac:dyDescent="0.35">
      <c r="A1969">
        <f t="shared" si="189"/>
        <v>5289</v>
      </c>
      <c r="B1969" t="str">
        <f t="shared" si="188"/>
        <v>Bus NHBO_NHBO_FT_16-74_NC Demand</v>
      </c>
      <c r="C1969" t="str">
        <f t="shared" si="190"/>
        <v>Bus NHBO_NHBO_FT_16-74_NC Demand</v>
      </c>
      <c r="D1969" t="s">
        <v>37</v>
      </c>
      <c r="E1969" t="s">
        <v>18</v>
      </c>
      <c r="F1969">
        <v>0</v>
      </c>
      <c r="H1969" t="s">
        <v>19</v>
      </c>
      <c r="J1969" t="str">
        <f t="shared" si="191"/>
        <v>Bus Demand</v>
      </c>
      <c r="K1969" t="str" cm="1">
        <f t="array" ref="K1969">_xlfn.IFS(L1969="Bus P+R Bus Leg", "Bus", L1969="Bus P+R Car Leg", "Car",L1969="Rail P+R Rail Leg", "Rail", L1969="Rail P+R Car Leg", "Car",L1969="Logsum","",TRUE(),L1969)</f>
        <v>Bus</v>
      </c>
      <c r="L1969" t="s">
        <v>29</v>
      </c>
      <c r="N1969" t="s">
        <v>37</v>
      </c>
      <c r="O1969" t="s">
        <v>93</v>
      </c>
      <c r="P1969" t="str">
        <f t="shared" si="192"/>
        <v>NHBO</v>
      </c>
    </row>
    <row r="1970" spans="1:16" x14ac:dyDescent="0.35">
      <c r="A1970">
        <f t="shared" si="189"/>
        <v>5290</v>
      </c>
      <c r="B1970" t="str">
        <f t="shared" si="188"/>
        <v>Bus NHBO_NHBO_FT_16-74_PC Demand</v>
      </c>
      <c r="C1970" t="str">
        <f t="shared" si="190"/>
        <v>Bus NHBO_NHBO_FT_16-74_PC Demand</v>
      </c>
      <c r="D1970" t="s">
        <v>37</v>
      </c>
      <c r="E1970" t="s">
        <v>18</v>
      </c>
      <c r="F1970">
        <v>0</v>
      </c>
      <c r="H1970" t="s">
        <v>19</v>
      </c>
      <c r="J1970" t="str">
        <f t="shared" si="191"/>
        <v>Bus Demand</v>
      </c>
      <c r="K1970" t="str" cm="1">
        <f t="array" ref="K1970">_xlfn.IFS(L1970="Bus P+R Bus Leg", "Bus", L1970="Bus P+R Car Leg", "Car",L1970="Rail P+R Rail Leg", "Rail", L1970="Rail P+R Car Leg", "Car",L1970="Logsum","",TRUE(),L1970)</f>
        <v>Bus</v>
      </c>
      <c r="L1970" t="s">
        <v>29</v>
      </c>
      <c r="N1970" t="s">
        <v>37</v>
      </c>
      <c r="O1970" t="s">
        <v>94</v>
      </c>
      <c r="P1970" t="str">
        <f t="shared" si="192"/>
        <v>NHBO</v>
      </c>
    </row>
    <row r="1971" spans="1:16" x14ac:dyDescent="0.35">
      <c r="A1971">
        <f t="shared" si="189"/>
        <v>5291</v>
      </c>
      <c r="B1971" t="str">
        <f t="shared" si="188"/>
        <v>Bus NHBO_NHBO_Other_16-74_FC Demand</v>
      </c>
      <c r="C1971" t="str">
        <f t="shared" si="190"/>
        <v>Bus NHBO_NHBO_Other_16-74_FC Demand</v>
      </c>
      <c r="D1971" t="s">
        <v>37</v>
      </c>
      <c r="E1971" t="s">
        <v>18</v>
      </c>
      <c r="F1971">
        <v>0</v>
      </c>
      <c r="H1971" t="s">
        <v>19</v>
      </c>
      <c r="J1971" t="str">
        <f t="shared" si="191"/>
        <v>Bus Demand</v>
      </c>
      <c r="K1971" t="str" cm="1">
        <f t="array" ref="K1971">_xlfn.IFS(L1971="Bus P+R Bus Leg", "Bus", L1971="Bus P+R Car Leg", "Car",L1971="Rail P+R Rail Leg", "Rail", L1971="Rail P+R Car Leg", "Car",L1971="Logsum","",TRUE(),L1971)</f>
        <v>Bus</v>
      </c>
      <c r="L1971" t="s">
        <v>29</v>
      </c>
      <c r="N1971" t="s">
        <v>37</v>
      </c>
      <c r="O1971" t="s">
        <v>95</v>
      </c>
      <c r="P1971" t="str">
        <f t="shared" si="192"/>
        <v>NHBO</v>
      </c>
    </row>
    <row r="1972" spans="1:16" x14ac:dyDescent="0.35">
      <c r="A1972">
        <f t="shared" si="189"/>
        <v>5292</v>
      </c>
      <c r="B1972" t="str">
        <f t="shared" si="188"/>
        <v>Bus NHBO_NHBO_Other_16-74_NC Demand</v>
      </c>
      <c r="C1972" t="str">
        <f t="shared" si="190"/>
        <v>Bus NHBO_NHBO_Other_16-74_NC Demand</v>
      </c>
      <c r="D1972" t="s">
        <v>37</v>
      </c>
      <c r="E1972" t="s">
        <v>18</v>
      </c>
      <c r="F1972">
        <v>0</v>
      </c>
      <c r="H1972" t="s">
        <v>19</v>
      </c>
      <c r="J1972" t="str">
        <f t="shared" si="191"/>
        <v>Bus Demand</v>
      </c>
      <c r="K1972" t="str" cm="1">
        <f t="array" ref="K1972">_xlfn.IFS(L1972="Bus P+R Bus Leg", "Bus", L1972="Bus P+R Car Leg", "Car",L1972="Rail P+R Rail Leg", "Rail", L1972="Rail P+R Car Leg", "Car",L1972="Logsum","",TRUE(),L1972)</f>
        <v>Bus</v>
      </c>
      <c r="L1972" t="s">
        <v>29</v>
      </c>
      <c r="N1972" t="s">
        <v>37</v>
      </c>
      <c r="O1972" t="s">
        <v>96</v>
      </c>
      <c r="P1972" t="str">
        <f t="shared" si="192"/>
        <v>NHBO</v>
      </c>
    </row>
    <row r="1973" spans="1:16" x14ac:dyDescent="0.35">
      <c r="A1973">
        <f t="shared" si="189"/>
        <v>5293</v>
      </c>
      <c r="B1973" t="str">
        <f t="shared" ref="B1973:B2036" si="193">_xlfn.TEXTJOIN(" ",TRUE,L1973,O1973,N1973)</f>
        <v>Bus NHBO_NHBO_Other_16-74_PC Demand</v>
      </c>
      <c r="C1973" t="str">
        <f t="shared" si="190"/>
        <v>Bus NHBO_NHBO_Other_16-74_PC Demand</v>
      </c>
      <c r="D1973" t="s">
        <v>37</v>
      </c>
      <c r="E1973" t="s">
        <v>18</v>
      </c>
      <c r="F1973">
        <v>0</v>
      </c>
      <c r="H1973" t="s">
        <v>19</v>
      </c>
      <c r="J1973" t="str">
        <f t="shared" si="191"/>
        <v>Bus Demand</v>
      </c>
      <c r="K1973" t="str" cm="1">
        <f t="array" ref="K1973">_xlfn.IFS(L1973="Bus P+R Bus Leg", "Bus", L1973="Bus P+R Car Leg", "Car",L1973="Rail P+R Rail Leg", "Rail", L1973="Rail P+R Car Leg", "Car",L1973="Logsum","",TRUE(),L1973)</f>
        <v>Bus</v>
      </c>
      <c r="L1973" t="s">
        <v>29</v>
      </c>
      <c r="N1973" t="s">
        <v>37</v>
      </c>
      <c r="O1973" t="s">
        <v>97</v>
      </c>
      <c r="P1973" t="str">
        <f t="shared" si="192"/>
        <v>NHBO</v>
      </c>
    </row>
    <row r="1974" spans="1:16" x14ac:dyDescent="0.35">
      <c r="A1974">
        <f t="shared" si="189"/>
        <v>5294</v>
      </c>
      <c r="B1974" t="str">
        <f t="shared" si="193"/>
        <v>Bus NHBO_NHBO_PT_16-74_FC Demand</v>
      </c>
      <c r="C1974" t="str">
        <f t="shared" si="190"/>
        <v>Bus NHBO_NHBO_PT_16-74_FC Demand</v>
      </c>
      <c r="D1974" t="s">
        <v>37</v>
      </c>
      <c r="E1974" t="s">
        <v>18</v>
      </c>
      <c r="F1974">
        <v>0</v>
      </c>
      <c r="H1974" t="s">
        <v>19</v>
      </c>
      <c r="J1974" t="str">
        <f t="shared" si="191"/>
        <v>Bus Demand</v>
      </c>
      <c r="K1974" t="str" cm="1">
        <f t="array" ref="K1974">_xlfn.IFS(L1974="Bus P+R Bus Leg", "Bus", L1974="Bus P+R Car Leg", "Car",L1974="Rail P+R Rail Leg", "Rail", L1974="Rail P+R Car Leg", "Car",L1974="Logsum","",TRUE(),L1974)</f>
        <v>Bus</v>
      </c>
      <c r="L1974" t="s">
        <v>29</v>
      </c>
      <c r="N1974" t="s">
        <v>37</v>
      </c>
      <c r="O1974" t="s">
        <v>98</v>
      </c>
      <c r="P1974" t="str">
        <f t="shared" si="192"/>
        <v>NHBO</v>
      </c>
    </row>
    <row r="1975" spans="1:16" x14ac:dyDescent="0.35">
      <c r="A1975">
        <f t="shared" si="189"/>
        <v>5295</v>
      </c>
      <c r="B1975" t="str">
        <f t="shared" si="193"/>
        <v>Bus NHBO_NHBO_PT_16-74_NC Demand</v>
      </c>
      <c r="C1975" t="str">
        <f t="shared" si="190"/>
        <v>Bus NHBO_NHBO_PT_16-74_NC Demand</v>
      </c>
      <c r="D1975" t="s">
        <v>37</v>
      </c>
      <c r="E1975" t="s">
        <v>18</v>
      </c>
      <c r="F1975">
        <v>0</v>
      </c>
      <c r="H1975" t="s">
        <v>19</v>
      </c>
      <c r="J1975" t="str">
        <f t="shared" si="191"/>
        <v>Bus Demand</v>
      </c>
      <c r="K1975" t="str" cm="1">
        <f t="array" ref="K1975">_xlfn.IFS(L1975="Bus P+R Bus Leg", "Bus", L1975="Bus P+R Car Leg", "Car",L1975="Rail P+R Rail Leg", "Rail", L1975="Rail P+R Car Leg", "Car",L1975="Logsum","",TRUE(),L1975)</f>
        <v>Bus</v>
      </c>
      <c r="L1975" t="s">
        <v>29</v>
      </c>
      <c r="N1975" t="s">
        <v>37</v>
      </c>
      <c r="O1975" t="s">
        <v>99</v>
      </c>
      <c r="P1975" t="str">
        <f t="shared" si="192"/>
        <v>NHBO</v>
      </c>
    </row>
    <row r="1976" spans="1:16" x14ac:dyDescent="0.35">
      <c r="A1976">
        <f t="shared" si="189"/>
        <v>5296</v>
      </c>
      <c r="B1976" t="str">
        <f t="shared" si="193"/>
        <v>Bus NHBO_NHBO_PT_16-74_PC Demand</v>
      </c>
      <c r="C1976" t="str">
        <f t="shared" si="190"/>
        <v>Bus NHBO_NHBO_PT_16-74_PC Demand</v>
      </c>
      <c r="D1976" t="s">
        <v>37</v>
      </c>
      <c r="E1976" t="s">
        <v>18</v>
      </c>
      <c r="F1976">
        <v>0</v>
      </c>
      <c r="H1976" t="s">
        <v>19</v>
      </c>
      <c r="J1976" t="str">
        <f t="shared" si="191"/>
        <v>Bus Demand</v>
      </c>
      <c r="K1976" t="str" cm="1">
        <f t="array" ref="K1976">_xlfn.IFS(L1976="Bus P+R Bus Leg", "Bus", L1976="Bus P+R Car Leg", "Car",L1976="Rail P+R Rail Leg", "Rail", L1976="Rail P+R Car Leg", "Car",L1976="Logsum","",TRUE(),L1976)</f>
        <v>Bus</v>
      </c>
      <c r="L1976" t="s">
        <v>29</v>
      </c>
      <c r="N1976" t="s">
        <v>37</v>
      </c>
      <c r="O1976" t="s">
        <v>100</v>
      </c>
      <c r="P1976" t="str">
        <f t="shared" si="192"/>
        <v>NHBO</v>
      </c>
    </row>
    <row r="1977" spans="1:16" x14ac:dyDescent="0.35">
      <c r="A1977">
        <f t="shared" si="189"/>
        <v>5297</v>
      </c>
      <c r="B1977" t="str">
        <f t="shared" si="193"/>
        <v>Bus NHBO_NHBO_Student_16-74_FC Demand</v>
      </c>
      <c r="C1977" t="str">
        <f t="shared" si="190"/>
        <v>Bus NHBO_NHBO_Student_16-74_FC Demand</v>
      </c>
      <c r="D1977" t="s">
        <v>37</v>
      </c>
      <c r="E1977" t="s">
        <v>18</v>
      </c>
      <c r="F1977">
        <v>0</v>
      </c>
      <c r="H1977" t="s">
        <v>19</v>
      </c>
      <c r="J1977" t="str">
        <f t="shared" si="191"/>
        <v>Bus Demand</v>
      </c>
      <c r="K1977" t="str" cm="1">
        <f t="array" ref="K1977">_xlfn.IFS(L1977="Bus P+R Bus Leg", "Bus", L1977="Bus P+R Car Leg", "Car",L1977="Rail P+R Rail Leg", "Rail", L1977="Rail P+R Car Leg", "Car",L1977="Logsum","",TRUE(),L1977)</f>
        <v>Bus</v>
      </c>
      <c r="L1977" t="s">
        <v>29</v>
      </c>
      <c r="N1977" t="s">
        <v>37</v>
      </c>
      <c r="O1977" t="s">
        <v>101</v>
      </c>
      <c r="P1977" t="str">
        <f t="shared" si="192"/>
        <v>NHBO</v>
      </c>
    </row>
    <row r="1978" spans="1:16" x14ac:dyDescent="0.35">
      <c r="A1978">
        <f t="shared" si="189"/>
        <v>5298</v>
      </c>
      <c r="B1978" t="str">
        <f t="shared" si="193"/>
        <v>Bus NHBO_NHBO_Student_16-74_NC Demand</v>
      </c>
      <c r="C1978" t="str">
        <f t="shared" si="190"/>
        <v>Bus NHBO_NHBO_Student_16-74_NC Demand</v>
      </c>
      <c r="D1978" t="s">
        <v>37</v>
      </c>
      <c r="E1978" t="s">
        <v>18</v>
      </c>
      <c r="F1978">
        <v>0</v>
      </c>
      <c r="H1978" t="s">
        <v>19</v>
      </c>
      <c r="J1978" t="str">
        <f t="shared" si="191"/>
        <v>Bus Demand</v>
      </c>
      <c r="K1978" t="str" cm="1">
        <f t="array" ref="K1978">_xlfn.IFS(L1978="Bus P+R Bus Leg", "Bus", L1978="Bus P+R Car Leg", "Car",L1978="Rail P+R Rail Leg", "Rail", L1978="Rail P+R Car Leg", "Car",L1978="Logsum","",TRUE(),L1978)</f>
        <v>Bus</v>
      </c>
      <c r="L1978" t="s">
        <v>29</v>
      </c>
      <c r="N1978" t="s">
        <v>37</v>
      </c>
      <c r="O1978" t="s">
        <v>102</v>
      </c>
      <c r="P1978" t="str">
        <f t="shared" si="192"/>
        <v>NHBO</v>
      </c>
    </row>
    <row r="1979" spans="1:16" x14ac:dyDescent="0.35">
      <c r="A1979">
        <f t="shared" si="189"/>
        <v>5299</v>
      </c>
      <c r="B1979" t="str">
        <f t="shared" si="193"/>
        <v>Bus NHBO_NHBO_Student_16-74_PC Demand</v>
      </c>
      <c r="C1979" t="str">
        <f t="shared" si="190"/>
        <v>Bus NHBO_NHBO_Student_16-74_PC Demand</v>
      </c>
      <c r="D1979" t="s">
        <v>37</v>
      </c>
      <c r="E1979" t="s">
        <v>18</v>
      </c>
      <c r="F1979">
        <v>0</v>
      </c>
      <c r="H1979" t="s">
        <v>19</v>
      </c>
      <c r="J1979" t="str">
        <f t="shared" si="191"/>
        <v>Bus Demand</v>
      </c>
      <c r="K1979" t="str" cm="1">
        <f t="array" ref="K1979">_xlfn.IFS(L1979="Bus P+R Bus Leg", "Bus", L1979="Bus P+R Car Leg", "Car",L1979="Rail P+R Rail Leg", "Rail", L1979="Rail P+R Car Leg", "Car",L1979="Logsum","",TRUE(),L1979)</f>
        <v>Bus</v>
      </c>
      <c r="L1979" t="s">
        <v>29</v>
      </c>
      <c r="N1979" t="s">
        <v>37</v>
      </c>
      <c r="O1979" t="s">
        <v>103</v>
      </c>
      <c r="P1979" t="str">
        <f t="shared" si="192"/>
        <v>NHBO</v>
      </c>
    </row>
    <row r="1980" spans="1:16" x14ac:dyDescent="0.35">
      <c r="A1980">
        <f t="shared" si="189"/>
        <v>5301</v>
      </c>
      <c r="B1980" t="str">
        <f t="shared" si="193"/>
        <v>Bus P+R HBW_HBW_FT_16-74_FC Demand</v>
      </c>
      <c r="C1980" t="str">
        <f t="shared" si="190"/>
        <v>Bus P+R HBW_HBW_FT_16-74_FC Demand</v>
      </c>
      <c r="D1980" t="s">
        <v>37</v>
      </c>
      <c r="E1980" t="s">
        <v>18</v>
      </c>
      <c r="F1980">
        <v>0</v>
      </c>
      <c r="H1980" t="s">
        <v>19</v>
      </c>
      <c r="J1980" t="str">
        <f t="shared" si="191"/>
        <v>Bus P+R Demand</v>
      </c>
      <c r="K1980" t="str" cm="1">
        <f t="array" ref="K1980">_xlfn.IFS(L1980="Bus P+R Bus Leg", "Bus", L1980="Bus P+R Car Leg", "Car",L1980="Rail P+R Rail Leg", "Rail", L1980="Rail P+R Car Leg", "Car",L1980="Logsum","",TRUE(),L1980)</f>
        <v>Bus P+R</v>
      </c>
      <c r="L1980" t="s">
        <v>136</v>
      </c>
      <c r="N1980" t="s">
        <v>37</v>
      </c>
      <c r="O1980" t="s">
        <v>53</v>
      </c>
      <c r="P1980" t="str">
        <f>LEFT(O1980,FIND("_",O1980)-1)</f>
        <v>HBW</v>
      </c>
    </row>
    <row r="1981" spans="1:16" x14ac:dyDescent="0.35">
      <c r="A1981">
        <f t="shared" si="189"/>
        <v>5302</v>
      </c>
      <c r="B1981" t="str">
        <f t="shared" si="193"/>
        <v>Bus P+R HBW_HBW_FT_16-74_NC Demand</v>
      </c>
      <c r="C1981" t="str">
        <f t="shared" si="190"/>
        <v>Bus P+R HBW_HBW_FT_16-74_NC Demand</v>
      </c>
      <c r="D1981" t="s">
        <v>37</v>
      </c>
      <c r="E1981" t="s">
        <v>18</v>
      </c>
      <c r="F1981">
        <v>0</v>
      </c>
      <c r="H1981" t="s">
        <v>19</v>
      </c>
      <c r="J1981" t="str">
        <f t="shared" si="191"/>
        <v>Bus P+R Demand</v>
      </c>
      <c r="K1981" t="str" cm="1">
        <f t="array" ref="K1981">_xlfn.IFS(L1981="Bus P+R Bus Leg", "Bus", L1981="Bus P+R Car Leg", "Car",L1981="Rail P+R Rail Leg", "Rail", L1981="Rail P+R Car Leg", "Car",L1981="Logsum","",TRUE(),L1981)</f>
        <v>Bus P+R</v>
      </c>
      <c r="L1981" t="s">
        <v>136</v>
      </c>
      <c r="N1981" t="s">
        <v>37</v>
      </c>
      <c r="O1981" t="s">
        <v>54</v>
      </c>
      <c r="P1981" t="str">
        <f>LEFT(O1981,FIND("_",O1981)-1)</f>
        <v>HBW</v>
      </c>
    </row>
    <row r="1982" spans="1:16" x14ac:dyDescent="0.35">
      <c r="A1982">
        <f t="shared" si="189"/>
        <v>5303</v>
      </c>
      <c r="B1982" t="str">
        <f t="shared" si="193"/>
        <v>Bus P+R HBW_HBW_FT_16-74_PC Demand</v>
      </c>
      <c r="C1982" t="str">
        <f t="shared" si="190"/>
        <v>Bus P+R HBW_HBW_FT_16-74_PC Demand</v>
      </c>
      <c r="D1982" t="s">
        <v>37</v>
      </c>
      <c r="E1982" t="s">
        <v>18</v>
      </c>
      <c r="F1982">
        <v>0</v>
      </c>
      <c r="H1982" t="s">
        <v>19</v>
      </c>
      <c r="J1982" t="str">
        <f t="shared" si="191"/>
        <v>Bus P+R Demand</v>
      </c>
      <c r="K1982" t="str" cm="1">
        <f t="array" ref="K1982">_xlfn.IFS(L1982="Bus P+R Bus Leg", "Bus", L1982="Bus P+R Car Leg", "Car",L1982="Rail P+R Rail Leg", "Rail", L1982="Rail P+R Car Leg", "Car",L1982="Logsum","",TRUE(),L1982)</f>
        <v>Bus P+R</v>
      </c>
      <c r="L1982" t="s">
        <v>136</v>
      </c>
      <c r="N1982" t="s">
        <v>37</v>
      </c>
      <c r="O1982" t="s">
        <v>55</v>
      </c>
      <c r="P1982" t="str">
        <f t="shared" ref="P1982:P2045" si="194">LEFT(O1982,FIND("_",O1982)-1)</f>
        <v>HBW</v>
      </c>
    </row>
    <row r="1983" spans="1:16" x14ac:dyDescent="0.35">
      <c r="A1983">
        <f t="shared" si="189"/>
        <v>5304</v>
      </c>
      <c r="B1983" t="str">
        <f t="shared" si="193"/>
        <v>Bus P+R HBW_HBW_Other_16-74_FC Demand</v>
      </c>
      <c r="C1983" t="str">
        <f t="shared" si="190"/>
        <v>Bus P+R HBW_HBW_Other_16-74_FC Demand</v>
      </c>
      <c r="D1983" t="s">
        <v>37</v>
      </c>
      <c r="E1983" t="s">
        <v>18</v>
      </c>
      <c r="F1983">
        <v>0</v>
      </c>
      <c r="H1983" t="s">
        <v>19</v>
      </c>
      <c r="J1983" t="str">
        <f t="shared" si="191"/>
        <v>Bus P+R Demand</v>
      </c>
      <c r="K1983" t="str" cm="1">
        <f t="array" ref="K1983">_xlfn.IFS(L1983="Bus P+R Bus Leg", "Bus", L1983="Bus P+R Car Leg", "Car",L1983="Rail P+R Rail Leg", "Rail", L1983="Rail P+R Car Leg", "Car",L1983="Logsum","",TRUE(),L1983)</f>
        <v>Bus P+R</v>
      </c>
      <c r="L1983" t="s">
        <v>136</v>
      </c>
      <c r="N1983" t="s">
        <v>37</v>
      </c>
      <c r="O1983" t="s">
        <v>56</v>
      </c>
      <c r="P1983" t="str">
        <f t="shared" si="194"/>
        <v>HBW</v>
      </c>
    </row>
    <row r="1984" spans="1:16" x14ac:dyDescent="0.35">
      <c r="A1984">
        <f t="shared" si="189"/>
        <v>5305</v>
      </c>
      <c r="B1984" t="str">
        <f t="shared" si="193"/>
        <v>Bus P+R HBW_HBW_Other_16-74_NC Demand</v>
      </c>
      <c r="C1984" t="str">
        <f t="shared" si="190"/>
        <v>Bus P+R HBW_HBW_Other_16-74_NC Demand</v>
      </c>
      <c r="D1984" t="s">
        <v>37</v>
      </c>
      <c r="E1984" t="s">
        <v>18</v>
      </c>
      <c r="F1984">
        <v>0</v>
      </c>
      <c r="H1984" t="s">
        <v>19</v>
      </c>
      <c r="J1984" t="str">
        <f t="shared" si="191"/>
        <v>Bus P+R Demand</v>
      </c>
      <c r="K1984" t="str" cm="1">
        <f t="array" ref="K1984">_xlfn.IFS(L1984="Bus P+R Bus Leg", "Bus", L1984="Bus P+R Car Leg", "Car",L1984="Rail P+R Rail Leg", "Rail", L1984="Rail P+R Car Leg", "Car",L1984="Logsum","",TRUE(),L1984)</f>
        <v>Bus P+R</v>
      </c>
      <c r="L1984" t="s">
        <v>136</v>
      </c>
      <c r="N1984" t="s">
        <v>37</v>
      </c>
      <c r="O1984" t="s">
        <v>57</v>
      </c>
      <c r="P1984" t="str">
        <f t="shared" si="194"/>
        <v>HBW</v>
      </c>
    </row>
    <row r="1985" spans="1:16" x14ac:dyDescent="0.35">
      <c r="A1985">
        <f t="shared" si="189"/>
        <v>5306</v>
      </c>
      <c r="B1985" t="str">
        <f t="shared" si="193"/>
        <v>Bus P+R HBW_HBW_Other_16-74_PC Demand</v>
      </c>
      <c r="C1985" t="str">
        <f t="shared" si="190"/>
        <v>Bus P+R HBW_HBW_Other_16-74_PC Demand</v>
      </c>
      <c r="D1985" t="s">
        <v>37</v>
      </c>
      <c r="E1985" t="s">
        <v>18</v>
      </c>
      <c r="F1985">
        <v>0</v>
      </c>
      <c r="H1985" t="s">
        <v>19</v>
      </c>
      <c r="J1985" t="str">
        <f t="shared" si="191"/>
        <v>Bus P+R Demand</v>
      </c>
      <c r="K1985" t="str" cm="1">
        <f t="array" ref="K1985">_xlfn.IFS(L1985="Bus P+R Bus Leg", "Bus", L1985="Bus P+R Car Leg", "Car",L1985="Rail P+R Rail Leg", "Rail", L1985="Rail P+R Car Leg", "Car",L1985="Logsum","",TRUE(),L1985)</f>
        <v>Bus P+R</v>
      </c>
      <c r="L1985" t="s">
        <v>136</v>
      </c>
      <c r="N1985" t="s">
        <v>37</v>
      </c>
      <c r="O1985" t="s">
        <v>58</v>
      </c>
      <c r="P1985" t="str">
        <f t="shared" si="194"/>
        <v>HBW</v>
      </c>
    </row>
    <row r="1986" spans="1:16" x14ac:dyDescent="0.35">
      <c r="A1986">
        <f t="shared" si="189"/>
        <v>5307</v>
      </c>
      <c r="B1986" t="str">
        <f t="shared" si="193"/>
        <v>Bus P+R HBW_HBW_PT_16-74_FC Demand</v>
      </c>
      <c r="C1986" t="str">
        <f t="shared" si="190"/>
        <v>Bus P+R HBW_HBW_PT_16-74_FC Demand</v>
      </c>
      <c r="D1986" t="s">
        <v>37</v>
      </c>
      <c r="E1986" t="s">
        <v>18</v>
      </c>
      <c r="F1986">
        <v>0</v>
      </c>
      <c r="H1986" t="s">
        <v>19</v>
      </c>
      <c r="J1986" t="str">
        <f t="shared" si="191"/>
        <v>Bus P+R Demand</v>
      </c>
      <c r="K1986" t="str" cm="1">
        <f t="array" ref="K1986">_xlfn.IFS(L1986="Bus P+R Bus Leg", "Bus", L1986="Bus P+R Car Leg", "Car",L1986="Rail P+R Rail Leg", "Rail", L1986="Rail P+R Car Leg", "Car",L1986="Logsum","",TRUE(),L1986)</f>
        <v>Bus P+R</v>
      </c>
      <c r="L1986" t="s">
        <v>136</v>
      </c>
      <c r="N1986" t="s">
        <v>37</v>
      </c>
      <c r="O1986" t="s">
        <v>59</v>
      </c>
      <c r="P1986" t="str">
        <f t="shared" si="194"/>
        <v>HBW</v>
      </c>
    </row>
    <row r="1987" spans="1:16" x14ac:dyDescent="0.35">
      <c r="A1987">
        <f t="shared" si="189"/>
        <v>5308</v>
      </c>
      <c r="B1987" t="str">
        <f t="shared" si="193"/>
        <v>Bus P+R HBW_HBW_PT_16-74_NC Demand</v>
      </c>
      <c r="C1987" t="str">
        <f t="shared" si="190"/>
        <v>Bus P+R HBW_HBW_PT_16-74_NC Demand</v>
      </c>
      <c r="D1987" t="s">
        <v>37</v>
      </c>
      <c r="E1987" t="s">
        <v>18</v>
      </c>
      <c r="F1987">
        <v>0</v>
      </c>
      <c r="H1987" t="s">
        <v>19</v>
      </c>
      <c r="J1987" t="str">
        <f t="shared" si="191"/>
        <v>Bus P+R Demand</v>
      </c>
      <c r="K1987" t="str" cm="1">
        <f t="array" ref="K1987">_xlfn.IFS(L1987="Bus P+R Bus Leg", "Bus", L1987="Bus P+R Car Leg", "Car",L1987="Rail P+R Rail Leg", "Rail", L1987="Rail P+R Car Leg", "Car",L1987="Logsum","",TRUE(),L1987)</f>
        <v>Bus P+R</v>
      </c>
      <c r="L1987" t="s">
        <v>136</v>
      </c>
      <c r="N1987" t="s">
        <v>37</v>
      </c>
      <c r="O1987" t="s">
        <v>60</v>
      </c>
      <c r="P1987" t="str">
        <f t="shared" si="194"/>
        <v>HBW</v>
      </c>
    </row>
    <row r="1988" spans="1:16" x14ac:dyDescent="0.35">
      <c r="A1988">
        <f t="shared" si="189"/>
        <v>5309</v>
      </c>
      <c r="B1988" t="str">
        <f t="shared" si="193"/>
        <v>Bus P+R HBW_HBW_PT_16-74_PC Demand</v>
      </c>
      <c r="C1988" t="str">
        <f t="shared" si="190"/>
        <v>Bus P+R HBW_HBW_PT_16-74_PC Demand</v>
      </c>
      <c r="D1988" t="s">
        <v>37</v>
      </c>
      <c r="E1988" t="s">
        <v>18</v>
      </c>
      <c r="F1988">
        <v>0</v>
      </c>
      <c r="H1988" t="s">
        <v>19</v>
      </c>
      <c r="J1988" t="str">
        <f t="shared" si="191"/>
        <v>Bus P+R Demand</v>
      </c>
      <c r="K1988" t="str" cm="1">
        <f t="array" ref="K1988">_xlfn.IFS(L1988="Bus P+R Bus Leg", "Bus", L1988="Bus P+R Car Leg", "Car",L1988="Rail P+R Rail Leg", "Rail", L1988="Rail P+R Car Leg", "Car",L1988="Logsum","",TRUE(),L1988)</f>
        <v>Bus P+R</v>
      </c>
      <c r="L1988" t="s">
        <v>136</v>
      </c>
      <c r="N1988" t="s">
        <v>37</v>
      </c>
      <c r="O1988" t="s">
        <v>61</v>
      </c>
      <c r="P1988" t="str">
        <f t="shared" si="194"/>
        <v>HBW</v>
      </c>
    </row>
    <row r="1989" spans="1:16" x14ac:dyDescent="0.35">
      <c r="A1989">
        <f t="shared" si="189"/>
        <v>5310</v>
      </c>
      <c r="B1989" t="str">
        <f t="shared" si="193"/>
        <v>Bus P+R HBW_HBW_Student_16-74_FC Demand</v>
      </c>
      <c r="C1989" t="str">
        <f t="shared" si="190"/>
        <v>Bus P+R HBW_HBW_Student_16-74_FC Demand</v>
      </c>
      <c r="D1989" t="s">
        <v>37</v>
      </c>
      <c r="E1989" t="s">
        <v>18</v>
      </c>
      <c r="F1989">
        <v>0</v>
      </c>
      <c r="H1989" t="s">
        <v>19</v>
      </c>
      <c r="J1989" t="str">
        <f t="shared" si="191"/>
        <v>Bus P+R Demand</v>
      </c>
      <c r="K1989" t="str" cm="1">
        <f t="array" ref="K1989">_xlfn.IFS(L1989="Bus P+R Bus Leg", "Bus", L1989="Bus P+R Car Leg", "Car",L1989="Rail P+R Rail Leg", "Rail", L1989="Rail P+R Car Leg", "Car",L1989="Logsum","",TRUE(),L1989)</f>
        <v>Bus P+R</v>
      </c>
      <c r="L1989" t="s">
        <v>136</v>
      </c>
      <c r="N1989" t="s">
        <v>37</v>
      </c>
      <c r="O1989" t="s">
        <v>62</v>
      </c>
      <c r="P1989" t="str">
        <f t="shared" si="194"/>
        <v>HBW</v>
      </c>
    </row>
    <row r="1990" spans="1:16" x14ac:dyDescent="0.35">
      <c r="A1990">
        <f t="shared" si="189"/>
        <v>5311</v>
      </c>
      <c r="B1990" t="str">
        <f t="shared" si="193"/>
        <v>Bus P+R HBW_HBW_Student_16-74_NC Demand</v>
      </c>
      <c r="C1990" t="str">
        <f t="shared" si="190"/>
        <v>Bus P+R HBW_HBW_Student_16-74_NC Demand</v>
      </c>
      <c r="D1990" t="s">
        <v>37</v>
      </c>
      <c r="E1990" t="s">
        <v>18</v>
      </c>
      <c r="F1990">
        <v>0</v>
      </c>
      <c r="H1990" t="s">
        <v>19</v>
      </c>
      <c r="J1990" t="str">
        <f t="shared" si="191"/>
        <v>Bus P+R Demand</v>
      </c>
      <c r="K1990" t="str" cm="1">
        <f t="array" ref="K1990">_xlfn.IFS(L1990="Bus P+R Bus Leg", "Bus", L1990="Bus P+R Car Leg", "Car",L1990="Rail P+R Rail Leg", "Rail", L1990="Rail P+R Car Leg", "Car",L1990="Logsum","",TRUE(),L1990)</f>
        <v>Bus P+R</v>
      </c>
      <c r="L1990" t="s">
        <v>136</v>
      </c>
      <c r="N1990" t="s">
        <v>37</v>
      </c>
      <c r="O1990" t="s">
        <v>63</v>
      </c>
      <c r="P1990" t="str">
        <f t="shared" si="194"/>
        <v>HBW</v>
      </c>
    </row>
    <row r="1991" spans="1:16" x14ac:dyDescent="0.35">
      <c r="A1991">
        <f t="shared" si="189"/>
        <v>5312</v>
      </c>
      <c r="B1991" t="str">
        <f t="shared" si="193"/>
        <v>Bus P+R HBW_HBW_Student_16-74_PC Demand</v>
      </c>
      <c r="C1991" t="str">
        <f t="shared" si="190"/>
        <v>Bus P+R HBW_HBW_Student_16-74_PC Demand</v>
      </c>
      <c r="D1991" t="s">
        <v>37</v>
      </c>
      <c r="E1991" t="s">
        <v>18</v>
      </c>
      <c r="F1991">
        <v>0</v>
      </c>
      <c r="H1991" t="s">
        <v>19</v>
      </c>
      <c r="J1991" t="str">
        <f t="shared" si="191"/>
        <v>Bus P+R Demand</v>
      </c>
      <c r="K1991" t="str" cm="1">
        <f t="array" ref="K1991">_xlfn.IFS(L1991="Bus P+R Bus Leg", "Bus", L1991="Bus P+R Car Leg", "Car",L1991="Rail P+R Rail Leg", "Rail", L1991="Rail P+R Car Leg", "Car",L1991="Logsum","",TRUE(),L1991)</f>
        <v>Bus P+R</v>
      </c>
      <c r="L1991" t="s">
        <v>136</v>
      </c>
      <c r="N1991" t="s">
        <v>37</v>
      </c>
      <c r="O1991" t="s">
        <v>64</v>
      </c>
      <c r="P1991" t="str">
        <f t="shared" si="194"/>
        <v>HBW</v>
      </c>
    </row>
    <row r="1992" spans="1:16" x14ac:dyDescent="0.35">
      <c r="A1992">
        <f t="shared" si="189"/>
        <v>5313</v>
      </c>
      <c r="B1992" t="str">
        <f t="shared" si="193"/>
        <v>Bus P+R HBEB_HBEB_FT_16-74_FC Demand</v>
      </c>
      <c r="C1992" t="str">
        <f t="shared" si="190"/>
        <v>Bus P+R HBEB_HBEB_FT_16-74_FC Demand</v>
      </c>
      <c r="D1992" t="s">
        <v>37</v>
      </c>
      <c r="E1992" t="s">
        <v>18</v>
      </c>
      <c r="F1992">
        <v>0</v>
      </c>
      <c r="H1992" t="s">
        <v>19</v>
      </c>
      <c r="J1992" t="str">
        <f t="shared" si="191"/>
        <v>Bus P+R Demand</v>
      </c>
      <c r="K1992" t="str" cm="1">
        <f t="array" ref="K1992">_xlfn.IFS(L1992="Bus P+R Bus Leg", "Bus", L1992="Bus P+R Car Leg", "Car",L1992="Rail P+R Rail Leg", "Rail", L1992="Rail P+R Car Leg", "Car",L1992="Logsum","",TRUE(),L1992)</f>
        <v>Bus P+R</v>
      </c>
      <c r="L1992" t="s">
        <v>136</v>
      </c>
      <c r="N1992" t="s">
        <v>37</v>
      </c>
      <c r="O1992" t="s">
        <v>65</v>
      </c>
      <c r="P1992" t="str">
        <f t="shared" si="194"/>
        <v>HBEB</v>
      </c>
    </row>
    <row r="1993" spans="1:16" x14ac:dyDescent="0.35">
      <c r="A1993">
        <f t="shared" si="189"/>
        <v>5314</v>
      </c>
      <c r="B1993" t="str">
        <f t="shared" si="193"/>
        <v>Bus P+R HBEB_HBEB_FT_16-74_NC Demand</v>
      </c>
      <c r="C1993" t="str">
        <f t="shared" si="190"/>
        <v>Bus P+R HBEB_HBEB_FT_16-74_NC Demand</v>
      </c>
      <c r="D1993" t="s">
        <v>37</v>
      </c>
      <c r="E1993" t="s">
        <v>18</v>
      </c>
      <c r="F1993">
        <v>0</v>
      </c>
      <c r="H1993" t="s">
        <v>19</v>
      </c>
      <c r="J1993" t="str">
        <f t="shared" si="191"/>
        <v>Bus P+R Demand</v>
      </c>
      <c r="K1993" t="str" cm="1">
        <f t="array" ref="K1993">_xlfn.IFS(L1993="Bus P+R Bus Leg", "Bus", L1993="Bus P+R Car Leg", "Car",L1993="Rail P+R Rail Leg", "Rail", L1993="Rail P+R Car Leg", "Car",L1993="Logsum","",TRUE(),L1993)</f>
        <v>Bus P+R</v>
      </c>
      <c r="L1993" t="s">
        <v>136</v>
      </c>
      <c r="N1993" t="s">
        <v>37</v>
      </c>
      <c r="O1993" t="s">
        <v>66</v>
      </c>
      <c r="P1993" t="str">
        <f t="shared" si="194"/>
        <v>HBEB</v>
      </c>
    </row>
    <row r="1994" spans="1:16" x14ac:dyDescent="0.35">
      <c r="A1994">
        <f t="shared" si="189"/>
        <v>5315</v>
      </c>
      <c r="B1994" t="str">
        <f t="shared" si="193"/>
        <v>Bus P+R HBEB_HBEB_FT_16-74_PC Demand</v>
      </c>
      <c r="C1994" t="str">
        <f t="shared" si="190"/>
        <v>Bus P+R HBEB_HBEB_FT_16-74_PC Demand</v>
      </c>
      <c r="D1994" t="s">
        <v>37</v>
      </c>
      <c r="E1994" t="s">
        <v>18</v>
      </c>
      <c r="F1994">
        <v>0</v>
      </c>
      <c r="H1994" t="s">
        <v>19</v>
      </c>
      <c r="J1994" t="str">
        <f t="shared" si="191"/>
        <v>Bus P+R Demand</v>
      </c>
      <c r="K1994" t="str" cm="1">
        <f t="array" ref="K1994">_xlfn.IFS(L1994="Bus P+R Bus Leg", "Bus", L1994="Bus P+R Car Leg", "Car",L1994="Rail P+R Rail Leg", "Rail", L1994="Rail P+R Car Leg", "Car",L1994="Logsum","",TRUE(),L1994)</f>
        <v>Bus P+R</v>
      </c>
      <c r="L1994" t="s">
        <v>136</v>
      </c>
      <c r="N1994" t="s">
        <v>37</v>
      </c>
      <c r="O1994" t="s">
        <v>67</v>
      </c>
      <c r="P1994" t="str">
        <f t="shared" si="194"/>
        <v>HBEB</v>
      </c>
    </row>
    <row r="1995" spans="1:16" x14ac:dyDescent="0.35">
      <c r="A1995">
        <f t="shared" si="189"/>
        <v>5316</v>
      </c>
      <c r="B1995" t="str">
        <f t="shared" si="193"/>
        <v>Bus P+R HBEB_HBEB_Other_16-74_FC Demand</v>
      </c>
      <c r="C1995" t="str">
        <f t="shared" si="190"/>
        <v>Bus P+R HBEB_HBEB_Other_16-74_FC Demand</v>
      </c>
      <c r="D1995" t="s">
        <v>37</v>
      </c>
      <c r="E1995" t="s">
        <v>18</v>
      </c>
      <c r="F1995">
        <v>0</v>
      </c>
      <c r="H1995" t="s">
        <v>19</v>
      </c>
      <c r="J1995" t="str">
        <f t="shared" si="191"/>
        <v>Bus P+R Demand</v>
      </c>
      <c r="K1995" t="str" cm="1">
        <f t="array" ref="K1995">_xlfn.IFS(L1995="Bus P+R Bus Leg", "Bus", L1995="Bus P+R Car Leg", "Car",L1995="Rail P+R Rail Leg", "Rail", L1995="Rail P+R Car Leg", "Car",L1995="Logsum","",TRUE(),L1995)</f>
        <v>Bus P+R</v>
      </c>
      <c r="L1995" t="s">
        <v>136</v>
      </c>
      <c r="N1995" t="s">
        <v>37</v>
      </c>
      <c r="O1995" t="s">
        <v>68</v>
      </c>
      <c r="P1995" t="str">
        <f t="shared" si="194"/>
        <v>HBEB</v>
      </c>
    </row>
    <row r="1996" spans="1:16" x14ac:dyDescent="0.35">
      <c r="A1996">
        <f t="shared" si="189"/>
        <v>5317</v>
      </c>
      <c r="B1996" t="str">
        <f t="shared" si="193"/>
        <v>Bus P+R HBEB_HBEB_Other_16-74_NC Demand</v>
      </c>
      <c r="C1996" t="str">
        <f t="shared" si="190"/>
        <v>Bus P+R HBEB_HBEB_Other_16-74_NC Demand</v>
      </c>
      <c r="D1996" t="s">
        <v>37</v>
      </c>
      <c r="E1996" t="s">
        <v>18</v>
      </c>
      <c r="F1996">
        <v>0</v>
      </c>
      <c r="H1996" t="s">
        <v>19</v>
      </c>
      <c r="J1996" t="str">
        <f t="shared" si="191"/>
        <v>Bus P+R Demand</v>
      </c>
      <c r="K1996" t="str" cm="1">
        <f t="array" ref="K1996">_xlfn.IFS(L1996="Bus P+R Bus Leg", "Bus", L1996="Bus P+R Car Leg", "Car",L1996="Rail P+R Rail Leg", "Rail", L1996="Rail P+R Car Leg", "Car",L1996="Logsum","",TRUE(),L1996)</f>
        <v>Bus P+R</v>
      </c>
      <c r="L1996" t="s">
        <v>136</v>
      </c>
      <c r="N1996" t="s">
        <v>37</v>
      </c>
      <c r="O1996" t="s">
        <v>69</v>
      </c>
      <c r="P1996" t="str">
        <f t="shared" si="194"/>
        <v>HBEB</v>
      </c>
    </row>
    <row r="1997" spans="1:16" x14ac:dyDescent="0.35">
      <c r="A1997">
        <f t="shared" si="189"/>
        <v>5318</v>
      </c>
      <c r="B1997" t="str">
        <f t="shared" si="193"/>
        <v>Bus P+R HBEB_HBEB_Other_16-74_PC Demand</v>
      </c>
      <c r="C1997" t="str">
        <f t="shared" si="190"/>
        <v>Bus P+R HBEB_HBEB_Other_16-74_PC Demand</v>
      </c>
      <c r="D1997" t="s">
        <v>37</v>
      </c>
      <c r="E1997" t="s">
        <v>18</v>
      </c>
      <c r="F1997">
        <v>0</v>
      </c>
      <c r="H1997" t="s">
        <v>19</v>
      </c>
      <c r="J1997" t="str">
        <f t="shared" si="191"/>
        <v>Bus P+R Demand</v>
      </c>
      <c r="K1997" t="str" cm="1">
        <f t="array" ref="K1997">_xlfn.IFS(L1997="Bus P+R Bus Leg", "Bus", L1997="Bus P+R Car Leg", "Car",L1997="Rail P+R Rail Leg", "Rail", L1997="Rail P+R Car Leg", "Car",L1997="Logsum","",TRUE(),L1997)</f>
        <v>Bus P+R</v>
      </c>
      <c r="L1997" t="s">
        <v>136</v>
      </c>
      <c r="N1997" t="s">
        <v>37</v>
      </c>
      <c r="O1997" t="s">
        <v>70</v>
      </c>
      <c r="P1997" t="str">
        <f t="shared" si="194"/>
        <v>HBEB</v>
      </c>
    </row>
    <row r="1998" spans="1:16" x14ac:dyDescent="0.35">
      <c r="A1998">
        <f t="shared" si="189"/>
        <v>5319</v>
      </c>
      <c r="B1998" t="str">
        <f t="shared" si="193"/>
        <v>Bus P+R HBEB_HBEB_PT_16-74_FC Demand</v>
      </c>
      <c r="C1998" t="str">
        <f t="shared" si="190"/>
        <v>Bus P+R HBEB_HBEB_PT_16-74_FC Demand</v>
      </c>
      <c r="D1998" t="s">
        <v>37</v>
      </c>
      <c r="E1998" t="s">
        <v>18</v>
      </c>
      <c r="F1998">
        <v>0</v>
      </c>
      <c r="H1998" t="s">
        <v>19</v>
      </c>
      <c r="J1998" t="str">
        <f t="shared" si="191"/>
        <v>Bus P+R Demand</v>
      </c>
      <c r="K1998" t="str" cm="1">
        <f t="array" ref="K1998">_xlfn.IFS(L1998="Bus P+R Bus Leg", "Bus", L1998="Bus P+R Car Leg", "Car",L1998="Rail P+R Rail Leg", "Rail", L1998="Rail P+R Car Leg", "Car",L1998="Logsum","",TRUE(),L1998)</f>
        <v>Bus P+R</v>
      </c>
      <c r="L1998" t="s">
        <v>136</v>
      </c>
      <c r="N1998" t="s">
        <v>37</v>
      </c>
      <c r="O1998" t="s">
        <v>71</v>
      </c>
      <c r="P1998" t="str">
        <f t="shared" si="194"/>
        <v>HBEB</v>
      </c>
    </row>
    <row r="1999" spans="1:16" x14ac:dyDescent="0.35">
      <c r="A1999">
        <f t="shared" ref="A1999:A2062" si="195">IF(J1999=J1998,A1998+1,ROUNDUP(A1998,-2)+1)</f>
        <v>5320</v>
      </c>
      <c r="B1999" t="str">
        <f t="shared" si="193"/>
        <v>Bus P+R HBEB_HBEB_PT_16-74_NC Demand</v>
      </c>
      <c r="C1999" t="str">
        <f t="shared" si="190"/>
        <v>Bus P+R HBEB_HBEB_PT_16-74_NC Demand</v>
      </c>
      <c r="D1999" t="s">
        <v>37</v>
      </c>
      <c r="E1999" t="s">
        <v>18</v>
      </c>
      <c r="F1999">
        <v>0</v>
      </c>
      <c r="H1999" t="s">
        <v>19</v>
      </c>
      <c r="J1999" t="str">
        <f t="shared" si="191"/>
        <v>Bus P+R Demand</v>
      </c>
      <c r="K1999" t="str" cm="1">
        <f t="array" ref="K1999">_xlfn.IFS(L1999="Bus P+R Bus Leg", "Bus", L1999="Bus P+R Car Leg", "Car",L1999="Rail P+R Rail Leg", "Rail", L1999="Rail P+R Car Leg", "Car",L1999="Logsum","",TRUE(),L1999)</f>
        <v>Bus P+R</v>
      </c>
      <c r="L1999" t="s">
        <v>136</v>
      </c>
      <c r="N1999" t="s">
        <v>37</v>
      </c>
      <c r="O1999" t="s">
        <v>72</v>
      </c>
      <c r="P1999" t="str">
        <f t="shared" si="194"/>
        <v>HBEB</v>
      </c>
    </row>
    <row r="2000" spans="1:16" x14ac:dyDescent="0.35">
      <c r="A2000">
        <f t="shared" si="195"/>
        <v>5321</v>
      </c>
      <c r="B2000" t="str">
        <f t="shared" si="193"/>
        <v>Bus P+R HBEB_HBEB_PT_16-74_PC Demand</v>
      </c>
      <c r="C2000" t="str">
        <f t="shared" si="190"/>
        <v>Bus P+R HBEB_HBEB_PT_16-74_PC Demand</v>
      </c>
      <c r="D2000" t="s">
        <v>37</v>
      </c>
      <c r="E2000" t="s">
        <v>18</v>
      </c>
      <c r="F2000">
        <v>0</v>
      </c>
      <c r="H2000" t="s">
        <v>19</v>
      </c>
      <c r="J2000" t="str">
        <f t="shared" si="191"/>
        <v>Bus P+R Demand</v>
      </c>
      <c r="K2000" t="str" cm="1">
        <f t="array" ref="K2000">_xlfn.IFS(L2000="Bus P+R Bus Leg", "Bus", L2000="Bus P+R Car Leg", "Car",L2000="Rail P+R Rail Leg", "Rail", L2000="Rail P+R Car Leg", "Car",L2000="Logsum","",TRUE(),L2000)</f>
        <v>Bus P+R</v>
      </c>
      <c r="L2000" t="s">
        <v>136</v>
      </c>
      <c r="N2000" t="s">
        <v>37</v>
      </c>
      <c r="O2000" t="s">
        <v>73</v>
      </c>
      <c r="P2000" t="str">
        <f t="shared" si="194"/>
        <v>HBEB</v>
      </c>
    </row>
    <row r="2001" spans="1:16" x14ac:dyDescent="0.35">
      <c r="A2001">
        <f t="shared" si="195"/>
        <v>5322</v>
      </c>
      <c r="B2001" t="str">
        <f t="shared" si="193"/>
        <v>Bus P+R HBEB_HBEB_Student_16-74_FC Demand</v>
      </c>
      <c r="C2001" t="str">
        <f t="shared" si="190"/>
        <v>Bus P+R HBEB_HBEB_Student_16-74_FC Demand</v>
      </c>
      <c r="D2001" t="s">
        <v>37</v>
      </c>
      <c r="E2001" t="s">
        <v>18</v>
      </c>
      <c r="F2001">
        <v>0</v>
      </c>
      <c r="H2001" t="s">
        <v>19</v>
      </c>
      <c r="J2001" t="str">
        <f t="shared" si="191"/>
        <v>Bus P+R Demand</v>
      </c>
      <c r="K2001" t="str" cm="1">
        <f t="array" ref="K2001">_xlfn.IFS(L2001="Bus P+R Bus Leg", "Bus", L2001="Bus P+R Car Leg", "Car",L2001="Rail P+R Rail Leg", "Rail", L2001="Rail P+R Car Leg", "Car",L2001="Logsum","",TRUE(),L2001)</f>
        <v>Bus P+R</v>
      </c>
      <c r="L2001" t="s">
        <v>136</v>
      </c>
      <c r="N2001" t="s">
        <v>37</v>
      </c>
      <c r="O2001" t="s">
        <v>74</v>
      </c>
      <c r="P2001" t="str">
        <f t="shared" si="194"/>
        <v>HBEB</v>
      </c>
    </row>
    <row r="2002" spans="1:16" x14ac:dyDescent="0.35">
      <c r="A2002">
        <f t="shared" si="195"/>
        <v>5323</v>
      </c>
      <c r="B2002" t="str">
        <f t="shared" si="193"/>
        <v>Bus P+R HBEB_HBEB_Student_16-74_NC Demand</v>
      </c>
      <c r="C2002" t="str">
        <f t="shared" si="190"/>
        <v>Bus P+R HBEB_HBEB_Student_16-74_NC Demand</v>
      </c>
      <c r="D2002" t="s">
        <v>37</v>
      </c>
      <c r="E2002" t="s">
        <v>18</v>
      </c>
      <c r="F2002">
        <v>0</v>
      </c>
      <c r="H2002" t="s">
        <v>19</v>
      </c>
      <c r="J2002" t="str">
        <f t="shared" si="191"/>
        <v>Bus P+R Demand</v>
      </c>
      <c r="K2002" t="str" cm="1">
        <f t="array" ref="K2002">_xlfn.IFS(L2002="Bus P+R Bus Leg", "Bus", L2002="Bus P+R Car Leg", "Car",L2002="Rail P+R Rail Leg", "Rail", L2002="Rail P+R Car Leg", "Car",L2002="Logsum","",TRUE(),L2002)</f>
        <v>Bus P+R</v>
      </c>
      <c r="L2002" t="s">
        <v>136</v>
      </c>
      <c r="N2002" t="s">
        <v>37</v>
      </c>
      <c r="O2002" t="s">
        <v>75</v>
      </c>
      <c r="P2002" t="str">
        <f t="shared" si="194"/>
        <v>HBEB</v>
      </c>
    </row>
    <row r="2003" spans="1:16" x14ac:dyDescent="0.35">
      <c r="A2003">
        <f t="shared" si="195"/>
        <v>5324</v>
      </c>
      <c r="B2003" t="str">
        <f t="shared" si="193"/>
        <v>Bus P+R HBEB_HBEB_Student_16-74_PC Demand</v>
      </c>
      <c r="C2003" t="str">
        <f t="shared" ref="C2003:C2066" si="196">_xlfn.TEXTJOIN(" ",TRUE,L2003,O2003,N2003)</f>
        <v>Bus P+R HBEB_HBEB_Student_16-74_PC Demand</v>
      </c>
      <c r="D2003" t="s">
        <v>37</v>
      </c>
      <c r="E2003" t="s">
        <v>18</v>
      </c>
      <c r="F2003">
        <v>0</v>
      </c>
      <c r="H2003" t="s">
        <v>19</v>
      </c>
      <c r="J2003" t="str">
        <f t="shared" si="191"/>
        <v>Bus P+R Demand</v>
      </c>
      <c r="K2003" t="str" cm="1">
        <f t="array" ref="K2003">_xlfn.IFS(L2003="Bus P+R Bus Leg", "Bus", L2003="Bus P+R Car Leg", "Car",L2003="Rail P+R Rail Leg", "Rail", L2003="Rail P+R Car Leg", "Car",L2003="Logsum","",TRUE(),L2003)</f>
        <v>Bus P+R</v>
      </c>
      <c r="L2003" t="s">
        <v>136</v>
      </c>
      <c r="N2003" t="s">
        <v>37</v>
      </c>
      <c r="O2003" t="s">
        <v>76</v>
      </c>
      <c r="P2003" t="str">
        <f t="shared" si="194"/>
        <v>HBEB</v>
      </c>
    </row>
    <row r="2004" spans="1:16" x14ac:dyDescent="0.35">
      <c r="A2004">
        <f t="shared" si="195"/>
        <v>5325</v>
      </c>
      <c r="B2004" t="str">
        <f t="shared" si="193"/>
        <v>Bus P+R HBED_HBED_Child_PE_5-11_FC Demand</v>
      </c>
      <c r="C2004" t="str">
        <f t="shared" si="196"/>
        <v>Bus P+R HBED_HBED_Child_PE_5-11_FC Demand</v>
      </c>
      <c r="D2004" t="s">
        <v>37</v>
      </c>
      <c r="E2004" t="s">
        <v>18</v>
      </c>
      <c r="F2004">
        <v>0</v>
      </c>
      <c r="H2004" t="s">
        <v>19</v>
      </c>
      <c r="J2004" t="str">
        <f t="shared" ref="J2004:J2067" si="197">_xlfn.CONCAT(L2004," ",N2004)</f>
        <v>Bus P+R Demand</v>
      </c>
      <c r="K2004" t="str" cm="1">
        <f t="array" ref="K2004">_xlfn.IFS(L2004="Bus P+R Bus Leg", "Bus", L2004="Bus P+R Car Leg", "Car",L2004="Rail P+R Rail Leg", "Rail", L2004="Rail P+R Car Leg", "Car",L2004="Logsum","",TRUE(),L2004)</f>
        <v>Bus P+R</v>
      </c>
      <c r="L2004" t="s">
        <v>136</v>
      </c>
      <c r="N2004" t="s">
        <v>37</v>
      </c>
      <c r="O2004" t="s">
        <v>106</v>
      </c>
      <c r="P2004" t="str">
        <f t="shared" si="194"/>
        <v>HBED</v>
      </c>
    </row>
    <row r="2005" spans="1:16" x14ac:dyDescent="0.35">
      <c r="A2005">
        <f t="shared" si="195"/>
        <v>5326</v>
      </c>
      <c r="B2005" t="str">
        <f t="shared" si="193"/>
        <v>Bus P+R HBED_HBED_Child_PE_5-11_NC Demand</v>
      </c>
      <c r="C2005" t="str">
        <f t="shared" si="196"/>
        <v>Bus P+R HBED_HBED_Child_PE_5-11_NC Demand</v>
      </c>
      <c r="D2005" t="s">
        <v>37</v>
      </c>
      <c r="E2005" t="s">
        <v>18</v>
      </c>
      <c r="F2005">
        <v>0</v>
      </c>
      <c r="H2005" t="s">
        <v>19</v>
      </c>
      <c r="J2005" t="str">
        <f t="shared" si="197"/>
        <v>Bus P+R Demand</v>
      </c>
      <c r="K2005" t="str" cm="1">
        <f t="array" ref="K2005">_xlfn.IFS(L2005="Bus P+R Bus Leg", "Bus", L2005="Bus P+R Car Leg", "Car",L2005="Rail P+R Rail Leg", "Rail", L2005="Rail P+R Car Leg", "Car",L2005="Logsum","",TRUE(),L2005)</f>
        <v>Bus P+R</v>
      </c>
      <c r="L2005" t="s">
        <v>136</v>
      </c>
      <c r="N2005" t="s">
        <v>37</v>
      </c>
      <c r="O2005" t="s">
        <v>107</v>
      </c>
      <c r="P2005" t="str">
        <f t="shared" si="194"/>
        <v>HBED</v>
      </c>
    </row>
    <row r="2006" spans="1:16" x14ac:dyDescent="0.35">
      <c r="A2006">
        <f t="shared" si="195"/>
        <v>5327</v>
      </c>
      <c r="B2006" t="str">
        <f t="shared" si="193"/>
        <v>Bus P+R HBED_HBED_Child_PE_5-11_PC Demand</v>
      </c>
      <c r="C2006" t="str">
        <f t="shared" si="196"/>
        <v>Bus P+R HBED_HBED_Child_PE_5-11_PC Demand</v>
      </c>
      <c r="D2006" t="s">
        <v>37</v>
      </c>
      <c r="E2006" t="s">
        <v>18</v>
      </c>
      <c r="F2006">
        <v>0</v>
      </c>
      <c r="H2006" t="s">
        <v>19</v>
      </c>
      <c r="J2006" t="str">
        <f t="shared" si="197"/>
        <v>Bus P+R Demand</v>
      </c>
      <c r="K2006" t="str" cm="1">
        <f t="array" ref="K2006">_xlfn.IFS(L2006="Bus P+R Bus Leg", "Bus", L2006="Bus P+R Car Leg", "Car",L2006="Rail P+R Rail Leg", "Rail", L2006="Rail P+R Car Leg", "Car",L2006="Logsum","",TRUE(),L2006)</f>
        <v>Bus P+R</v>
      </c>
      <c r="L2006" t="s">
        <v>136</v>
      </c>
      <c r="N2006" t="s">
        <v>37</v>
      </c>
      <c r="O2006" t="s">
        <v>108</v>
      </c>
      <c r="P2006" t="str">
        <f t="shared" si="194"/>
        <v>HBED</v>
      </c>
    </row>
    <row r="2007" spans="1:16" x14ac:dyDescent="0.35">
      <c r="A2007">
        <f t="shared" si="195"/>
        <v>5328</v>
      </c>
      <c r="B2007" t="str">
        <f t="shared" si="193"/>
        <v>Bus P+R HBED_HBED_Child_SE_12-16_FC Demand</v>
      </c>
      <c r="C2007" t="str">
        <f t="shared" si="196"/>
        <v>Bus P+R HBED_HBED_Child_SE_12-16_FC Demand</v>
      </c>
      <c r="D2007" t="s">
        <v>37</v>
      </c>
      <c r="E2007" t="s">
        <v>18</v>
      </c>
      <c r="F2007">
        <v>0</v>
      </c>
      <c r="H2007" t="s">
        <v>19</v>
      </c>
      <c r="J2007" t="str">
        <f t="shared" si="197"/>
        <v>Bus P+R Demand</v>
      </c>
      <c r="K2007" t="str" cm="1">
        <f t="array" ref="K2007">_xlfn.IFS(L2007="Bus P+R Bus Leg", "Bus", L2007="Bus P+R Car Leg", "Car",L2007="Rail P+R Rail Leg", "Rail", L2007="Rail P+R Car Leg", "Car",L2007="Logsum","",TRUE(),L2007)</f>
        <v>Bus P+R</v>
      </c>
      <c r="L2007" t="s">
        <v>136</v>
      </c>
      <c r="N2007" t="s">
        <v>37</v>
      </c>
      <c r="O2007" t="s">
        <v>109</v>
      </c>
      <c r="P2007" t="str">
        <f t="shared" si="194"/>
        <v>HBED</v>
      </c>
    </row>
    <row r="2008" spans="1:16" x14ac:dyDescent="0.35">
      <c r="A2008">
        <f t="shared" si="195"/>
        <v>5329</v>
      </c>
      <c r="B2008" t="str">
        <f t="shared" si="193"/>
        <v>Bus P+R HBED_HBED_Child_SE_12-16_NC Demand</v>
      </c>
      <c r="C2008" t="str">
        <f t="shared" si="196"/>
        <v>Bus P+R HBED_HBED_Child_SE_12-16_NC Demand</v>
      </c>
      <c r="D2008" t="s">
        <v>37</v>
      </c>
      <c r="E2008" t="s">
        <v>18</v>
      </c>
      <c r="F2008">
        <v>0</v>
      </c>
      <c r="H2008" t="s">
        <v>19</v>
      </c>
      <c r="J2008" t="str">
        <f t="shared" si="197"/>
        <v>Bus P+R Demand</v>
      </c>
      <c r="K2008" t="str" cm="1">
        <f t="array" ref="K2008">_xlfn.IFS(L2008="Bus P+R Bus Leg", "Bus", L2008="Bus P+R Car Leg", "Car",L2008="Rail P+R Rail Leg", "Rail", L2008="Rail P+R Car Leg", "Car",L2008="Logsum","",TRUE(),L2008)</f>
        <v>Bus P+R</v>
      </c>
      <c r="L2008" t="s">
        <v>136</v>
      </c>
      <c r="N2008" t="s">
        <v>37</v>
      </c>
      <c r="O2008" t="s">
        <v>110</v>
      </c>
      <c r="P2008" t="str">
        <f t="shared" si="194"/>
        <v>HBED</v>
      </c>
    </row>
    <row r="2009" spans="1:16" x14ac:dyDescent="0.35">
      <c r="A2009">
        <f t="shared" si="195"/>
        <v>5330</v>
      </c>
      <c r="B2009" t="str">
        <f t="shared" si="193"/>
        <v>Bus P+R HBED_HBED_Child_SE_12-16_PC Demand</v>
      </c>
      <c r="C2009" t="str">
        <f t="shared" si="196"/>
        <v>Bus P+R HBED_HBED_Child_SE_12-16_PC Demand</v>
      </c>
      <c r="D2009" t="s">
        <v>37</v>
      </c>
      <c r="E2009" t="s">
        <v>18</v>
      </c>
      <c r="F2009">
        <v>0</v>
      </c>
      <c r="H2009" t="s">
        <v>19</v>
      </c>
      <c r="J2009" t="str">
        <f t="shared" si="197"/>
        <v>Bus P+R Demand</v>
      </c>
      <c r="K2009" t="str" cm="1">
        <f t="array" ref="K2009">_xlfn.IFS(L2009="Bus P+R Bus Leg", "Bus", L2009="Bus P+R Car Leg", "Car",L2009="Rail P+R Rail Leg", "Rail", L2009="Rail P+R Car Leg", "Car",L2009="Logsum","",TRUE(),L2009)</f>
        <v>Bus P+R</v>
      </c>
      <c r="L2009" t="s">
        <v>136</v>
      </c>
      <c r="N2009" t="s">
        <v>37</v>
      </c>
      <c r="O2009" t="s">
        <v>111</v>
      </c>
      <c r="P2009" t="str">
        <f t="shared" si="194"/>
        <v>HBED</v>
      </c>
    </row>
    <row r="2010" spans="1:16" x14ac:dyDescent="0.35">
      <c r="A2010">
        <f t="shared" si="195"/>
        <v>5331</v>
      </c>
      <c r="B2010" t="str">
        <f t="shared" si="193"/>
        <v>Bus P+R HBED_HBED_Child_TE_17-18_FC Demand</v>
      </c>
      <c r="C2010" t="str">
        <f t="shared" si="196"/>
        <v>Bus P+R HBED_HBED_Child_TE_17-18_FC Demand</v>
      </c>
      <c r="D2010" t="s">
        <v>37</v>
      </c>
      <c r="E2010" t="s">
        <v>18</v>
      </c>
      <c r="F2010">
        <v>0</v>
      </c>
      <c r="H2010" t="s">
        <v>19</v>
      </c>
      <c r="J2010" t="str">
        <f t="shared" si="197"/>
        <v>Bus P+R Demand</v>
      </c>
      <c r="K2010" t="str" cm="1">
        <f t="array" ref="K2010">_xlfn.IFS(L2010="Bus P+R Bus Leg", "Bus", L2010="Bus P+R Car Leg", "Car",L2010="Rail P+R Rail Leg", "Rail", L2010="Rail P+R Car Leg", "Car",L2010="Logsum","",TRUE(),L2010)</f>
        <v>Bus P+R</v>
      </c>
      <c r="L2010" t="s">
        <v>136</v>
      </c>
      <c r="N2010" t="s">
        <v>37</v>
      </c>
      <c r="O2010" t="s">
        <v>112</v>
      </c>
      <c r="P2010" t="str">
        <f t="shared" si="194"/>
        <v>HBED</v>
      </c>
    </row>
    <row r="2011" spans="1:16" x14ac:dyDescent="0.35">
      <c r="A2011">
        <f t="shared" si="195"/>
        <v>5332</v>
      </c>
      <c r="B2011" t="str">
        <f t="shared" si="193"/>
        <v>Bus P+R HBED_HBED_Child_TE_17-18_NC Demand</v>
      </c>
      <c r="C2011" t="str">
        <f t="shared" si="196"/>
        <v>Bus P+R HBED_HBED_Child_TE_17-18_NC Demand</v>
      </c>
      <c r="D2011" t="s">
        <v>37</v>
      </c>
      <c r="E2011" t="s">
        <v>18</v>
      </c>
      <c r="F2011">
        <v>0</v>
      </c>
      <c r="H2011" t="s">
        <v>19</v>
      </c>
      <c r="J2011" t="str">
        <f t="shared" si="197"/>
        <v>Bus P+R Demand</v>
      </c>
      <c r="K2011" t="str" cm="1">
        <f t="array" ref="K2011">_xlfn.IFS(L2011="Bus P+R Bus Leg", "Bus", L2011="Bus P+R Car Leg", "Car",L2011="Rail P+R Rail Leg", "Rail", L2011="Rail P+R Car Leg", "Car",L2011="Logsum","",TRUE(),L2011)</f>
        <v>Bus P+R</v>
      </c>
      <c r="L2011" t="s">
        <v>136</v>
      </c>
      <c r="N2011" t="s">
        <v>37</v>
      </c>
      <c r="O2011" t="s">
        <v>113</v>
      </c>
      <c r="P2011" t="str">
        <f t="shared" si="194"/>
        <v>HBED</v>
      </c>
    </row>
    <row r="2012" spans="1:16" x14ac:dyDescent="0.35">
      <c r="A2012">
        <f t="shared" si="195"/>
        <v>5333</v>
      </c>
      <c r="B2012" t="str">
        <f t="shared" si="193"/>
        <v>Bus P+R HBED_HBED_Child_TE_17-18_PC Demand</v>
      </c>
      <c r="C2012" t="str">
        <f t="shared" si="196"/>
        <v>Bus P+R HBED_HBED_Child_TE_17-18_PC Demand</v>
      </c>
      <c r="D2012" t="s">
        <v>37</v>
      </c>
      <c r="E2012" t="s">
        <v>18</v>
      </c>
      <c r="F2012">
        <v>0</v>
      </c>
      <c r="H2012" t="s">
        <v>19</v>
      </c>
      <c r="J2012" t="str">
        <f t="shared" si="197"/>
        <v>Bus P+R Demand</v>
      </c>
      <c r="K2012" t="str" cm="1">
        <f t="array" ref="K2012">_xlfn.IFS(L2012="Bus P+R Bus Leg", "Bus", L2012="Bus P+R Car Leg", "Car",L2012="Rail P+R Rail Leg", "Rail", L2012="Rail P+R Car Leg", "Car",L2012="Logsum","",TRUE(),L2012)</f>
        <v>Bus P+R</v>
      </c>
      <c r="L2012" t="s">
        <v>136</v>
      </c>
      <c r="N2012" t="s">
        <v>37</v>
      </c>
      <c r="O2012" t="s">
        <v>114</v>
      </c>
      <c r="P2012" t="str">
        <f t="shared" si="194"/>
        <v>HBED</v>
      </c>
    </row>
    <row r="2013" spans="1:16" x14ac:dyDescent="0.35">
      <c r="A2013">
        <f t="shared" si="195"/>
        <v>5334</v>
      </c>
      <c r="B2013" t="str">
        <f t="shared" si="193"/>
        <v>Bus P+R HBO_HBO_75_FC Demand</v>
      </c>
      <c r="C2013" t="str">
        <f t="shared" si="196"/>
        <v>Bus P+R HBO_HBO_75_FC Demand</v>
      </c>
      <c r="D2013" t="s">
        <v>37</v>
      </c>
      <c r="E2013" t="s">
        <v>18</v>
      </c>
      <c r="F2013">
        <v>0</v>
      </c>
      <c r="H2013" t="s">
        <v>19</v>
      </c>
      <c r="J2013" t="str">
        <f t="shared" si="197"/>
        <v>Bus P+R Demand</v>
      </c>
      <c r="K2013" t="str" cm="1">
        <f t="array" ref="K2013">_xlfn.IFS(L2013="Bus P+R Bus Leg", "Bus", L2013="Bus P+R Car Leg", "Car",L2013="Rail P+R Rail Leg", "Rail", L2013="Rail P+R Car Leg", "Car",L2013="Logsum","",TRUE(),L2013)</f>
        <v>Bus P+R</v>
      </c>
      <c r="L2013" t="s">
        <v>136</v>
      </c>
      <c r="N2013" t="s">
        <v>37</v>
      </c>
      <c r="O2013" t="s">
        <v>115</v>
      </c>
      <c r="P2013" t="str">
        <f t="shared" si="194"/>
        <v>HBO</v>
      </c>
    </row>
    <row r="2014" spans="1:16" x14ac:dyDescent="0.35">
      <c r="A2014">
        <f t="shared" si="195"/>
        <v>5335</v>
      </c>
      <c r="B2014" t="str">
        <f t="shared" si="193"/>
        <v>Bus P+R HBO_HBO_75_NC Demand</v>
      </c>
      <c r="C2014" t="str">
        <f t="shared" si="196"/>
        <v>Bus P+R HBO_HBO_75_NC Demand</v>
      </c>
      <c r="D2014" t="s">
        <v>37</v>
      </c>
      <c r="E2014" t="s">
        <v>18</v>
      </c>
      <c r="F2014">
        <v>0</v>
      </c>
      <c r="H2014" t="s">
        <v>19</v>
      </c>
      <c r="J2014" t="str">
        <f t="shared" si="197"/>
        <v>Bus P+R Demand</v>
      </c>
      <c r="K2014" t="str" cm="1">
        <f t="array" ref="K2014">_xlfn.IFS(L2014="Bus P+R Bus Leg", "Bus", L2014="Bus P+R Car Leg", "Car",L2014="Rail P+R Rail Leg", "Rail", L2014="Rail P+R Car Leg", "Car",L2014="Logsum","",TRUE(),L2014)</f>
        <v>Bus P+R</v>
      </c>
      <c r="L2014" t="s">
        <v>136</v>
      </c>
      <c r="N2014" t="s">
        <v>37</v>
      </c>
      <c r="O2014" t="s">
        <v>116</v>
      </c>
      <c r="P2014" t="str">
        <f t="shared" si="194"/>
        <v>HBO</v>
      </c>
    </row>
    <row r="2015" spans="1:16" x14ac:dyDescent="0.35">
      <c r="A2015">
        <f t="shared" si="195"/>
        <v>5336</v>
      </c>
      <c r="B2015" t="str">
        <f t="shared" si="193"/>
        <v>Bus P+R HBO_HBO_75_PC Demand</v>
      </c>
      <c r="C2015" t="str">
        <f t="shared" si="196"/>
        <v>Bus P+R HBO_HBO_75_PC Demand</v>
      </c>
      <c r="D2015" t="s">
        <v>37</v>
      </c>
      <c r="E2015" t="s">
        <v>18</v>
      </c>
      <c r="F2015">
        <v>0</v>
      </c>
      <c r="H2015" t="s">
        <v>19</v>
      </c>
      <c r="J2015" t="str">
        <f t="shared" si="197"/>
        <v>Bus P+R Demand</v>
      </c>
      <c r="K2015" t="str" cm="1">
        <f t="array" ref="K2015">_xlfn.IFS(L2015="Bus P+R Bus Leg", "Bus", L2015="Bus P+R Car Leg", "Car",L2015="Rail P+R Rail Leg", "Rail", L2015="Rail P+R Car Leg", "Car",L2015="Logsum","",TRUE(),L2015)</f>
        <v>Bus P+R</v>
      </c>
      <c r="L2015" t="s">
        <v>136</v>
      </c>
      <c r="N2015" t="s">
        <v>37</v>
      </c>
      <c r="O2015" t="s">
        <v>117</v>
      </c>
      <c r="P2015" t="str">
        <f t="shared" si="194"/>
        <v>HBO</v>
      </c>
    </row>
    <row r="2016" spans="1:16" x14ac:dyDescent="0.35">
      <c r="A2016">
        <f t="shared" si="195"/>
        <v>5337</v>
      </c>
      <c r="B2016" t="str">
        <f t="shared" si="193"/>
        <v>Bus P+R HBO_HBO_Child_0-15_FC Demand</v>
      </c>
      <c r="C2016" t="str">
        <f t="shared" si="196"/>
        <v>Bus P+R HBO_HBO_Child_0-15_FC Demand</v>
      </c>
      <c r="D2016" t="s">
        <v>37</v>
      </c>
      <c r="E2016" t="s">
        <v>18</v>
      </c>
      <c r="F2016">
        <v>0</v>
      </c>
      <c r="H2016" t="s">
        <v>19</v>
      </c>
      <c r="J2016" t="str">
        <f t="shared" si="197"/>
        <v>Bus P+R Demand</v>
      </c>
      <c r="K2016" t="str" cm="1">
        <f t="array" ref="K2016">_xlfn.IFS(L2016="Bus P+R Bus Leg", "Bus", L2016="Bus P+R Car Leg", "Car",L2016="Rail P+R Rail Leg", "Rail", L2016="Rail P+R Car Leg", "Car",L2016="Logsum","",TRUE(),L2016)</f>
        <v>Bus P+R</v>
      </c>
      <c r="L2016" t="s">
        <v>136</v>
      </c>
      <c r="N2016" t="s">
        <v>37</v>
      </c>
      <c r="O2016" t="s">
        <v>118</v>
      </c>
      <c r="P2016" t="str">
        <f t="shared" si="194"/>
        <v>HBO</v>
      </c>
    </row>
    <row r="2017" spans="1:16" x14ac:dyDescent="0.35">
      <c r="A2017">
        <f t="shared" si="195"/>
        <v>5338</v>
      </c>
      <c r="B2017" t="str">
        <f t="shared" si="193"/>
        <v>Bus P+R HBO_HBO_Child_0-15_NC Demand</v>
      </c>
      <c r="C2017" t="str">
        <f t="shared" si="196"/>
        <v>Bus P+R HBO_HBO_Child_0-15_NC Demand</v>
      </c>
      <c r="D2017" t="s">
        <v>37</v>
      </c>
      <c r="E2017" t="s">
        <v>18</v>
      </c>
      <c r="F2017">
        <v>0</v>
      </c>
      <c r="H2017" t="s">
        <v>19</v>
      </c>
      <c r="J2017" t="str">
        <f t="shared" si="197"/>
        <v>Bus P+R Demand</v>
      </c>
      <c r="K2017" t="str" cm="1">
        <f t="array" ref="K2017">_xlfn.IFS(L2017="Bus P+R Bus Leg", "Bus", L2017="Bus P+R Car Leg", "Car",L2017="Rail P+R Rail Leg", "Rail", L2017="Rail P+R Car Leg", "Car",L2017="Logsum","",TRUE(),L2017)</f>
        <v>Bus P+R</v>
      </c>
      <c r="L2017" t="s">
        <v>136</v>
      </c>
      <c r="N2017" t="s">
        <v>37</v>
      </c>
      <c r="O2017" t="s">
        <v>119</v>
      </c>
      <c r="P2017" t="str">
        <f t="shared" si="194"/>
        <v>HBO</v>
      </c>
    </row>
    <row r="2018" spans="1:16" x14ac:dyDescent="0.35">
      <c r="A2018">
        <f t="shared" si="195"/>
        <v>5339</v>
      </c>
      <c r="B2018" t="str">
        <f t="shared" si="193"/>
        <v>Bus P+R HBO_HBO_Child_0-15_PC Demand</v>
      </c>
      <c r="C2018" t="str">
        <f t="shared" si="196"/>
        <v>Bus P+R HBO_HBO_Child_0-15_PC Demand</v>
      </c>
      <c r="D2018" t="s">
        <v>37</v>
      </c>
      <c r="E2018" t="s">
        <v>18</v>
      </c>
      <c r="F2018">
        <v>0</v>
      </c>
      <c r="H2018" t="s">
        <v>19</v>
      </c>
      <c r="J2018" t="str">
        <f t="shared" si="197"/>
        <v>Bus P+R Demand</v>
      </c>
      <c r="K2018" t="str" cm="1">
        <f t="array" ref="K2018">_xlfn.IFS(L2018="Bus P+R Bus Leg", "Bus", L2018="Bus P+R Car Leg", "Car",L2018="Rail P+R Rail Leg", "Rail", L2018="Rail P+R Car Leg", "Car",L2018="Logsum","",TRUE(),L2018)</f>
        <v>Bus P+R</v>
      </c>
      <c r="L2018" t="s">
        <v>136</v>
      </c>
      <c r="N2018" t="s">
        <v>37</v>
      </c>
      <c r="O2018" t="s">
        <v>120</v>
      </c>
      <c r="P2018" t="str">
        <f t="shared" si="194"/>
        <v>HBO</v>
      </c>
    </row>
    <row r="2019" spans="1:16" x14ac:dyDescent="0.35">
      <c r="A2019">
        <f t="shared" si="195"/>
        <v>5340</v>
      </c>
      <c r="B2019" t="str">
        <f t="shared" si="193"/>
        <v>Bus P+R HBO_HBO_FT_16-74_FC Demand</v>
      </c>
      <c r="C2019" t="str">
        <f t="shared" si="196"/>
        <v>Bus P+R HBO_HBO_FT_16-74_FC Demand</v>
      </c>
      <c r="D2019" t="s">
        <v>37</v>
      </c>
      <c r="E2019" t="s">
        <v>18</v>
      </c>
      <c r="F2019">
        <v>0</v>
      </c>
      <c r="H2019" t="s">
        <v>19</v>
      </c>
      <c r="J2019" t="str">
        <f t="shared" si="197"/>
        <v>Bus P+R Demand</v>
      </c>
      <c r="K2019" t="str" cm="1">
        <f t="array" ref="K2019">_xlfn.IFS(L2019="Bus P+R Bus Leg", "Bus", L2019="Bus P+R Car Leg", "Car",L2019="Rail P+R Rail Leg", "Rail", L2019="Rail P+R Car Leg", "Car",L2019="Logsum","",TRUE(),L2019)</f>
        <v>Bus P+R</v>
      </c>
      <c r="L2019" t="s">
        <v>136</v>
      </c>
      <c r="N2019" t="s">
        <v>37</v>
      </c>
      <c r="O2019" t="s">
        <v>121</v>
      </c>
      <c r="P2019" t="str">
        <f t="shared" si="194"/>
        <v>HBO</v>
      </c>
    </row>
    <row r="2020" spans="1:16" x14ac:dyDescent="0.35">
      <c r="A2020">
        <f t="shared" si="195"/>
        <v>5341</v>
      </c>
      <c r="B2020" t="str">
        <f t="shared" si="193"/>
        <v>Bus P+R HBO_HBO_FT_16-74_NC Demand</v>
      </c>
      <c r="C2020" t="str">
        <f t="shared" si="196"/>
        <v>Bus P+R HBO_HBO_FT_16-74_NC Demand</v>
      </c>
      <c r="D2020" t="s">
        <v>37</v>
      </c>
      <c r="E2020" t="s">
        <v>18</v>
      </c>
      <c r="F2020">
        <v>0</v>
      </c>
      <c r="H2020" t="s">
        <v>19</v>
      </c>
      <c r="J2020" t="str">
        <f t="shared" si="197"/>
        <v>Bus P+R Demand</v>
      </c>
      <c r="K2020" t="str" cm="1">
        <f t="array" ref="K2020">_xlfn.IFS(L2020="Bus P+R Bus Leg", "Bus", L2020="Bus P+R Car Leg", "Car",L2020="Rail P+R Rail Leg", "Rail", L2020="Rail P+R Car Leg", "Car",L2020="Logsum","",TRUE(),L2020)</f>
        <v>Bus P+R</v>
      </c>
      <c r="L2020" t="s">
        <v>136</v>
      </c>
      <c r="N2020" t="s">
        <v>37</v>
      </c>
      <c r="O2020" t="s">
        <v>122</v>
      </c>
      <c r="P2020" t="str">
        <f t="shared" si="194"/>
        <v>HBO</v>
      </c>
    </row>
    <row r="2021" spans="1:16" x14ac:dyDescent="0.35">
      <c r="A2021">
        <f t="shared" si="195"/>
        <v>5342</v>
      </c>
      <c r="B2021" t="str">
        <f t="shared" si="193"/>
        <v>Bus P+R HBO_HBO_FT_16-74_PC Demand</v>
      </c>
      <c r="C2021" t="str">
        <f t="shared" si="196"/>
        <v>Bus P+R HBO_HBO_FT_16-74_PC Demand</v>
      </c>
      <c r="D2021" t="s">
        <v>37</v>
      </c>
      <c r="E2021" t="s">
        <v>18</v>
      </c>
      <c r="F2021">
        <v>0</v>
      </c>
      <c r="H2021" t="s">
        <v>19</v>
      </c>
      <c r="J2021" t="str">
        <f t="shared" si="197"/>
        <v>Bus P+R Demand</v>
      </c>
      <c r="K2021" t="str" cm="1">
        <f t="array" ref="K2021">_xlfn.IFS(L2021="Bus P+R Bus Leg", "Bus", L2021="Bus P+R Car Leg", "Car",L2021="Rail P+R Rail Leg", "Rail", L2021="Rail P+R Car Leg", "Car",L2021="Logsum","",TRUE(),L2021)</f>
        <v>Bus P+R</v>
      </c>
      <c r="L2021" t="s">
        <v>136</v>
      </c>
      <c r="N2021" t="s">
        <v>37</v>
      </c>
      <c r="O2021" t="s">
        <v>123</v>
      </c>
      <c r="P2021" t="str">
        <f t="shared" si="194"/>
        <v>HBO</v>
      </c>
    </row>
    <row r="2022" spans="1:16" x14ac:dyDescent="0.35">
      <c r="A2022">
        <f t="shared" si="195"/>
        <v>5343</v>
      </c>
      <c r="B2022" t="str">
        <f t="shared" si="193"/>
        <v>Bus P+R HBO_HBO_Other_16-74_FC Demand</v>
      </c>
      <c r="C2022" t="str">
        <f t="shared" si="196"/>
        <v>Bus P+R HBO_HBO_Other_16-74_FC Demand</v>
      </c>
      <c r="D2022" t="s">
        <v>37</v>
      </c>
      <c r="E2022" t="s">
        <v>18</v>
      </c>
      <c r="F2022">
        <v>0</v>
      </c>
      <c r="H2022" t="s">
        <v>19</v>
      </c>
      <c r="J2022" t="str">
        <f t="shared" si="197"/>
        <v>Bus P+R Demand</v>
      </c>
      <c r="K2022" t="str" cm="1">
        <f t="array" ref="K2022">_xlfn.IFS(L2022="Bus P+R Bus Leg", "Bus", L2022="Bus P+R Car Leg", "Car",L2022="Rail P+R Rail Leg", "Rail", L2022="Rail P+R Car Leg", "Car",L2022="Logsum","",TRUE(),L2022)</f>
        <v>Bus P+R</v>
      </c>
      <c r="L2022" t="s">
        <v>136</v>
      </c>
      <c r="N2022" t="s">
        <v>37</v>
      </c>
      <c r="O2022" t="s">
        <v>124</v>
      </c>
      <c r="P2022" t="str">
        <f t="shared" si="194"/>
        <v>HBO</v>
      </c>
    </row>
    <row r="2023" spans="1:16" x14ac:dyDescent="0.35">
      <c r="A2023">
        <f t="shared" si="195"/>
        <v>5344</v>
      </c>
      <c r="B2023" t="str">
        <f t="shared" si="193"/>
        <v>Bus P+R HBO_HBO_Other_16-74_NC Demand</v>
      </c>
      <c r="C2023" t="str">
        <f t="shared" si="196"/>
        <v>Bus P+R HBO_HBO_Other_16-74_NC Demand</v>
      </c>
      <c r="D2023" t="s">
        <v>37</v>
      </c>
      <c r="E2023" t="s">
        <v>18</v>
      </c>
      <c r="F2023">
        <v>0</v>
      </c>
      <c r="H2023" t="s">
        <v>19</v>
      </c>
      <c r="J2023" t="str">
        <f t="shared" si="197"/>
        <v>Bus P+R Demand</v>
      </c>
      <c r="K2023" t="str" cm="1">
        <f t="array" ref="K2023">_xlfn.IFS(L2023="Bus P+R Bus Leg", "Bus", L2023="Bus P+R Car Leg", "Car",L2023="Rail P+R Rail Leg", "Rail", L2023="Rail P+R Car Leg", "Car",L2023="Logsum","",TRUE(),L2023)</f>
        <v>Bus P+R</v>
      </c>
      <c r="L2023" t="s">
        <v>136</v>
      </c>
      <c r="N2023" t="s">
        <v>37</v>
      </c>
      <c r="O2023" t="s">
        <v>125</v>
      </c>
      <c r="P2023" t="str">
        <f t="shared" si="194"/>
        <v>HBO</v>
      </c>
    </row>
    <row r="2024" spans="1:16" x14ac:dyDescent="0.35">
      <c r="A2024">
        <f t="shared" si="195"/>
        <v>5345</v>
      </c>
      <c r="B2024" t="str">
        <f t="shared" si="193"/>
        <v>Bus P+R HBO_HBO_Other_16-74_PC Demand</v>
      </c>
      <c r="C2024" t="str">
        <f t="shared" si="196"/>
        <v>Bus P+R HBO_HBO_Other_16-74_PC Demand</v>
      </c>
      <c r="D2024" t="s">
        <v>37</v>
      </c>
      <c r="E2024" t="s">
        <v>18</v>
      </c>
      <c r="F2024">
        <v>0</v>
      </c>
      <c r="H2024" t="s">
        <v>19</v>
      </c>
      <c r="J2024" t="str">
        <f t="shared" si="197"/>
        <v>Bus P+R Demand</v>
      </c>
      <c r="K2024" t="str" cm="1">
        <f t="array" ref="K2024">_xlfn.IFS(L2024="Bus P+R Bus Leg", "Bus", L2024="Bus P+R Car Leg", "Car",L2024="Rail P+R Rail Leg", "Rail", L2024="Rail P+R Car Leg", "Car",L2024="Logsum","",TRUE(),L2024)</f>
        <v>Bus P+R</v>
      </c>
      <c r="L2024" t="s">
        <v>136</v>
      </c>
      <c r="N2024" t="s">
        <v>37</v>
      </c>
      <c r="O2024" t="s">
        <v>126</v>
      </c>
      <c r="P2024" t="str">
        <f t="shared" si="194"/>
        <v>HBO</v>
      </c>
    </row>
    <row r="2025" spans="1:16" x14ac:dyDescent="0.35">
      <c r="A2025">
        <f t="shared" si="195"/>
        <v>5346</v>
      </c>
      <c r="B2025" t="str">
        <f t="shared" si="193"/>
        <v>Bus P+R HBO_HBO_PT_16-74_FC Demand</v>
      </c>
      <c r="C2025" t="str">
        <f t="shared" si="196"/>
        <v>Bus P+R HBO_HBO_PT_16-74_FC Demand</v>
      </c>
      <c r="D2025" t="s">
        <v>37</v>
      </c>
      <c r="E2025" t="s">
        <v>18</v>
      </c>
      <c r="F2025">
        <v>0</v>
      </c>
      <c r="H2025" t="s">
        <v>19</v>
      </c>
      <c r="J2025" t="str">
        <f t="shared" si="197"/>
        <v>Bus P+R Demand</v>
      </c>
      <c r="K2025" t="str" cm="1">
        <f t="array" ref="K2025">_xlfn.IFS(L2025="Bus P+R Bus Leg", "Bus", L2025="Bus P+R Car Leg", "Car",L2025="Rail P+R Rail Leg", "Rail", L2025="Rail P+R Car Leg", "Car",L2025="Logsum","",TRUE(),L2025)</f>
        <v>Bus P+R</v>
      </c>
      <c r="L2025" t="s">
        <v>136</v>
      </c>
      <c r="N2025" t="s">
        <v>37</v>
      </c>
      <c r="O2025" t="s">
        <v>127</v>
      </c>
      <c r="P2025" t="str">
        <f t="shared" si="194"/>
        <v>HBO</v>
      </c>
    </row>
    <row r="2026" spans="1:16" x14ac:dyDescent="0.35">
      <c r="A2026">
        <f t="shared" si="195"/>
        <v>5347</v>
      </c>
      <c r="B2026" t="str">
        <f t="shared" si="193"/>
        <v>Bus P+R HBO_HBO_PT_16-74_NC Demand</v>
      </c>
      <c r="C2026" t="str">
        <f t="shared" si="196"/>
        <v>Bus P+R HBO_HBO_PT_16-74_NC Demand</v>
      </c>
      <c r="D2026" t="s">
        <v>37</v>
      </c>
      <c r="E2026" t="s">
        <v>18</v>
      </c>
      <c r="F2026">
        <v>0</v>
      </c>
      <c r="H2026" t="s">
        <v>19</v>
      </c>
      <c r="J2026" t="str">
        <f t="shared" si="197"/>
        <v>Bus P+R Demand</v>
      </c>
      <c r="K2026" t="str" cm="1">
        <f t="array" ref="K2026">_xlfn.IFS(L2026="Bus P+R Bus Leg", "Bus", L2026="Bus P+R Car Leg", "Car",L2026="Rail P+R Rail Leg", "Rail", L2026="Rail P+R Car Leg", "Car",L2026="Logsum","",TRUE(),L2026)</f>
        <v>Bus P+R</v>
      </c>
      <c r="L2026" t="s">
        <v>136</v>
      </c>
      <c r="N2026" t="s">
        <v>37</v>
      </c>
      <c r="O2026" t="s">
        <v>128</v>
      </c>
      <c r="P2026" t="str">
        <f t="shared" si="194"/>
        <v>HBO</v>
      </c>
    </row>
    <row r="2027" spans="1:16" x14ac:dyDescent="0.35">
      <c r="A2027">
        <f t="shared" si="195"/>
        <v>5348</v>
      </c>
      <c r="B2027" t="str">
        <f t="shared" si="193"/>
        <v>Bus P+R HBO_HBO_PT_16-74_PC Demand</v>
      </c>
      <c r="C2027" t="str">
        <f t="shared" si="196"/>
        <v>Bus P+R HBO_HBO_PT_16-74_PC Demand</v>
      </c>
      <c r="D2027" t="s">
        <v>37</v>
      </c>
      <c r="E2027" t="s">
        <v>18</v>
      </c>
      <c r="F2027">
        <v>0</v>
      </c>
      <c r="H2027" t="s">
        <v>19</v>
      </c>
      <c r="J2027" t="str">
        <f t="shared" si="197"/>
        <v>Bus P+R Demand</v>
      </c>
      <c r="K2027" t="str" cm="1">
        <f t="array" ref="K2027">_xlfn.IFS(L2027="Bus P+R Bus Leg", "Bus", L2027="Bus P+R Car Leg", "Car",L2027="Rail P+R Rail Leg", "Rail", L2027="Rail P+R Car Leg", "Car",L2027="Logsum","",TRUE(),L2027)</f>
        <v>Bus P+R</v>
      </c>
      <c r="L2027" t="s">
        <v>136</v>
      </c>
      <c r="N2027" t="s">
        <v>37</v>
      </c>
      <c r="O2027" t="s">
        <v>129</v>
      </c>
      <c r="P2027" t="str">
        <f t="shared" si="194"/>
        <v>HBO</v>
      </c>
    </row>
    <row r="2028" spans="1:16" x14ac:dyDescent="0.35">
      <c r="A2028">
        <f t="shared" si="195"/>
        <v>5349</v>
      </c>
      <c r="B2028" t="str">
        <f t="shared" si="193"/>
        <v>Bus P+R HBO_HBO_Student_16-74_FC Demand</v>
      </c>
      <c r="C2028" t="str">
        <f t="shared" si="196"/>
        <v>Bus P+R HBO_HBO_Student_16-74_FC Demand</v>
      </c>
      <c r="D2028" t="s">
        <v>37</v>
      </c>
      <c r="E2028" t="s">
        <v>18</v>
      </c>
      <c r="F2028">
        <v>0</v>
      </c>
      <c r="H2028" t="s">
        <v>19</v>
      </c>
      <c r="J2028" t="str">
        <f t="shared" si="197"/>
        <v>Bus P+R Demand</v>
      </c>
      <c r="K2028" t="str" cm="1">
        <f t="array" ref="K2028">_xlfn.IFS(L2028="Bus P+R Bus Leg", "Bus", L2028="Bus P+R Car Leg", "Car",L2028="Rail P+R Rail Leg", "Rail", L2028="Rail P+R Car Leg", "Car",L2028="Logsum","",TRUE(),L2028)</f>
        <v>Bus P+R</v>
      </c>
      <c r="L2028" t="s">
        <v>136</v>
      </c>
      <c r="N2028" t="s">
        <v>37</v>
      </c>
      <c r="O2028" t="s">
        <v>130</v>
      </c>
      <c r="P2028" t="str">
        <f t="shared" si="194"/>
        <v>HBO</v>
      </c>
    </row>
    <row r="2029" spans="1:16" x14ac:dyDescent="0.35">
      <c r="A2029">
        <f t="shared" si="195"/>
        <v>5350</v>
      </c>
      <c r="B2029" t="str">
        <f t="shared" si="193"/>
        <v>Bus P+R HBO_HBO_Student_16-74_NC Demand</v>
      </c>
      <c r="C2029" t="str">
        <f t="shared" si="196"/>
        <v>Bus P+R HBO_HBO_Student_16-74_NC Demand</v>
      </c>
      <c r="D2029" t="s">
        <v>37</v>
      </c>
      <c r="E2029" t="s">
        <v>18</v>
      </c>
      <c r="F2029">
        <v>0</v>
      </c>
      <c r="H2029" t="s">
        <v>19</v>
      </c>
      <c r="J2029" t="str">
        <f t="shared" si="197"/>
        <v>Bus P+R Demand</v>
      </c>
      <c r="K2029" t="str" cm="1">
        <f t="array" ref="K2029">_xlfn.IFS(L2029="Bus P+R Bus Leg", "Bus", L2029="Bus P+R Car Leg", "Car",L2029="Rail P+R Rail Leg", "Rail", L2029="Rail P+R Car Leg", "Car",L2029="Logsum","",TRUE(),L2029)</f>
        <v>Bus P+R</v>
      </c>
      <c r="L2029" t="s">
        <v>136</v>
      </c>
      <c r="N2029" t="s">
        <v>37</v>
      </c>
      <c r="O2029" t="s">
        <v>131</v>
      </c>
      <c r="P2029" t="str">
        <f t="shared" si="194"/>
        <v>HBO</v>
      </c>
    </row>
    <row r="2030" spans="1:16" x14ac:dyDescent="0.35">
      <c r="A2030">
        <f t="shared" si="195"/>
        <v>5351</v>
      </c>
      <c r="B2030" t="str">
        <f t="shared" si="193"/>
        <v>Bus P+R HBO_HBO_Student_16-74_PC Demand</v>
      </c>
      <c r="C2030" t="str">
        <f t="shared" si="196"/>
        <v>Bus P+R HBO_HBO_Student_16-74_PC Demand</v>
      </c>
      <c r="D2030" t="s">
        <v>37</v>
      </c>
      <c r="E2030" t="s">
        <v>18</v>
      </c>
      <c r="F2030">
        <v>0</v>
      </c>
      <c r="H2030" t="s">
        <v>19</v>
      </c>
      <c r="J2030" t="str">
        <f t="shared" si="197"/>
        <v>Bus P+R Demand</v>
      </c>
      <c r="K2030" t="str" cm="1">
        <f t="array" ref="K2030">_xlfn.IFS(L2030="Bus P+R Bus Leg", "Bus", L2030="Bus P+R Car Leg", "Car",L2030="Rail P+R Rail Leg", "Rail", L2030="Rail P+R Car Leg", "Car",L2030="Logsum","",TRUE(),L2030)</f>
        <v>Bus P+R</v>
      </c>
      <c r="L2030" t="s">
        <v>136</v>
      </c>
      <c r="N2030" t="s">
        <v>37</v>
      </c>
      <c r="O2030" t="s">
        <v>132</v>
      </c>
      <c r="P2030" t="str">
        <f t="shared" si="194"/>
        <v>HBO</v>
      </c>
    </row>
    <row r="2031" spans="1:16" x14ac:dyDescent="0.35">
      <c r="A2031">
        <f t="shared" si="195"/>
        <v>5352</v>
      </c>
      <c r="B2031" t="str">
        <f t="shared" si="193"/>
        <v>Bus P+R HBSHOP_HBSHOP_75_FC Demand</v>
      </c>
      <c r="C2031" t="str">
        <f t="shared" si="196"/>
        <v>Bus P+R HBSHOP_HBSHOP_75_FC Demand</v>
      </c>
      <c r="D2031" t="s">
        <v>37</v>
      </c>
      <c r="E2031" t="s">
        <v>18</v>
      </c>
      <c r="F2031">
        <v>0</v>
      </c>
      <c r="H2031" t="s">
        <v>19</v>
      </c>
      <c r="J2031" t="str">
        <f t="shared" si="197"/>
        <v>Bus P+R Demand</v>
      </c>
      <c r="K2031" t="str" cm="1">
        <f t="array" ref="K2031">_xlfn.IFS(L2031="Bus P+R Bus Leg", "Bus", L2031="Bus P+R Car Leg", "Car",L2031="Rail P+R Rail Leg", "Rail", L2031="Rail P+R Car Leg", "Car",L2031="Logsum","",TRUE(),L2031)</f>
        <v>Bus P+R</v>
      </c>
      <c r="L2031" t="s">
        <v>136</v>
      </c>
      <c r="N2031" t="s">
        <v>37</v>
      </c>
      <c r="O2031" t="s">
        <v>480</v>
      </c>
      <c r="P2031" t="str">
        <f t="shared" si="194"/>
        <v>HBSHOP</v>
      </c>
    </row>
    <row r="2032" spans="1:16" x14ac:dyDescent="0.35">
      <c r="A2032">
        <f t="shared" si="195"/>
        <v>5353</v>
      </c>
      <c r="B2032" t="str">
        <f t="shared" si="193"/>
        <v>Bus P+R HBSHOP_HBSHOP_75_NC Demand</v>
      </c>
      <c r="C2032" t="str">
        <f t="shared" si="196"/>
        <v>Bus P+R HBSHOP_HBSHOP_75_NC Demand</v>
      </c>
      <c r="D2032" t="s">
        <v>37</v>
      </c>
      <c r="E2032" t="s">
        <v>18</v>
      </c>
      <c r="F2032">
        <v>0</v>
      </c>
      <c r="H2032" t="s">
        <v>19</v>
      </c>
      <c r="J2032" t="str">
        <f t="shared" si="197"/>
        <v>Bus P+R Demand</v>
      </c>
      <c r="K2032" t="str" cm="1">
        <f t="array" ref="K2032">_xlfn.IFS(L2032="Bus P+R Bus Leg", "Bus", L2032="Bus P+R Car Leg", "Car",L2032="Rail P+R Rail Leg", "Rail", L2032="Rail P+R Car Leg", "Car",L2032="Logsum","",TRUE(),L2032)</f>
        <v>Bus P+R</v>
      </c>
      <c r="L2032" t="s">
        <v>136</v>
      </c>
      <c r="N2032" t="s">
        <v>37</v>
      </c>
      <c r="O2032" t="s">
        <v>481</v>
      </c>
      <c r="P2032" t="str">
        <f t="shared" si="194"/>
        <v>HBSHOP</v>
      </c>
    </row>
    <row r="2033" spans="1:16" x14ac:dyDescent="0.35">
      <c r="A2033">
        <f t="shared" si="195"/>
        <v>5354</v>
      </c>
      <c r="B2033" t="str">
        <f t="shared" si="193"/>
        <v>Bus P+R HBSHOP_HBSHOP_75_PC Demand</v>
      </c>
      <c r="C2033" t="str">
        <f t="shared" si="196"/>
        <v>Bus P+R HBSHOP_HBSHOP_75_PC Demand</v>
      </c>
      <c r="D2033" t="s">
        <v>37</v>
      </c>
      <c r="E2033" t="s">
        <v>18</v>
      </c>
      <c r="F2033">
        <v>0</v>
      </c>
      <c r="H2033" t="s">
        <v>19</v>
      </c>
      <c r="J2033" t="str">
        <f t="shared" si="197"/>
        <v>Bus P+R Demand</v>
      </c>
      <c r="K2033" t="str" cm="1">
        <f t="array" ref="K2033">_xlfn.IFS(L2033="Bus P+R Bus Leg", "Bus", L2033="Bus P+R Car Leg", "Car",L2033="Rail P+R Rail Leg", "Rail", L2033="Rail P+R Car Leg", "Car",L2033="Logsum","",TRUE(),L2033)</f>
        <v>Bus P+R</v>
      </c>
      <c r="L2033" t="s">
        <v>136</v>
      </c>
      <c r="N2033" t="s">
        <v>37</v>
      </c>
      <c r="O2033" t="s">
        <v>482</v>
      </c>
      <c r="P2033" t="str">
        <f t="shared" si="194"/>
        <v>HBSHOP</v>
      </c>
    </row>
    <row r="2034" spans="1:16" x14ac:dyDescent="0.35">
      <c r="A2034">
        <f t="shared" si="195"/>
        <v>5355</v>
      </c>
      <c r="B2034" t="str">
        <f t="shared" si="193"/>
        <v>Bus P+R HBSHOP_HBSHOP_Child_0-15_FC Demand</v>
      </c>
      <c r="C2034" t="str">
        <f t="shared" si="196"/>
        <v>Bus P+R HBSHOP_HBSHOP_Child_0-15_FC Demand</v>
      </c>
      <c r="D2034" t="s">
        <v>37</v>
      </c>
      <c r="E2034" t="s">
        <v>18</v>
      </c>
      <c r="F2034">
        <v>0</v>
      </c>
      <c r="H2034" t="s">
        <v>19</v>
      </c>
      <c r="J2034" t="str">
        <f t="shared" si="197"/>
        <v>Bus P+R Demand</v>
      </c>
      <c r="K2034" t="str" cm="1">
        <f t="array" ref="K2034">_xlfn.IFS(L2034="Bus P+R Bus Leg", "Bus", L2034="Bus P+R Car Leg", "Car",L2034="Rail P+R Rail Leg", "Rail", L2034="Rail P+R Car Leg", "Car",L2034="Logsum","",TRUE(),L2034)</f>
        <v>Bus P+R</v>
      </c>
      <c r="L2034" t="s">
        <v>136</v>
      </c>
      <c r="N2034" t="s">
        <v>37</v>
      </c>
      <c r="O2034" t="s">
        <v>483</v>
      </c>
      <c r="P2034" t="str">
        <f t="shared" si="194"/>
        <v>HBSHOP</v>
      </c>
    </row>
    <row r="2035" spans="1:16" x14ac:dyDescent="0.35">
      <c r="A2035">
        <f t="shared" si="195"/>
        <v>5356</v>
      </c>
      <c r="B2035" t="str">
        <f t="shared" si="193"/>
        <v>Bus P+R HBSHOP_HBSHOP_Child_0-15_NC Demand</v>
      </c>
      <c r="C2035" t="str">
        <f t="shared" si="196"/>
        <v>Bus P+R HBSHOP_HBSHOP_Child_0-15_NC Demand</v>
      </c>
      <c r="D2035" t="s">
        <v>37</v>
      </c>
      <c r="E2035" t="s">
        <v>18</v>
      </c>
      <c r="F2035">
        <v>0</v>
      </c>
      <c r="H2035" t="s">
        <v>19</v>
      </c>
      <c r="J2035" t="str">
        <f t="shared" si="197"/>
        <v>Bus P+R Demand</v>
      </c>
      <c r="K2035" t="str" cm="1">
        <f t="array" ref="K2035">_xlfn.IFS(L2035="Bus P+R Bus Leg", "Bus", L2035="Bus P+R Car Leg", "Car",L2035="Rail P+R Rail Leg", "Rail", L2035="Rail P+R Car Leg", "Car",L2035="Logsum","",TRUE(),L2035)</f>
        <v>Bus P+R</v>
      </c>
      <c r="L2035" t="s">
        <v>136</v>
      </c>
      <c r="N2035" t="s">
        <v>37</v>
      </c>
      <c r="O2035" t="s">
        <v>484</v>
      </c>
      <c r="P2035" t="str">
        <f t="shared" si="194"/>
        <v>HBSHOP</v>
      </c>
    </row>
    <row r="2036" spans="1:16" x14ac:dyDescent="0.35">
      <c r="A2036">
        <f t="shared" si="195"/>
        <v>5357</v>
      </c>
      <c r="B2036" t="str">
        <f t="shared" si="193"/>
        <v>Bus P+R HBSHOP_HBSHOP_Child_0-15_PC Demand</v>
      </c>
      <c r="C2036" t="str">
        <f t="shared" si="196"/>
        <v>Bus P+R HBSHOP_HBSHOP_Child_0-15_PC Demand</v>
      </c>
      <c r="D2036" t="s">
        <v>37</v>
      </c>
      <c r="E2036" t="s">
        <v>18</v>
      </c>
      <c r="F2036">
        <v>0</v>
      </c>
      <c r="H2036" t="s">
        <v>19</v>
      </c>
      <c r="J2036" t="str">
        <f t="shared" si="197"/>
        <v>Bus P+R Demand</v>
      </c>
      <c r="K2036" t="str" cm="1">
        <f t="array" ref="K2036">_xlfn.IFS(L2036="Bus P+R Bus Leg", "Bus", L2036="Bus P+R Car Leg", "Car",L2036="Rail P+R Rail Leg", "Rail", L2036="Rail P+R Car Leg", "Car",L2036="Logsum","",TRUE(),L2036)</f>
        <v>Bus P+R</v>
      </c>
      <c r="L2036" t="s">
        <v>136</v>
      </c>
      <c r="N2036" t="s">
        <v>37</v>
      </c>
      <c r="O2036" t="s">
        <v>485</v>
      </c>
      <c r="P2036" t="str">
        <f t="shared" si="194"/>
        <v>HBSHOP</v>
      </c>
    </row>
    <row r="2037" spans="1:16" x14ac:dyDescent="0.35">
      <c r="A2037">
        <f t="shared" si="195"/>
        <v>5358</v>
      </c>
      <c r="B2037" t="str">
        <f t="shared" ref="B2037:B2100" si="198">_xlfn.TEXTJOIN(" ",TRUE,L2037,O2037,N2037)</f>
        <v>Bus P+R HBSHOP_HBSHOP_FT_16-74_FC Demand</v>
      </c>
      <c r="C2037" t="str">
        <f t="shared" si="196"/>
        <v>Bus P+R HBSHOP_HBSHOP_FT_16-74_FC Demand</v>
      </c>
      <c r="D2037" t="s">
        <v>37</v>
      </c>
      <c r="E2037" t="s">
        <v>18</v>
      </c>
      <c r="F2037">
        <v>0</v>
      </c>
      <c r="H2037" t="s">
        <v>19</v>
      </c>
      <c r="J2037" t="str">
        <f t="shared" si="197"/>
        <v>Bus P+R Demand</v>
      </c>
      <c r="K2037" t="str" cm="1">
        <f t="array" ref="K2037">_xlfn.IFS(L2037="Bus P+R Bus Leg", "Bus", L2037="Bus P+R Car Leg", "Car",L2037="Rail P+R Rail Leg", "Rail", L2037="Rail P+R Car Leg", "Car",L2037="Logsum","",TRUE(),L2037)</f>
        <v>Bus P+R</v>
      </c>
      <c r="L2037" t="s">
        <v>136</v>
      </c>
      <c r="N2037" t="s">
        <v>37</v>
      </c>
      <c r="O2037" t="s">
        <v>486</v>
      </c>
      <c r="P2037" t="str">
        <f t="shared" si="194"/>
        <v>HBSHOP</v>
      </c>
    </row>
    <row r="2038" spans="1:16" x14ac:dyDescent="0.35">
      <c r="A2038">
        <f t="shared" si="195"/>
        <v>5359</v>
      </c>
      <c r="B2038" t="str">
        <f t="shared" si="198"/>
        <v>Bus P+R HBSHOP_HBSHOP_FT_16-74_NC Demand</v>
      </c>
      <c r="C2038" t="str">
        <f t="shared" si="196"/>
        <v>Bus P+R HBSHOP_HBSHOP_FT_16-74_NC Demand</v>
      </c>
      <c r="D2038" t="s">
        <v>37</v>
      </c>
      <c r="E2038" t="s">
        <v>18</v>
      </c>
      <c r="F2038">
        <v>0</v>
      </c>
      <c r="H2038" t="s">
        <v>19</v>
      </c>
      <c r="J2038" t="str">
        <f t="shared" si="197"/>
        <v>Bus P+R Demand</v>
      </c>
      <c r="K2038" t="str" cm="1">
        <f t="array" ref="K2038">_xlfn.IFS(L2038="Bus P+R Bus Leg", "Bus", L2038="Bus P+R Car Leg", "Car",L2038="Rail P+R Rail Leg", "Rail", L2038="Rail P+R Car Leg", "Car",L2038="Logsum","",TRUE(),L2038)</f>
        <v>Bus P+R</v>
      </c>
      <c r="L2038" t="s">
        <v>136</v>
      </c>
      <c r="N2038" t="s">
        <v>37</v>
      </c>
      <c r="O2038" t="s">
        <v>487</v>
      </c>
      <c r="P2038" t="str">
        <f t="shared" si="194"/>
        <v>HBSHOP</v>
      </c>
    </row>
    <row r="2039" spans="1:16" x14ac:dyDescent="0.35">
      <c r="A2039">
        <f t="shared" si="195"/>
        <v>5360</v>
      </c>
      <c r="B2039" t="str">
        <f t="shared" si="198"/>
        <v>Bus P+R HBSHOP_HBSHOP_FT_16-74_PC Demand</v>
      </c>
      <c r="C2039" t="str">
        <f t="shared" si="196"/>
        <v>Bus P+R HBSHOP_HBSHOP_FT_16-74_PC Demand</v>
      </c>
      <c r="D2039" t="s">
        <v>37</v>
      </c>
      <c r="E2039" t="s">
        <v>18</v>
      </c>
      <c r="F2039">
        <v>0</v>
      </c>
      <c r="H2039" t="s">
        <v>19</v>
      </c>
      <c r="J2039" t="str">
        <f t="shared" si="197"/>
        <v>Bus P+R Demand</v>
      </c>
      <c r="K2039" t="str" cm="1">
        <f t="array" ref="K2039">_xlfn.IFS(L2039="Bus P+R Bus Leg", "Bus", L2039="Bus P+R Car Leg", "Car",L2039="Rail P+R Rail Leg", "Rail", L2039="Rail P+R Car Leg", "Car",L2039="Logsum","",TRUE(),L2039)</f>
        <v>Bus P+R</v>
      </c>
      <c r="L2039" t="s">
        <v>136</v>
      </c>
      <c r="N2039" t="s">
        <v>37</v>
      </c>
      <c r="O2039" t="s">
        <v>488</v>
      </c>
      <c r="P2039" t="str">
        <f t="shared" si="194"/>
        <v>HBSHOP</v>
      </c>
    </row>
    <row r="2040" spans="1:16" x14ac:dyDescent="0.35">
      <c r="A2040">
        <f t="shared" si="195"/>
        <v>5361</v>
      </c>
      <c r="B2040" t="str">
        <f t="shared" si="198"/>
        <v>Bus P+R HBSHOP_HBSHOP_Other_16-74_FC Demand</v>
      </c>
      <c r="C2040" t="str">
        <f t="shared" si="196"/>
        <v>Bus P+R HBSHOP_HBSHOP_Other_16-74_FC Demand</v>
      </c>
      <c r="D2040" t="s">
        <v>37</v>
      </c>
      <c r="E2040" t="s">
        <v>18</v>
      </c>
      <c r="F2040">
        <v>0</v>
      </c>
      <c r="H2040" t="s">
        <v>19</v>
      </c>
      <c r="J2040" t="str">
        <f t="shared" si="197"/>
        <v>Bus P+R Demand</v>
      </c>
      <c r="K2040" t="str" cm="1">
        <f t="array" ref="K2040">_xlfn.IFS(L2040="Bus P+R Bus Leg", "Bus", L2040="Bus P+R Car Leg", "Car",L2040="Rail P+R Rail Leg", "Rail", L2040="Rail P+R Car Leg", "Car",L2040="Logsum","",TRUE(),L2040)</f>
        <v>Bus P+R</v>
      </c>
      <c r="L2040" t="s">
        <v>136</v>
      </c>
      <c r="N2040" t="s">
        <v>37</v>
      </c>
      <c r="O2040" t="s">
        <v>489</v>
      </c>
      <c r="P2040" t="str">
        <f t="shared" si="194"/>
        <v>HBSHOP</v>
      </c>
    </row>
    <row r="2041" spans="1:16" x14ac:dyDescent="0.35">
      <c r="A2041">
        <f t="shared" si="195"/>
        <v>5362</v>
      </c>
      <c r="B2041" t="str">
        <f t="shared" si="198"/>
        <v>Bus P+R HBSHOP_HBSHOP_Other_16-74_NC Demand</v>
      </c>
      <c r="C2041" t="str">
        <f t="shared" si="196"/>
        <v>Bus P+R HBSHOP_HBSHOP_Other_16-74_NC Demand</v>
      </c>
      <c r="D2041" t="s">
        <v>37</v>
      </c>
      <c r="E2041" t="s">
        <v>18</v>
      </c>
      <c r="F2041">
        <v>0</v>
      </c>
      <c r="H2041" t="s">
        <v>19</v>
      </c>
      <c r="J2041" t="str">
        <f t="shared" si="197"/>
        <v>Bus P+R Demand</v>
      </c>
      <c r="K2041" t="str" cm="1">
        <f t="array" ref="K2041">_xlfn.IFS(L2041="Bus P+R Bus Leg", "Bus", L2041="Bus P+R Car Leg", "Car",L2041="Rail P+R Rail Leg", "Rail", L2041="Rail P+R Car Leg", "Car",L2041="Logsum","",TRUE(),L2041)</f>
        <v>Bus P+R</v>
      </c>
      <c r="L2041" t="s">
        <v>136</v>
      </c>
      <c r="N2041" t="s">
        <v>37</v>
      </c>
      <c r="O2041" t="s">
        <v>490</v>
      </c>
      <c r="P2041" t="str">
        <f t="shared" si="194"/>
        <v>HBSHOP</v>
      </c>
    </row>
    <row r="2042" spans="1:16" x14ac:dyDescent="0.35">
      <c r="A2042">
        <f t="shared" si="195"/>
        <v>5363</v>
      </c>
      <c r="B2042" t="str">
        <f t="shared" si="198"/>
        <v>Bus P+R HBSHOP_HBSHOP_Other_16-74_PC Demand</v>
      </c>
      <c r="C2042" t="str">
        <f t="shared" si="196"/>
        <v>Bus P+R HBSHOP_HBSHOP_Other_16-74_PC Demand</v>
      </c>
      <c r="D2042" t="s">
        <v>37</v>
      </c>
      <c r="E2042" t="s">
        <v>18</v>
      </c>
      <c r="F2042">
        <v>0</v>
      </c>
      <c r="H2042" t="s">
        <v>19</v>
      </c>
      <c r="J2042" t="str">
        <f t="shared" si="197"/>
        <v>Bus P+R Demand</v>
      </c>
      <c r="K2042" t="str" cm="1">
        <f t="array" ref="K2042">_xlfn.IFS(L2042="Bus P+R Bus Leg", "Bus", L2042="Bus P+R Car Leg", "Car",L2042="Rail P+R Rail Leg", "Rail", L2042="Rail P+R Car Leg", "Car",L2042="Logsum","",TRUE(),L2042)</f>
        <v>Bus P+R</v>
      </c>
      <c r="L2042" t="s">
        <v>136</v>
      </c>
      <c r="N2042" t="s">
        <v>37</v>
      </c>
      <c r="O2042" t="s">
        <v>491</v>
      </c>
      <c r="P2042" t="str">
        <f t="shared" si="194"/>
        <v>HBSHOP</v>
      </c>
    </row>
    <row r="2043" spans="1:16" x14ac:dyDescent="0.35">
      <c r="A2043">
        <f t="shared" si="195"/>
        <v>5364</v>
      </c>
      <c r="B2043" t="str">
        <f t="shared" si="198"/>
        <v>Bus P+R HBSHOP_HBSHOP_PT_16-74_FC Demand</v>
      </c>
      <c r="C2043" t="str">
        <f t="shared" si="196"/>
        <v>Bus P+R HBSHOP_HBSHOP_PT_16-74_FC Demand</v>
      </c>
      <c r="D2043" t="s">
        <v>37</v>
      </c>
      <c r="E2043" t="s">
        <v>18</v>
      </c>
      <c r="F2043">
        <v>0</v>
      </c>
      <c r="H2043" t="s">
        <v>19</v>
      </c>
      <c r="J2043" t="str">
        <f t="shared" si="197"/>
        <v>Bus P+R Demand</v>
      </c>
      <c r="K2043" t="str" cm="1">
        <f t="array" ref="K2043">_xlfn.IFS(L2043="Bus P+R Bus Leg", "Bus", L2043="Bus P+R Car Leg", "Car",L2043="Rail P+R Rail Leg", "Rail", L2043="Rail P+R Car Leg", "Car",L2043="Logsum","",TRUE(),L2043)</f>
        <v>Bus P+R</v>
      </c>
      <c r="L2043" t="s">
        <v>136</v>
      </c>
      <c r="N2043" t="s">
        <v>37</v>
      </c>
      <c r="O2043" t="s">
        <v>492</v>
      </c>
      <c r="P2043" t="str">
        <f t="shared" si="194"/>
        <v>HBSHOP</v>
      </c>
    </row>
    <row r="2044" spans="1:16" x14ac:dyDescent="0.35">
      <c r="A2044">
        <f t="shared" si="195"/>
        <v>5365</v>
      </c>
      <c r="B2044" t="str">
        <f t="shared" si="198"/>
        <v>Bus P+R HBSHOP_HBSHOP_PT_16-74_NC Demand</v>
      </c>
      <c r="C2044" t="str">
        <f t="shared" si="196"/>
        <v>Bus P+R HBSHOP_HBSHOP_PT_16-74_NC Demand</v>
      </c>
      <c r="D2044" t="s">
        <v>37</v>
      </c>
      <c r="E2044" t="s">
        <v>18</v>
      </c>
      <c r="F2044">
        <v>0</v>
      </c>
      <c r="H2044" t="s">
        <v>19</v>
      </c>
      <c r="J2044" t="str">
        <f t="shared" si="197"/>
        <v>Bus P+R Demand</v>
      </c>
      <c r="K2044" t="str" cm="1">
        <f t="array" ref="K2044">_xlfn.IFS(L2044="Bus P+R Bus Leg", "Bus", L2044="Bus P+R Car Leg", "Car",L2044="Rail P+R Rail Leg", "Rail", L2044="Rail P+R Car Leg", "Car",L2044="Logsum","",TRUE(),L2044)</f>
        <v>Bus P+R</v>
      </c>
      <c r="L2044" t="s">
        <v>136</v>
      </c>
      <c r="N2044" t="s">
        <v>37</v>
      </c>
      <c r="O2044" t="s">
        <v>493</v>
      </c>
      <c r="P2044" t="str">
        <f t="shared" si="194"/>
        <v>HBSHOP</v>
      </c>
    </row>
    <row r="2045" spans="1:16" x14ac:dyDescent="0.35">
      <c r="A2045">
        <f t="shared" si="195"/>
        <v>5366</v>
      </c>
      <c r="B2045" t="str">
        <f t="shared" si="198"/>
        <v>Bus P+R HBSHOP_HBSHOP_PT_16-74_PC Demand</v>
      </c>
      <c r="C2045" t="str">
        <f t="shared" si="196"/>
        <v>Bus P+R HBSHOP_HBSHOP_PT_16-74_PC Demand</v>
      </c>
      <c r="D2045" t="s">
        <v>37</v>
      </c>
      <c r="E2045" t="s">
        <v>18</v>
      </c>
      <c r="F2045">
        <v>0</v>
      </c>
      <c r="H2045" t="s">
        <v>19</v>
      </c>
      <c r="J2045" t="str">
        <f t="shared" si="197"/>
        <v>Bus P+R Demand</v>
      </c>
      <c r="K2045" t="str" cm="1">
        <f t="array" ref="K2045">_xlfn.IFS(L2045="Bus P+R Bus Leg", "Bus", L2045="Bus P+R Car Leg", "Car",L2045="Rail P+R Rail Leg", "Rail", L2045="Rail P+R Car Leg", "Car",L2045="Logsum","",TRUE(),L2045)</f>
        <v>Bus P+R</v>
      </c>
      <c r="L2045" t="s">
        <v>136</v>
      </c>
      <c r="N2045" t="s">
        <v>37</v>
      </c>
      <c r="O2045" t="s">
        <v>494</v>
      </c>
      <c r="P2045" t="str">
        <f t="shared" si="194"/>
        <v>HBSHOP</v>
      </c>
    </row>
    <row r="2046" spans="1:16" x14ac:dyDescent="0.35">
      <c r="A2046">
        <f t="shared" si="195"/>
        <v>5367</v>
      </c>
      <c r="B2046" t="str">
        <f t="shared" si="198"/>
        <v>Bus P+R HBSHOP_HBSHOP_Student_16-74_FC Demand</v>
      </c>
      <c r="C2046" t="str">
        <f t="shared" si="196"/>
        <v>Bus P+R HBSHOP_HBSHOP_Student_16-74_FC Demand</v>
      </c>
      <c r="D2046" t="s">
        <v>37</v>
      </c>
      <c r="E2046" t="s">
        <v>18</v>
      </c>
      <c r="F2046">
        <v>0</v>
      </c>
      <c r="H2046" t="s">
        <v>19</v>
      </c>
      <c r="J2046" t="str">
        <f t="shared" si="197"/>
        <v>Bus P+R Demand</v>
      </c>
      <c r="K2046" t="str" cm="1">
        <f t="array" ref="K2046">_xlfn.IFS(L2046="Bus P+R Bus Leg", "Bus", L2046="Bus P+R Car Leg", "Car",L2046="Rail P+R Rail Leg", "Rail", L2046="Rail P+R Car Leg", "Car",L2046="Logsum","",TRUE(),L2046)</f>
        <v>Bus P+R</v>
      </c>
      <c r="L2046" t="s">
        <v>136</v>
      </c>
      <c r="N2046" t="s">
        <v>37</v>
      </c>
      <c r="O2046" t="s">
        <v>495</v>
      </c>
      <c r="P2046" t="str">
        <f t="shared" ref="P2046:P2078" si="199">LEFT(O2046,FIND("_",O2046)-1)</f>
        <v>HBSHOP</v>
      </c>
    </row>
    <row r="2047" spans="1:16" x14ac:dyDescent="0.35">
      <c r="A2047">
        <f t="shared" si="195"/>
        <v>5368</v>
      </c>
      <c r="B2047" t="str">
        <f t="shared" si="198"/>
        <v>Bus P+R HBSHOP_HBSHOP_Student_16-74_NC Demand</v>
      </c>
      <c r="C2047" t="str">
        <f t="shared" si="196"/>
        <v>Bus P+R HBSHOP_HBSHOP_Student_16-74_NC Demand</v>
      </c>
      <c r="D2047" t="s">
        <v>37</v>
      </c>
      <c r="E2047" t="s">
        <v>18</v>
      </c>
      <c r="F2047">
        <v>0</v>
      </c>
      <c r="H2047" t="s">
        <v>19</v>
      </c>
      <c r="J2047" t="str">
        <f t="shared" si="197"/>
        <v>Bus P+R Demand</v>
      </c>
      <c r="K2047" t="str" cm="1">
        <f t="array" ref="K2047">_xlfn.IFS(L2047="Bus P+R Bus Leg", "Bus", L2047="Bus P+R Car Leg", "Car",L2047="Rail P+R Rail Leg", "Rail", L2047="Rail P+R Car Leg", "Car",L2047="Logsum","",TRUE(),L2047)</f>
        <v>Bus P+R</v>
      </c>
      <c r="L2047" t="s">
        <v>136</v>
      </c>
      <c r="N2047" t="s">
        <v>37</v>
      </c>
      <c r="O2047" t="s">
        <v>496</v>
      </c>
      <c r="P2047" t="str">
        <f t="shared" si="199"/>
        <v>HBSHOP</v>
      </c>
    </row>
    <row r="2048" spans="1:16" x14ac:dyDescent="0.35">
      <c r="A2048">
        <f t="shared" si="195"/>
        <v>5369</v>
      </c>
      <c r="B2048" t="str">
        <f t="shared" si="198"/>
        <v>Bus P+R HBSHOP_HBSHOP_Student_16-74_PC Demand</v>
      </c>
      <c r="C2048" t="str">
        <f t="shared" si="196"/>
        <v>Bus P+R HBSHOP_HBSHOP_Student_16-74_PC Demand</v>
      </c>
      <c r="D2048" t="s">
        <v>37</v>
      </c>
      <c r="E2048" t="s">
        <v>18</v>
      </c>
      <c r="F2048">
        <v>0</v>
      </c>
      <c r="H2048" t="s">
        <v>19</v>
      </c>
      <c r="J2048" t="str">
        <f t="shared" si="197"/>
        <v>Bus P+R Demand</v>
      </c>
      <c r="K2048" t="str" cm="1">
        <f t="array" ref="K2048">_xlfn.IFS(L2048="Bus P+R Bus Leg", "Bus", L2048="Bus P+R Car Leg", "Car",L2048="Rail P+R Rail Leg", "Rail", L2048="Rail P+R Car Leg", "Car",L2048="Logsum","",TRUE(),L2048)</f>
        <v>Bus P+R</v>
      </c>
      <c r="L2048" t="s">
        <v>136</v>
      </c>
      <c r="N2048" t="s">
        <v>37</v>
      </c>
      <c r="O2048" t="s">
        <v>497</v>
      </c>
      <c r="P2048" t="str">
        <f t="shared" si="199"/>
        <v>HBSHOP</v>
      </c>
    </row>
    <row r="2049" spans="1:16" x14ac:dyDescent="0.35">
      <c r="A2049">
        <f t="shared" si="195"/>
        <v>5370</v>
      </c>
      <c r="B2049" t="str">
        <f t="shared" si="198"/>
        <v>Bus P+R NHBEB_NHBEB_FT_16-74_FC Demand</v>
      </c>
      <c r="C2049" t="str">
        <f t="shared" si="196"/>
        <v>Bus P+R NHBEB_NHBEB_FT_16-74_FC Demand</v>
      </c>
      <c r="D2049" t="s">
        <v>37</v>
      </c>
      <c r="E2049" t="s">
        <v>18</v>
      </c>
      <c r="F2049">
        <v>0</v>
      </c>
      <c r="H2049" t="s">
        <v>19</v>
      </c>
      <c r="J2049" t="str">
        <f t="shared" si="197"/>
        <v>Bus P+R Demand</v>
      </c>
      <c r="K2049" t="str" cm="1">
        <f t="array" ref="K2049">_xlfn.IFS(L2049="Bus P+R Bus Leg", "Bus", L2049="Bus P+R Car Leg", "Car",L2049="Rail P+R Rail Leg", "Rail", L2049="Rail P+R Car Leg", "Car",L2049="Logsum","",TRUE(),L2049)</f>
        <v>Bus P+R</v>
      </c>
      <c r="L2049" t="s">
        <v>136</v>
      </c>
      <c r="N2049" t="s">
        <v>37</v>
      </c>
      <c r="O2049" t="s">
        <v>77</v>
      </c>
      <c r="P2049" t="str">
        <f t="shared" si="199"/>
        <v>NHBEB</v>
      </c>
    </row>
    <row r="2050" spans="1:16" x14ac:dyDescent="0.35">
      <c r="A2050">
        <f t="shared" si="195"/>
        <v>5371</v>
      </c>
      <c r="B2050" t="str">
        <f t="shared" si="198"/>
        <v>Bus P+R NHBEB_NHBEB_FT_16-74_NC Demand</v>
      </c>
      <c r="C2050" t="str">
        <f t="shared" si="196"/>
        <v>Bus P+R NHBEB_NHBEB_FT_16-74_NC Demand</v>
      </c>
      <c r="D2050" t="s">
        <v>37</v>
      </c>
      <c r="E2050" t="s">
        <v>18</v>
      </c>
      <c r="F2050">
        <v>0</v>
      </c>
      <c r="H2050" t="s">
        <v>19</v>
      </c>
      <c r="J2050" t="str">
        <f t="shared" si="197"/>
        <v>Bus P+R Demand</v>
      </c>
      <c r="K2050" t="str" cm="1">
        <f t="array" ref="K2050">_xlfn.IFS(L2050="Bus P+R Bus Leg", "Bus", L2050="Bus P+R Car Leg", "Car",L2050="Rail P+R Rail Leg", "Rail", L2050="Rail P+R Car Leg", "Car",L2050="Logsum","",TRUE(),L2050)</f>
        <v>Bus P+R</v>
      </c>
      <c r="L2050" t="s">
        <v>136</v>
      </c>
      <c r="N2050" t="s">
        <v>37</v>
      </c>
      <c r="O2050" t="s">
        <v>78</v>
      </c>
      <c r="P2050" t="str">
        <f t="shared" si="199"/>
        <v>NHBEB</v>
      </c>
    </row>
    <row r="2051" spans="1:16" x14ac:dyDescent="0.35">
      <c r="A2051">
        <f t="shared" si="195"/>
        <v>5372</v>
      </c>
      <c r="B2051" t="str">
        <f t="shared" si="198"/>
        <v>Bus P+R NHBEB_NHBEB_FT_16-74_PC Demand</v>
      </c>
      <c r="C2051" t="str">
        <f t="shared" si="196"/>
        <v>Bus P+R NHBEB_NHBEB_FT_16-74_PC Demand</v>
      </c>
      <c r="D2051" t="s">
        <v>37</v>
      </c>
      <c r="E2051" t="s">
        <v>18</v>
      </c>
      <c r="F2051">
        <v>0</v>
      </c>
      <c r="H2051" t="s">
        <v>19</v>
      </c>
      <c r="J2051" t="str">
        <f t="shared" si="197"/>
        <v>Bus P+R Demand</v>
      </c>
      <c r="K2051" t="str" cm="1">
        <f t="array" ref="K2051">_xlfn.IFS(L2051="Bus P+R Bus Leg", "Bus", L2051="Bus P+R Car Leg", "Car",L2051="Rail P+R Rail Leg", "Rail", L2051="Rail P+R Car Leg", "Car",L2051="Logsum","",TRUE(),L2051)</f>
        <v>Bus P+R</v>
      </c>
      <c r="L2051" t="s">
        <v>136</v>
      </c>
      <c r="N2051" t="s">
        <v>37</v>
      </c>
      <c r="O2051" t="s">
        <v>79</v>
      </c>
      <c r="P2051" t="str">
        <f t="shared" si="199"/>
        <v>NHBEB</v>
      </c>
    </row>
    <row r="2052" spans="1:16" x14ac:dyDescent="0.35">
      <c r="A2052">
        <f t="shared" si="195"/>
        <v>5373</v>
      </c>
      <c r="B2052" t="str">
        <f t="shared" si="198"/>
        <v>Bus P+R NHBEB_NHBEB_Other_16-74_FC Demand</v>
      </c>
      <c r="C2052" t="str">
        <f t="shared" si="196"/>
        <v>Bus P+R NHBEB_NHBEB_Other_16-74_FC Demand</v>
      </c>
      <c r="D2052" t="s">
        <v>37</v>
      </c>
      <c r="E2052" t="s">
        <v>18</v>
      </c>
      <c r="F2052">
        <v>0</v>
      </c>
      <c r="H2052" t="s">
        <v>19</v>
      </c>
      <c r="J2052" t="str">
        <f t="shared" si="197"/>
        <v>Bus P+R Demand</v>
      </c>
      <c r="K2052" t="str" cm="1">
        <f t="array" ref="K2052">_xlfn.IFS(L2052="Bus P+R Bus Leg", "Bus", L2052="Bus P+R Car Leg", "Car",L2052="Rail P+R Rail Leg", "Rail", L2052="Rail P+R Car Leg", "Car",L2052="Logsum","",TRUE(),L2052)</f>
        <v>Bus P+R</v>
      </c>
      <c r="L2052" t="s">
        <v>136</v>
      </c>
      <c r="N2052" t="s">
        <v>37</v>
      </c>
      <c r="O2052" t="s">
        <v>80</v>
      </c>
      <c r="P2052" t="str">
        <f t="shared" si="199"/>
        <v>NHBEB</v>
      </c>
    </row>
    <row r="2053" spans="1:16" x14ac:dyDescent="0.35">
      <c r="A2053">
        <f t="shared" si="195"/>
        <v>5374</v>
      </c>
      <c r="B2053" t="str">
        <f t="shared" si="198"/>
        <v>Bus P+R NHBEB_NHBEB_Other_16-74_NC Demand</v>
      </c>
      <c r="C2053" t="str">
        <f t="shared" si="196"/>
        <v>Bus P+R NHBEB_NHBEB_Other_16-74_NC Demand</v>
      </c>
      <c r="D2053" t="s">
        <v>37</v>
      </c>
      <c r="E2053" t="s">
        <v>18</v>
      </c>
      <c r="F2053">
        <v>0</v>
      </c>
      <c r="H2053" t="s">
        <v>19</v>
      </c>
      <c r="J2053" t="str">
        <f t="shared" si="197"/>
        <v>Bus P+R Demand</v>
      </c>
      <c r="K2053" t="str" cm="1">
        <f t="array" ref="K2053">_xlfn.IFS(L2053="Bus P+R Bus Leg", "Bus", L2053="Bus P+R Car Leg", "Car",L2053="Rail P+R Rail Leg", "Rail", L2053="Rail P+R Car Leg", "Car",L2053="Logsum","",TRUE(),L2053)</f>
        <v>Bus P+R</v>
      </c>
      <c r="L2053" t="s">
        <v>136</v>
      </c>
      <c r="N2053" t="s">
        <v>37</v>
      </c>
      <c r="O2053" t="s">
        <v>81</v>
      </c>
      <c r="P2053" t="str">
        <f t="shared" si="199"/>
        <v>NHBEB</v>
      </c>
    </row>
    <row r="2054" spans="1:16" x14ac:dyDescent="0.35">
      <c r="A2054">
        <f t="shared" si="195"/>
        <v>5375</v>
      </c>
      <c r="B2054" t="str">
        <f t="shared" si="198"/>
        <v>Bus P+R NHBEB_NHBEB_Other_16-74_PC Demand</v>
      </c>
      <c r="C2054" t="str">
        <f t="shared" si="196"/>
        <v>Bus P+R NHBEB_NHBEB_Other_16-74_PC Demand</v>
      </c>
      <c r="D2054" t="s">
        <v>37</v>
      </c>
      <c r="E2054" t="s">
        <v>18</v>
      </c>
      <c r="F2054">
        <v>0</v>
      </c>
      <c r="H2054" t="s">
        <v>19</v>
      </c>
      <c r="J2054" t="str">
        <f t="shared" si="197"/>
        <v>Bus P+R Demand</v>
      </c>
      <c r="K2054" t="str" cm="1">
        <f t="array" ref="K2054">_xlfn.IFS(L2054="Bus P+R Bus Leg", "Bus", L2054="Bus P+R Car Leg", "Car",L2054="Rail P+R Rail Leg", "Rail", L2054="Rail P+R Car Leg", "Car",L2054="Logsum","",TRUE(),L2054)</f>
        <v>Bus P+R</v>
      </c>
      <c r="L2054" t="s">
        <v>136</v>
      </c>
      <c r="N2054" t="s">
        <v>37</v>
      </c>
      <c r="O2054" t="s">
        <v>82</v>
      </c>
      <c r="P2054" t="str">
        <f t="shared" si="199"/>
        <v>NHBEB</v>
      </c>
    </row>
    <row r="2055" spans="1:16" x14ac:dyDescent="0.35">
      <c r="A2055">
        <f t="shared" si="195"/>
        <v>5376</v>
      </c>
      <c r="B2055" t="str">
        <f t="shared" si="198"/>
        <v>Bus P+R NHBEB_NHBEB_PT_16-74_FC Demand</v>
      </c>
      <c r="C2055" t="str">
        <f t="shared" si="196"/>
        <v>Bus P+R NHBEB_NHBEB_PT_16-74_FC Demand</v>
      </c>
      <c r="D2055" t="s">
        <v>37</v>
      </c>
      <c r="E2055" t="s">
        <v>18</v>
      </c>
      <c r="F2055">
        <v>0</v>
      </c>
      <c r="H2055" t="s">
        <v>19</v>
      </c>
      <c r="J2055" t="str">
        <f t="shared" si="197"/>
        <v>Bus P+R Demand</v>
      </c>
      <c r="K2055" t="str" cm="1">
        <f t="array" ref="K2055">_xlfn.IFS(L2055="Bus P+R Bus Leg", "Bus", L2055="Bus P+R Car Leg", "Car",L2055="Rail P+R Rail Leg", "Rail", L2055="Rail P+R Car Leg", "Car",L2055="Logsum","",TRUE(),L2055)</f>
        <v>Bus P+R</v>
      </c>
      <c r="L2055" t="s">
        <v>136</v>
      </c>
      <c r="N2055" t="s">
        <v>37</v>
      </c>
      <c r="O2055" t="s">
        <v>83</v>
      </c>
      <c r="P2055" t="str">
        <f t="shared" si="199"/>
        <v>NHBEB</v>
      </c>
    </row>
    <row r="2056" spans="1:16" x14ac:dyDescent="0.35">
      <c r="A2056">
        <f t="shared" si="195"/>
        <v>5377</v>
      </c>
      <c r="B2056" t="str">
        <f t="shared" si="198"/>
        <v>Bus P+R NHBEB_NHBEB_PT_16-74_NC Demand</v>
      </c>
      <c r="C2056" t="str">
        <f t="shared" si="196"/>
        <v>Bus P+R NHBEB_NHBEB_PT_16-74_NC Demand</v>
      </c>
      <c r="D2056" t="s">
        <v>37</v>
      </c>
      <c r="E2056" t="s">
        <v>18</v>
      </c>
      <c r="F2056">
        <v>0</v>
      </c>
      <c r="H2056" t="s">
        <v>19</v>
      </c>
      <c r="J2056" t="str">
        <f t="shared" si="197"/>
        <v>Bus P+R Demand</v>
      </c>
      <c r="K2056" t="str" cm="1">
        <f t="array" ref="K2056">_xlfn.IFS(L2056="Bus P+R Bus Leg", "Bus", L2056="Bus P+R Car Leg", "Car",L2056="Rail P+R Rail Leg", "Rail", L2056="Rail P+R Car Leg", "Car",L2056="Logsum","",TRUE(),L2056)</f>
        <v>Bus P+R</v>
      </c>
      <c r="L2056" t="s">
        <v>136</v>
      </c>
      <c r="N2056" t="s">
        <v>37</v>
      </c>
      <c r="O2056" t="s">
        <v>84</v>
      </c>
      <c r="P2056" t="str">
        <f t="shared" si="199"/>
        <v>NHBEB</v>
      </c>
    </row>
    <row r="2057" spans="1:16" x14ac:dyDescent="0.35">
      <c r="A2057">
        <f t="shared" si="195"/>
        <v>5378</v>
      </c>
      <c r="B2057" t="str">
        <f t="shared" si="198"/>
        <v>Bus P+R NHBEB_NHBEB_PT_16-74_PC Demand</v>
      </c>
      <c r="C2057" t="str">
        <f t="shared" si="196"/>
        <v>Bus P+R NHBEB_NHBEB_PT_16-74_PC Demand</v>
      </c>
      <c r="D2057" t="s">
        <v>37</v>
      </c>
      <c r="E2057" t="s">
        <v>18</v>
      </c>
      <c r="F2057">
        <v>0</v>
      </c>
      <c r="H2057" t="s">
        <v>19</v>
      </c>
      <c r="J2057" t="str">
        <f t="shared" si="197"/>
        <v>Bus P+R Demand</v>
      </c>
      <c r="K2057" t="str" cm="1">
        <f t="array" ref="K2057">_xlfn.IFS(L2057="Bus P+R Bus Leg", "Bus", L2057="Bus P+R Car Leg", "Car",L2057="Rail P+R Rail Leg", "Rail", L2057="Rail P+R Car Leg", "Car",L2057="Logsum","",TRUE(),L2057)</f>
        <v>Bus P+R</v>
      </c>
      <c r="L2057" t="s">
        <v>136</v>
      </c>
      <c r="N2057" t="s">
        <v>37</v>
      </c>
      <c r="O2057" t="s">
        <v>85</v>
      </c>
      <c r="P2057" t="str">
        <f t="shared" si="199"/>
        <v>NHBEB</v>
      </c>
    </row>
    <row r="2058" spans="1:16" x14ac:dyDescent="0.35">
      <c r="A2058">
        <f t="shared" si="195"/>
        <v>5379</v>
      </c>
      <c r="B2058" t="str">
        <f t="shared" si="198"/>
        <v>Bus P+R NHBEB_NHBEB_Student_16-74_FC Demand</v>
      </c>
      <c r="C2058" t="str">
        <f t="shared" si="196"/>
        <v>Bus P+R NHBEB_NHBEB_Student_16-74_FC Demand</v>
      </c>
      <c r="D2058" t="s">
        <v>37</v>
      </c>
      <c r="E2058" t="s">
        <v>18</v>
      </c>
      <c r="F2058">
        <v>0</v>
      </c>
      <c r="H2058" t="s">
        <v>19</v>
      </c>
      <c r="J2058" t="str">
        <f t="shared" si="197"/>
        <v>Bus P+R Demand</v>
      </c>
      <c r="K2058" t="str" cm="1">
        <f t="array" ref="K2058">_xlfn.IFS(L2058="Bus P+R Bus Leg", "Bus", L2058="Bus P+R Car Leg", "Car",L2058="Rail P+R Rail Leg", "Rail", L2058="Rail P+R Car Leg", "Car",L2058="Logsum","",TRUE(),L2058)</f>
        <v>Bus P+R</v>
      </c>
      <c r="L2058" t="s">
        <v>136</v>
      </c>
      <c r="N2058" t="s">
        <v>37</v>
      </c>
      <c r="O2058" t="s">
        <v>86</v>
      </c>
      <c r="P2058" t="str">
        <f t="shared" si="199"/>
        <v>NHBEB</v>
      </c>
    </row>
    <row r="2059" spans="1:16" x14ac:dyDescent="0.35">
      <c r="A2059">
        <f t="shared" si="195"/>
        <v>5380</v>
      </c>
      <c r="B2059" t="str">
        <f t="shared" si="198"/>
        <v>Bus P+R NHBEB_NHBEB_Student_16-74_NC Demand</v>
      </c>
      <c r="C2059" t="str">
        <f t="shared" si="196"/>
        <v>Bus P+R NHBEB_NHBEB_Student_16-74_NC Demand</v>
      </c>
      <c r="D2059" t="s">
        <v>37</v>
      </c>
      <c r="E2059" t="s">
        <v>18</v>
      </c>
      <c r="F2059">
        <v>0</v>
      </c>
      <c r="H2059" t="s">
        <v>19</v>
      </c>
      <c r="J2059" t="str">
        <f t="shared" si="197"/>
        <v>Bus P+R Demand</v>
      </c>
      <c r="K2059" t="str" cm="1">
        <f t="array" ref="K2059">_xlfn.IFS(L2059="Bus P+R Bus Leg", "Bus", L2059="Bus P+R Car Leg", "Car",L2059="Rail P+R Rail Leg", "Rail", L2059="Rail P+R Car Leg", "Car",L2059="Logsum","",TRUE(),L2059)</f>
        <v>Bus P+R</v>
      </c>
      <c r="L2059" t="s">
        <v>136</v>
      </c>
      <c r="N2059" t="s">
        <v>37</v>
      </c>
      <c r="O2059" t="s">
        <v>87</v>
      </c>
      <c r="P2059" t="str">
        <f t="shared" si="199"/>
        <v>NHBEB</v>
      </c>
    </row>
    <row r="2060" spans="1:16" x14ac:dyDescent="0.35">
      <c r="A2060">
        <f t="shared" si="195"/>
        <v>5381</v>
      </c>
      <c r="B2060" t="str">
        <f t="shared" si="198"/>
        <v>Bus P+R NHBEB_NHBEB_Student_16-74_PC Demand</v>
      </c>
      <c r="C2060" t="str">
        <f t="shared" si="196"/>
        <v>Bus P+R NHBEB_NHBEB_Student_16-74_PC Demand</v>
      </c>
      <c r="D2060" t="s">
        <v>37</v>
      </c>
      <c r="E2060" t="s">
        <v>18</v>
      </c>
      <c r="F2060">
        <v>0</v>
      </c>
      <c r="H2060" t="s">
        <v>19</v>
      </c>
      <c r="J2060" t="str">
        <f t="shared" si="197"/>
        <v>Bus P+R Demand</v>
      </c>
      <c r="K2060" t="str" cm="1">
        <f t="array" ref="K2060">_xlfn.IFS(L2060="Bus P+R Bus Leg", "Bus", L2060="Bus P+R Car Leg", "Car",L2060="Rail P+R Rail Leg", "Rail", L2060="Rail P+R Car Leg", "Car",L2060="Logsum","",TRUE(),L2060)</f>
        <v>Bus P+R</v>
      </c>
      <c r="L2060" t="s">
        <v>136</v>
      </c>
      <c r="N2060" t="s">
        <v>37</v>
      </c>
      <c r="O2060" t="s">
        <v>88</v>
      </c>
      <c r="P2060" t="str">
        <f t="shared" si="199"/>
        <v>NHBEB</v>
      </c>
    </row>
    <row r="2061" spans="1:16" x14ac:dyDescent="0.35">
      <c r="A2061">
        <f t="shared" si="195"/>
        <v>5382</v>
      </c>
      <c r="B2061" t="str">
        <f t="shared" si="198"/>
        <v>Bus P+R NHBO_NHBO_75_FC Demand</v>
      </c>
      <c r="C2061" t="str">
        <f t="shared" si="196"/>
        <v>Bus P+R NHBO_NHBO_75_FC Demand</v>
      </c>
      <c r="D2061" t="s">
        <v>37</v>
      </c>
      <c r="E2061" t="s">
        <v>18</v>
      </c>
      <c r="F2061">
        <v>0</v>
      </c>
      <c r="H2061" t="s">
        <v>19</v>
      </c>
      <c r="J2061" t="str">
        <f t="shared" si="197"/>
        <v>Bus P+R Demand</v>
      </c>
      <c r="K2061" t="str" cm="1">
        <f t="array" ref="K2061">_xlfn.IFS(L2061="Bus P+R Bus Leg", "Bus", L2061="Bus P+R Car Leg", "Car",L2061="Rail P+R Rail Leg", "Rail", L2061="Rail P+R Car Leg", "Car",L2061="Logsum","",TRUE(),L2061)</f>
        <v>Bus P+R</v>
      </c>
      <c r="L2061" t="s">
        <v>136</v>
      </c>
      <c r="N2061" t="s">
        <v>37</v>
      </c>
      <c r="O2061" t="s">
        <v>89</v>
      </c>
      <c r="P2061" t="str">
        <f t="shared" si="199"/>
        <v>NHBO</v>
      </c>
    </row>
    <row r="2062" spans="1:16" x14ac:dyDescent="0.35">
      <c r="A2062">
        <f t="shared" si="195"/>
        <v>5383</v>
      </c>
      <c r="B2062" t="str">
        <f t="shared" si="198"/>
        <v>Bus P+R NHBO_NHBO_75_NC Demand</v>
      </c>
      <c r="C2062" t="str">
        <f t="shared" si="196"/>
        <v>Bus P+R NHBO_NHBO_75_NC Demand</v>
      </c>
      <c r="D2062" t="s">
        <v>37</v>
      </c>
      <c r="E2062" t="s">
        <v>18</v>
      </c>
      <c r="F2062">
        <v>0</v>
      </c>
      <c r="H2062" t="s">
        <v>19</v>
      </c>
      <c r="J2062" t="str">
        <f t="shared" si="197"/>
        <v>Bus P+R Demand</v>
      </c>
      <c r="K2062" t="str" cm="1">
        <f t="array" ref="K2062">_xlfn.IFS(L2062="Bus P+R Bus Leg", "Bus", L2062="Bus P+R Car Leg", "Car",L2062="Rail P+R Rail Leg", "Rail", L2062="Rail P+R Car Leg", "Car",L2062="Logsum","",TRUE(),L2062)</f>
        <v>Bus P+R</v>
      </c>
      <c r="L2062" t="s">
        <v>136</v>
      </c>
      <c r="N2062" t="s">
        <v>37</v>
      </c>
      <c r="O2062" t="s">
        <v>90</v>
      </c>
      <c r="P2062" t="str">
        <f t="shared" si="199"/>
        <v>NHBO</v>
      </c>
    </row>
    <row r="2063" spans="1:16" x14ac:dyDescent="0.35">
      <c r="A2063">
        <f t="shared" ref="A2063:A2126" si="200">IF(J2063=J2062,A2062+1,ROUNDUP(A2062,-2)+1)</f>
        <v>5384</v>
      </c>
      <c r="B2063" t="str">
        <f t="shared" si="198"/>
        <v>Bus P+R NHBO_NHBO_75_PC Demand</v>
      </c>
      <c r="C2063" t="str">
        <f t="shared" si="196"/>
        <v>Bus P+R NHBO_NHBO_75_PC Demand</v>
      </c>
      <c r="D2063" t="s">
        <v>37</v>
      </c>
      <c r="E2063" t="s">
        <v>18</v>
      </c>
      <c r="F2063">
        <v>0</v>
      </c>
      <c r="H2063" t="s">
        <v>19</v>
      </c>
      <c r="J2063" t="str">
        <f t="shared" si="197"/>
        <v>Bus P+R Demand</v>
      </c>
      <c r="K2063" t="str" cm="1">
        <f t="array" ref="K2063">_xlfn.IFS(L2063="Bus P+R Bus Leg", "Bus", L2063="Bus P+R Car Leg", "Car",L2063="Rail P+R Rail Leg", "Rail", L2063="Rail P+R Car Leg", "Car",L2063="Logsum","",TRUE(),L2063)</f>
        <v>Bus P+R</v>
      </c>
      <c r="L2063" t="s">
        <v>136</v>
      </c>
      <c r="N2063" t="s">
        <v>37</v>
      </c>
      <c r="O2063" t="s">
        <v>91</v>
      </c>
      <c r="P2063" t="str">
        <f t="shared" si="199"/>
        <v>NHBO</v>
      </c>
    </row>
    <row r="2064" spans="1:16" x14ac:dyDescent="0.35">
      <c r="A2064">
        <f t="shared" si="200"/>
        <v>5385</v>
      </c>
      <c r="B2064" t="str">
        <f t="shared" si="198"/>
        <v>Bus P+R NHBO_NHBO_Child_0-15_FC Demand</v>
      </c>
      <c r="C2064" t="str">
        <f t="shared" si="196"/>
        <v>Bus P+R NHBO_NHBO_Child_0-15_FC Demand</v>
      </c>
      <c r="D2064" t="s">
        <v>37</v>
      </c>
      <c r="E2064" t="s">
        <v>18</v>
      </c>
      <c r="F2064">
        <v>0</v>
      </c>
      <c r="H2064" t="s">
        <v>19</v>
      </c>
      <c r="J2064" t="str">
        <f t="shared" si="197"/>
        <v>Bus P+R Demand</v>
      </c>
      <c r="K2064" t="str" cm="1">
        <f t="array" ref="K2064">_xlfn.IFS(L2064="Bus P+R Bus Leg", "Bus", L2064="Bus P+R Car Leg", "Car",L2064="Rail P+R Rail Leg", "Rail", L2064="Rail P+R Car Leg", "Car",L2064="Logsum","",TRUE(),L2064)</f>
        <v>Bus P+R</v>
      </c>
      <c r="L2064" t="s">
        <v>136</v>
      </c>
      <c r="N2064" t="s">
        <v>37</v>
      </c>
      <c r="O2064" t="s">
        <v>133</v>
      </c>
      <c r="P2064" t="str">
        <f t="shared" si="199"/>
        <v>NHBO</v>
      </c>
    </row>
    <row r="2065" spans="1:16" x14ac:dyDescent="0.35">
      <c r="A2065">
        <f t="shared" si="200"/>
        <v>5386</v>
      </c>
      <c r="B2065" t="str">
        <f t="shared" si="198"/>
        <v>Bus P+R NHBO_NHBO_Child_0-15_NC Demand</v>
      </c>
      <c r="C2065" t="str">
        <f t="shared" si="196"/>
        <v>Bus P+R NHBO_NHBO_Child_0-15_NC Demand</v>
      </c>
      <c r="D2065" t="s">
        <v>37</v>
      </c>
      <c r="E2065" t="s">
        <v>18</v>
      </c>
      <c r="F2065">
        <v>0</v>
      </c>
      <c r="H2065" t="s">
        <v>19</v>
      </c>
      <c r="J2065" t="str">
        <f t="shared" si="197"/>
        <v>Bus P+R Demand</v>
      </c>
      <c r="K2065" t="str" cm="1">
        <f t="array" ref="K2065">_xlfn.IFS(L2065="Bus P+R Bus Leg", "Bus", L2065="Bus P+R Car Leg", "Car",L2065="Rail P+R Rail Leg", "Rail", L2065="Rail P+R Car Leg", "Car",L2065="Logsum","",TRUE(),L2065)</f>
        <v>Bus P+R</v>
      </c>
      <c r="L2065" t="s">
        <v>136</v>
      </c>
      <c r="N2065" t="s">
        <v>37</v>
      </c>
      <c r="O2065" t="s">
        <v>134</v>
      </c>
      <c r="P2065" t="str">
        <f t="shared" si="199"/>
        <v>NHBO</v>
      </c>
    </row>
    <row r="2066" spans="1:16" x14ac:dyDescent="0.35">
      <c r="A2066">
        <f t="shared" si="200"/>
        <v>5387</v>
      </c>
      <c r="B2066" t="str">
        <f t="shared" si="198"/>
        <v>Bus P+R NHBO_NHBO_Child_0-15_PC Demand</v>
      </c>
      <c r="C2066" t="str">
        <f t="shared" si="196"/>
        <v>Bus P+R NHBO_NHBO_Child_0-15_PC Demand</v>
      </c>
      <c r="D2066" t="s">
        <v>37</v>
      </c>
      <c r="E2066" t="s">
        <v>18</v>
      </c>
      <c r="F2066">
        <v>0</v>
      </c>
      <c r="H2066" t="s">
        <v>19</v>
      </c>
      <c r="J2066" t="str">
        <f t="shared" si="197"/>
        <v>Bus P+R Demand</v>
      </c>
      <c r="K2066" t="str" cm="1">
        <f t="array" ref="K2066">_xlfn.IFS(L2066="Bus P+R Bus Leg", "Bus", L2066="Bus P+R Car Leg", "Car",L2066="Rail P+R Rail Leg", "Rail", L2066="Rail P+R Car Leg", "Car",L2066="Logsum","",TRUE(),L2066)</f>
        <v>Bus P+R</v>
      </c>
      <c r="L2066" t="s">
        <v>136</v>
      </c>
      <c r="N2066" t="s">
        <v>37</v>
      </c>
      <c r="O2066" t="s">
        <v>135</v>
      </c>
      <c r="P2066" t="str">
        <f t="shared" si="199"/>
        <v>NHBO</v>
      </c>
    </row>
    <row r="2067" spans="1:16" x14ac:dyDescent="0.35">
      <c r="A2067">
        <f t="shared" si="200"/>
        <v>5388</v>
      </c>
      <c r="B2067" t="str">
        <f t="shared" si="198"/>
        <v>Bus P+R NHBO_NHBO_FT_16-74_FC Demand</v>
      </c>
      <c r="C2067" t="str">
        <f t="shared" ref="C2067:C2130" si="201">_xlfn.TEXTJOIN(" ",TRUE,L2067,O2067,N2067)</f>
        <v>Bus P+R NHBO_NHBO_FT_16-74_FC Demand</v>
      </c>
      <c r="D2067" t="s">
        <v>37</v>
      </c>
      <c r="E2067" t="s">
        <v>18</v>
      </c>
      <c r="F2067">
        <v>0</v>
      </c>
      <c r="H2067" t="s">
        <v>19</v>
      </c>
      <c r="J2067" t="str">
        <f t="shared" si="197"/>
        <v>Bus P+R Demand</v>
      </c>
      <c r="K2067" t="str" cm="1">
        <f t="array" ref="K2067">_xlfn.IFS(L2067="Bus P+R Bus Leg", "Bus", L2067="Bus P+R Car Leg", "Car",L2067="Rail P+R Rail Leg", "Rail", L2067="Rail P+R Car Leg", "Car",L2067="Logsum","",TRUE(),L2067)</f>
        <v>Bus P+R</v>
      </c>
      <c r="L2067" t="s">
        <v>136</v>
      </c>
      <c r="N2067" t="s">
        <v>37</v>
      </c>
      <c r="O2067" t="s">
        <v>92</v>
      </c>
      <c r="P2067" t="str">
        <f t="shared" si="199"/>
        <v>NHBO</v>
      </c>
    </row>
    <row r="2068" spans="1:16" x14ac:dyDescent="0.35">
      <c r="A2068">
        <f t="shared" si="200"/>
        <v>5389</v>
      </c>
      <c r="B2068" t="str">
        <f t="shared" si="198"/>
        <v>Bus P+R NHBO_NHBO_FT_16-74_NC Demand</v>
      </c>
      <c r="C2068" t="str">
        <f t="shared" si="201"/>
        <v>Bus P+R NHBO_NHBO_FT_16-74_NC Demand</v>
      </c>
      <c r="D2068" t="s">
        <v>37</v>
      </c>
      <c r="E2068" t="s">
        <v>18</v>
      </c>
      <c r="F2068">
        <v>0</v>
      </c>
      <c r="H2068" t="s">
        <v>19</v>
      </c>
      <c r="J2068" t="str">
        <f t="shared" ref="J2068:J2131" si="202">_xlfn.CONCAT(L2068," ",N2068)</f>
        <v>Bus P+R Demand</v>
      </c>
      <c r="K2068" t="str" cm="1">
        <f t="array" ref="K2068">_xlfn.IFS(L2068="Bus P+R Bus Leg", "Bus", L2068="Bus P+R Car Leg", "Car",L2068="Rail P+R Rail Leg", "Rail", L2068="Rail P+R Car Leg", "Car",L2068="Logsum","",TRUE(),L2068)</f>
        <v>Bus P+R</v>
      </c>
      <c r="L2068" t="s">
        <v>136</v>
      </c>
      <c r="N2068" t="s">
        <v>37</v>
      </c>
      <c r="O2068" t="s">
        <v>93</v>
      </c>
      <c r="P2068" t="str">
        <f t="shared" si="199"/>
        <v>NHBO</v>
      </c>
    </row>
    <row r="2069" spans="1:16" x14ac:dyDescent="0.35">
      <c r="A2069">
        <f t="shared" si="200"/>
        <v>5390</v>
      </c>
      <c r="B2069" t="str">
        <f t="shared" si="198"/>
        <v>Bus P+R NHBO_NHBO_FT_16-74_PC Demand</v>
      </c>
      <c r="C2069" t="str">
        <f t="shared" si="201"/>
        <v>Bus P+R NHBO_NHBO_FT_16-74_PC Demand</v>
      </c>
      <c r="D2069" t="s">
        <v>37</v>
      </c>
      <c r="E2069" t="s">
        <v>18</v>
      </c>
      <c r="F2069">
        <v>0</v>
      </c>
      <c r="H2069" t="s">
        <v>19</v>
      </c>
      <c r="J2069" t="str">
        <f t="shared" si="202"/>
        <v>Bus P+R Demand</v>
      </c>
      <c r="K2069" t="str" cm="1">
        <f t="array" ref="K2069">_xlfn.IFS(L2069="Bus P+R Bus Leg", "Bus", L2069="Bus P+R Car Leg", "Car",L2069="Rail P+R Rail Leg", "Rail", L2069="Rail P+R Car Leg", "Car",L2069="Logsum","",TRUE(),L2069)</f>
        <v>Bus P+R</v>
      </c>
      <c r="L2069" t="s">
        <v>136</v>
      </c>
      <c r="N2069" t="s">
        <v>37</v>
      </c>
      <c r="O2069" t="s">
        <v>94</v>
      </c>
      <c r="P2069" t="str">
        <f t="shared" si="199"/>
        <v>NHBO</v>
      </c>
    </row>
    <row r="2070" spans="1:16" x14ac:dyDescent="0.35">
      <c r="A2070">
        <f t="shared" si="200"/>
        <v>5391</v>
      </c>
      <c r="B2070" t="str">
        <f t="shared" si="198"/>
        <v>Bus P+R NHBO_NHBO_Other_16-74_FC Demand</v>
      </c>
      <c r="C2070" t="str">
        <f t="shared" si="201"/>
        <v>Bus P+R NHBO_NHBO_Other_16-74_FC Demand</v>
      </c>
      <c r="D2070" t="s">
        <v>37</v>
      </c>
      <c r="E2070" t="s">
        <v>18</v>
      </c>
      <c r="F2070">
        <v>0</v>
      </c>
      <c r="H2070" t="s">
        <v>19</v>
      </c>
      <c r="J2070" t="str">
        <f t="shared" si="202"/>
        <v>Bus P+R Demand</v>
      </c>
      <c r="K2070" t="str" cm="1">
        <f t="array" ref="K2070">_xlfn.IFS(L2070="Bus P+R Bus Leg", "Bus", L2070="Bus P+R Car Leg", "Car",L2070="Rail P+R Rail Leg", "Rail", L2070="Rail P+R Car Leg", "Car",L2070="Logsum","",TRUE(),L2070)</f>
        <v>Bus P+R</v>
      </c>
      <c r="L2070" t="s">
        <v>136</v>
      </c>
      <c r="N2070" t="s">
        <v>37</v>
      </c>
      <c r="O2070" t="s">
        <v>95</v>
      </c>
      <c r="P2070" t="str">
        <f t="shared" si="199"/>
        <v>NHBO</v>
      </c>
    </row>
    <row r="2071" spans="1:16" x14ac:dyDescent="0.35">
      <c r="A2071">
        <f t="shared" si="200"/>
        <v>5392</v>
      </c>
      <c r="B2071" t="str">
        <f t="shared" si="198"/>
        <v>Bus P+R NHBO_NHBO_Other_16-74_NC Demand</v>
      </c>
      <c r="C2071" t="str">
        <f t="shared" si="201"/>
        <v>Bus P+R NHBO_NHBO_Other_16-74_NC Demand</v>
      </c>
      <c r="D2071" t="s">
        <v>37</v>
      </c>
      <c r="E2071" t="s">
        <v>18</v>
      </c>
      <c r="F2071">
        <v>0</v>
      </c>
      <c r="H2071" t="s">
        <v>19</v>
      </c>
      <c r="J2071" t="str">
        <f t="shared" si="202"/>
        <v>Bus P+R Demand</v>
      </c>
      <c r="K2071" t="str" cm="1">
        <f t="array" ref="K2071">_xlfn.IFS(L2071="Bus P+R Bus Leg", "Bus", L2071="Bus P+R Car Leg", "Car",L2071="Rail P+R Rail Leg", "Rail", L2071="Rail P+R Car Leg", "Car",L2071="Logsum","",TRUE(),L2071)</f>
        <v>Bus P+R</v>
      </c>
      <c r="L2071" t="s">
        <v>136</v>
      </c>
      <c r="N2071" t="s">
        <v>37</v>
      </c>
      <c r="O2071" t="s">
        <v>96</v>
      </c>
      <c r="P2071" t="str">
        <f t="shared" si="199"/>
        <v>NHBO</v>
      </c>
    </row>
    <row r="2072" spans="1:16" x14ac:dyDescent="0.35">
      <c r="A2072">
        <f t="shared" si="200"/>
        <v>5393</v>
      </c>
      <c r="B2072" t="str">
        <f t="shared" si="198"/>
        <v>Bus P+R NHBO_NHBO_Other_16-74_PC Demand</v>
      </c>
      <c r="C2072" t="str">
        <f t="shared" si="201"/>
        <v>Bus P+R NHBO_NHBO_Other_16-74_PC Demand</v>
      </c>
      <c r="D2072" t="s">
        <v>37</v>
      </c>
      <c r="E2072" t="s">
        <v>18</v>
      </c>
      <c r="F2072">
        <v>0</v>
      </c>
      <c r="H2072" t="s">
        <v>19</v>
      </c>
      <c r="J2072" t="str">
        <f t="shared" si="202"/>
        <v>Bus P+R Demand</v>
      </c>
      <c r="K2072" t="str" cm="1">
        <f t="array" ref="K2072">_xlfn.IFS(L2072="Bus P+R Bus Leg", "Bus", L2072="Bus P+R Car Leg", "Car",L2072="Rail P+R Rail Leg", "Rail", L2072="Rail P+R Car Leg", "Car",L2072="Logsum","",TRUE(),L2072)</f>
        <v>Bus P+R</v>
      </c>
      <c r="L2072" t="s">
        <v>136</v>
      </c>
      <c r="N2072" t="s">
        <v>37</v>
      </c>
      <c r="O2072" t="s">
        <v>97</v>
      </c>
      <c r="P2072" t="str">
        <f t="shared" si="199"/>
        <v>NHBO</v>
      </c>
    </row>
    <row r="2073" spans="1:16" x14ac:dyDescent="0.35">
      <c r="A2073">
        <f t="shared" si="200"/>
        <v>5394</v>
      </c>
      <c r="B2073" t="str">
        <f t="shared" si="198"/>
        <v>Bus P+R NHBO_NHBO_PT_16-74_FC Demand</v>
      </c>
      <c r="C2073" t="str">
        <f t="shared" si="201"/>
        <v>Bus P+R NHBO_NHBO_PT_16-74_FC Demand</v>
      </c>
      <c r="D2073" t="s">
        <v>37</v>
      </c>
      <c r="E2073" t="s">
        <v>18</v>
      </c>
      <c r="F2073">
        <v>0</v>
      </c>
      <c r="H2073" t="s">
        <v>19</v>
      </c>
      <c r="J2073" t="str">
        <f t="shared" si="202"/>
        <v>Bus P+R Demand</v>
      </c>
      <c r="K2073" t="str" cm="1">
        <f t="array" ref="K2073">_xlfn.IFS(L2073="Bus P+R Bus Leg", "Bus", L2073="Bus P+R Car Leg", "Car",L2073="Rail P+R Rail Leg", "Rail", L2073="Rail P+R Car Leg", "Car",L2073="Logsum","",TRUE(),L2073)</f>
        <v>Bus P+R</v>
      </c>
      <c r="L2073" t="s">
        <v>136</v>
      </c>
      <c r="N2073" t="s">
        <v>37</v>
      </c>
      <c r="O2073" t="s">
        <v>98</v>
      </c>
      <c r="P2073" t="str">
        <f t="shared" si="199"/>
        <v>NHBO</v>
      </c>
    </row>
    <row r="2074" spans="1:16" x14ac:dyDescent="0.35">
      <c r="A2074">
        <f t="shared" si="200"/>
        <v>5395</v>
      </c>
      <c r="B2074" t="str">
        <f t="shared" si="198"/>
        <v>Bus P+R NHBO_NHBO_PT_16-74_NC Demand</v>
      </c>
      <c r="C2074" t="str">
        <f t="shared" si="201"/>
        <v>Bus P+R NHBO_NHBO_PT_16-74_NC Demand</v>
      </c>
      <c r="D2074" t="s">
        <v>37</v>
      </c>
      <c r="E2074" t="s">
        <v>18</v>
      </c>
      <c r="F2074">
        <v>0</v>
      </c>
      <c r="H2074" t="s">
        <v>19</v>
      </c>
      <c r="J2074" t="str">
        <f t="shared" si="202"/>
        <v>Bus P+R Demand</v>
      </c>
      <c r="K2074" t="str" cm="1">
        <f t="array" ref="K2074">_xlfn.IFS(L2074="Bus P+R Bus Leg", "Bus", L2074="Bus P+R Car Leg", "Car",L2074="Rail P+R Rail Leg", "Rail", L2074="Rail P+R Car Leg", "Car",L2074="Logsum","",TRUE(),L2074)</f>
        <v>Bus P+R</v>
      </c>
      <c r="L2074" t="s">
        <v>136</v>
      </c>
      <c r="N2074" t="s">
        <v>37</v>
      </c>
      <c r="O2074" t="s">
        <v>99</v>
      </c>
      <c r="P2074" t="str">
        <f t="shared" si="199"/>
        <v>NHBO</v>
      </c>
    </row>
    <row r="2075" spans="1:16" x14ac:dyDescent="0.35">
      <c r="A2075">
        <f t="shared" si="200"/>
        <v>5396</v>
      </c>
      <c r="B2075" t="str">
        <f t="shared" si="198"/>
        <v>Bus P+R NHBO_NHBO_PT_16-74_PC Demand</v>
      </c>
      <c r="C2075" t="str">
        <f t="shared" si="201"/>
        <v>Bus P+R NHBO_NHBO_PT_16-74_PC Demand</v>
      </c>
      <c r="D2075" t="s">
        <v>37</v>
      </c>
      <c r="E2075" t="s">
        <v>18</v>
      </c>
      <c r="F2075">
        <v>0</v>
      </c>
      <c r="H2075" t="s">
        <v>19</v>
      </c>
      <c r="J2075" t="str">
        <f t="shared" si="202"/>
        <v>Bus P+R Demand</v>
      </c>
      <c r="K2075" t="str" cm="1">
        <f t="array" ref="K2075">_xlfn.IFS(L2075="Bus P+R Bus Leg", "Bus", L2075="Bus P+R Car Leg", "Car",L2075="Rail P+R Rail Leg", "Rail", L2075="Rail P+R Car Leg", "Car",L2075="Logsum","",TRUE(),L2075)</f>
        <v>Bus P+R</v>
      </c>
      <c r="L2075" t="s">
        <v>136</v>
      </c>
      <c r="N2075" t="s">
        <v>37</v>
      </c>
      <c r="O2075" t="s">
        <v>100</v>
      </c>
      <c r="P2075" t="str">
        <f t="shared" si="199"/>
        <v>NHBO</v>
      </c>
    </row>
    <row r="2076" spans="1:16" x14ac:dyDescent="0.35">
      <c r="A2076">
        <f t="shared" si="200"/>
        <v>5397</v>
      </c>
      <c r="B2076" t="str">
        <f t="shared" si="198"/>
        <v>Bus P+R NHBO_NHBO_Student_16-74_FC Demand</v>
      </c>
      <c r="C2076" t="str">
        <f t="shared" si="201"/>
        <v>Bus P+R NHBO_NHBO_Student_16-74_FC Demand</v>
      </c>
      <c r="D2076" t="s">
        <v>37</v>
      </c>
      <c r="E2076" t="s">
        <v>18</v>
      </c>
      <c r="F2076">
        <v>0</v>
      </c>
      <c r="H2076" t="s">
        <v>19</v>
      </c>
      <c r="J2076" t="str">
        <f t="shared" si="202"/>
        <v>Bus P+R Demand</v>
      </c>
      <c r="K2076" t="str" cm="1">
        <f t="array" ref="K2076">_xlfn.IFS(L2076="Bus P+R Bus Leg", "Bus", L2076="Bus P+R Car Leg", "Car",L2076="Rail P+R Rail Leg", "Rail", L2076="Rail P+R Car Leg", "Car",L2076="Logsum","",TRUE(),L2076)</f>
        <v>Bus P+R</v>
      </c>
      <c r="L2076" t="s">
        <v>136</v>
      </c>
      <c r="N2076" t="s">
        <v>37</v>
      </c>
      <c r="O2076" t="s">
        <v>101</v>
      </c>
      <c r="P2076" t="str">
        <f t="shared" si="199"/>
        <v>NHBO</v>
      </c>
    </row>
    <row r="2077" spans="1:16" x14ac:dyDescent="0.35">
      <c r="A2077">
        <f t="shared" si="200"/>
        <v>5398</v>
      </c>
      <c r="B2077" t="str">
        <f t="shared" si="198"/>
        <v>Bus P+R NHBO_NHBO_Student_16-74_NC Demand</v>
      </c>
      <c r="C2077" t="str">
        <f t="shared" si="201"/>
        <v>Bus P+R NHBO_NHBO_Student_16-74_NC Demand</v>
      </c>
      <c r="D2077" t="s">
        <v>37</v>
      </c>
      <c r="E2077" t="s">
        <v>18</v>
      </c>
      <c r="F2077">
        <v>0</v>
      </c>
      <c r="H2077" t="s">
        <v>19</v>
      </c>
      <c r="J2077" t="str">
        <f t="shared" si="202"/>
        <v>Bus P+R Demand</v>
      </c>
      <c r="K2077" t="str" cm="1">
        <f t="array" ref="K2077">_xlfn.IFS(L2077="Bus P+R Bus Leg", "Bus", L2077="Bus P+R Car Leg", "Car",L2077="Rail P+R Rail Leg", "Rail", L2077="Rail P+R Car Leg", "Car",L2077="Logsum","",TRUE(),L2077)</f>
        <v>Bus P+R</v>
      </c>
      <c r="L2077" t="s">
        <v>136</v>
      </c>
      <c r="N2077" t="s">
        <v>37</v>
      </c>
      <c r="O2077" t="s">
        <v>102</v>
      </c>
      <c r="P2077" t="str">
        <f t="shared" si="199"/>
        <v>NHBO</v>
      </c>
    </row>
    <row r="2078" spans="1:16" x14ac:dyDescent="0.35">
      <c r="A2078">
        <f t="shared" si="200"/>
        <v>5399</v>
      </c>
      <c r="B2078" t="str">
        <f t="shared" si="198"/>
        <v>Bus P+R NHBO_NHBO_Student_16-74_PC Demand</v>
      </c>
      <c r="C2078" t="str">
        <f t="shared" si="201"/>
        <v>Bus P+R NHBO_NHBO_Student_16-74_PC Demand</v>
      </c>
      <c r="D2078" t="s">
        <v>37</v>
      </c>
      <c r="E2078" t="s">
        <v>18</v>
      </c>
      <c r="F2078">
        <v>0</v>
      </c>
      <c r="H2078" t="s">
        <v>19</v>
      </c>
      <c r="J2078" t="str">
        <f t="shared" si="202"/>
        <v>Bus P+R Demand</v>
      </c>
      <c r="K2078" t="str" cm="1">
        <f t="array" ref="K2078">_xlfn.IFS(L2078="Bus P+R Bus Leg", "Bus", L2078="Bus P+R Car Leg", "Car",L2078="Rail P+R Rail Leg", "Rail", L2078="Rail P+R Car Leg", "Car",L2078="Logsum","",TRUE(),L2078)</f>
        <v>Bus P+R</v>
      </c>
      <c r="L2078" t="s">
        <v>136</v>
      </c>
      <c r="N2078" t="s">
        <v>37</v>
      </c>
      <c r="O2078" t="s">
        <v>103</v>
      </c>
      <c r="P2078" t="str">
        <f t="shared" si="199"/>
        <v>NHBO</v>
      </c>
    </row>
    <row r="2079" spans="1:16" x14ac:dyDescent="0.35">
      <c r="A2079">
        <f t="shared" si="200"/>
        <v>5401</v>
      </c>
      <c r="B2079" t="str">
        <f t="shared" si="198"/>
        <v>RailMainMode HBW_HBW_FT_16-74_FC Demand</v>
      </c>
      <c r="C2079" t="str">
        <f t="shared" si="201"/>
        <v>RailMainMode HBW_HBW_FT_16-74_FC Demand</v>
      </c>
      <c r="D2079" t="s">
        <v>37</v>
      </c>
      <c r="E2079" t="s">
        <v>18</v>
      </c>
      <c r="F2079">
        <v>0</v>
      </c>
      <c r="H2079" t="s">
        <v>19</v>
      </c>
      <c r="J2079" t="str">
        <f t="shared" si="202"/>
        <v>RailMainMode Demand</v>
      </c>
      <c r="K2079" t="str" cm="1">
        <f t="array" ref="K2079">_xlfn.IFS(L2079="Bus P+R Bus Leg", "Bus", L2079="Bus P+R Car Leg", "Car",L2079="Rail P+R Rail Leg", "Rail", L2079="Rail P+R Car Leg", "Car",L2079="Logsum","",TRUE(),L2079)</f>
        <v>RailMainMode</v>
      </c>
      <c r="L2079" t="s">
        <v>156</v>
      </c>
      <c r="N2079" t="s">
        <v>37</v>
      </c>
      <c r="O2079" t="s">
        <v>53</v>
      </c>
      <c r="P2079" t="str">
        <f>LEFT(O2079,FIND("_",O2079)-1)</f>
        <v>HBW</v>
      </c>
    </row>
    <row r="2080" spans="1:16" x14ac:dyDescent="0.35">
      <c r="A2080">
        <f t="shared" si="200"/>
        <v>5402</v>
      </c>
      <c r="B2080" t="str">
        <f t="shared" si="198"/>
        <v>RailMainMode HBW_HBW_FT_16-74_NC Demand</v>
      </c>
      <c r="C2080" t="str">
        <f t="shared" si="201"/>
        <v>RailMainMode HBW_HBW_FT_16-74_NC Demand</v>
      </c>
      <c r="D2080" t="s">
        <v>37</v>
      </c>
      <c r="E2080" t="s">
        <v>18</v>
      </c>
      <c r="F2080">
        <v>0</v>
      </c>
      <c r="H2080" t="s">
        <v>19</v>
      </c>
      <c r="J2080" t="str">
        <f t="shared" si="202"/>
        <v>RailMainMode Demand</v>
      </c>
      <c r="K2080" t="str" cm="1">
        <f t="array" ref="K2080">_xlfn.IFS(L2080="Bus P+R Bus Leg", "Bus", L2080="Bus P+R Car Leg", "Car",L2080="Rail P+R Rail Leg", "Rail", L2080="Rail P+R Car Leg", "Car",L2080="Logsum","",TRUE(),L2080)</f>
        <v>RailMainMode</v>
      </c>
      <c r="L2080" t="s">
        <v>156</v>
      </c>
      <c r="N2080" t="s">
        <v>37</v>
      </c>
      <c r="O2080" t="s">
        <v>54</v>
      </c>
      <c r="P2080" t="str">
        <f>LEFT(O2080,FIND("_",O2080)-1)</f>
        <v>HBW</v>
      </c>
    </row>
    <row r="2081" spans="1:16" x14ac:dyDescent="0.35">
      <c r="A2081">
        <f t="shared" si="200"/>
        <v>5403</v>
      </c>
      <c r="B2081" t="str">
        <f t="shared" si="198"/>
        <v>RailMainMode HBW_HBW_FT_16-74_PC Demand</v>
      </c>
      <c r="C2081" t="str">
        <f t="shared" si="201"/>
        <v>RailMainMode HBW_HBW_FT_16-74_PC Demand</v>
      </c>
      <c r="D2081" t="s">
        <v>37</v>
      </c>
      <c r="E2081" t="s">
        <v>18</v>
      </c>
      <c r="F2081">
        <v>0</v>
      </c>
      <c r="H2081" t="s">
        <v>19</v>
      </c>
      <c r="J2081" t="str">
        <f t="shared" si="202"/>
        <v>RailMainMode Demand</v>
      </c>
      <c r="K2081" t="str" cm="1">
        <f t="array" ref="K2081">_xlfn.IFS(L2081="Bus P+R Bus Leg", "Bus", L2081="Bus P+R Car Leg", "Car",L2081="Rail P+R Rail Leg", "Rail", L2081="Rail P+R Car Leg", "Car",L2081="Logsum","",TRUE(),L2081)</f>
        <v>RailMainMode</v>
      </c>
      <c r="L2081" t="s">
        <v>156</v>
      </c>
      <c r="N2081" t="s">
        <v>37</v>
      </c>
      <c r="O2081" t="s">
        <v>55</v>
      </c>
      <c r="P2081" t="str">
        <f t="shared" ref="P2081:P2144" si="203">LEFT(O2081,FIND("_",O2081)-1)</f>
        <v>HBW</v>
      </c>
    </row>
    <row r="2082" spans="1:16" x14ac:dyDescent="0.35">
      <c r="A2082">
        <f t="shared" si="200"/>
        <v>5404</v>
      </c>
      <c r="B2082" t="str">
        <f t="shared" si="198"/>
        <v>RailMainMode HBW_HBW_Other_16-74_FC Demand</v>
      </c>
      <c r="C2082" t="str">
        <f t="shared" si="201"/>
        <v>RailMainMode HBW_HBW_Other_16-74_FC Demand</v>
      </c>
      <c r="D2082" t="s">
        <v>37</v>
      </c>
      <c r="E2082" t="s">
        <v>18</v>
      </c>
      <c r="F2082">
        <v>0</v>
      </c>
      <c r="H2082" t="s">
        <v>19</v>
      </c>
      <c r="J2082" t="str">
        <f t="shared" si="202"/>
        <v>RailMainMode Demand</v>
      </c>
      <c r="K2082" t="str" cm="1">
        <f t="array" ref="K2082">_xlfn.IFS(L2082="Bus P+R Bus Leg", "Bus", L2082="Bus P+R Car Leg", "Car",L2082="Rail P+R Rail Leg", "Rail", L2082="Rail P+R Car Leg", "Car",L2082="Logsum","",TRUE(),L2082)</f>
        <v>RailMainMode</v>
      </c>
      <c r="L2082" t="s">
        <v>156</v>
      </c>
      <c r="N2082" t="s">
        <v>37</v>
      </c>
      <c r="O2082" t="s">
        <v>56</v>
      </c>
      <c r="P2082" t="str">
        <f t="shared" si="203"/>
        <v>HBW</v>
      </c>
    </row>
    <row r="2083" spans="1:16" x14ac:dyDescent="0.35">
      <c r="A2083">
        <f t="shared" si="200"/>
        <v>5405</v>
      </c>
      <c r="B2083" t="str">
        <f t="shared" si="198"/>
        <v>RailMainMode HBW_HBW_Other_16-74_NC Demand</v>
      </c>
      <c r="C2083" t="str">
        <f t="shared" si="201"/>
        <v>RailMainMode HBW_HBW_Other_16-74_NC Demand</v>
      </c>
      <c r="D2083" t="s">
        <v>37</v>
      </c>
      <c r="E2083" t="s">
        <v>18</v>
      </c>
      <c r="F2083">
        <v>0</v>
      </c>
      <c r="H2083" t="s">
        <v>19</v>
      </c>
      <c r="J2083" t="str">
        <f t="shared" si="202"/>
        <v>RailMainMode Demand</v>
      </c>
      <c r="K2083" t="str" cm="1">
        <f t="array" ref="K2083">_xlfn.IFS(L2083="Bus P+R Bus Leg", "Bus", L2083="Bus P+R Car Leg", "Car",L2083="Rail P+R Rail Leg", "Rail", L2083="Rail P+R Car Leg", "Car",L2083="Logsum","",TRUE(),L2083)</f>
        <v>RailMainMode</v>
      </c>
      <c r="L2083" t="s">
        <v>156</v>
      </c>
      <c r="N2083" t="s">
        <v>37</v>
      </c>
      <c r="O2083" t="s">
        <v>57</v>
      </c>
      <c r="P2083" t="str">
        <f t="shared" si="203"/>
        <v>HBW</v>
      </c>
    </row>
    <row r="2084" spans="1:16" x14ac:dyDescent="0.35">
      <c r="A2084">
        <f t="shared" si="200"/>
        <v>5406</v>
      </c>
      <c r="B2084" t="str">
        <f t="shared" si="198"/>
        <v>RailMainMode HBW_HBW_Other_16-74_PC Demand</v>
      </c>
      <c r="C2084" t="str">
        <f t="shared" si="201"/>
        <v>RailMainMode HBW_HBW_Other_16-74_PC Demand</v>
      </c>
      <c r="D2084" t="s">
        <v>37</v>
      </c>
      <c r="E2084" t="s">
        <v>18</v>
      </c>
      <c r="F2084">
        <v>0</v>
      </c>
      <c r="H2084" t="s">
        <v>19</v>
      </c>
      <c r="J2084" t="str">
        <f t="shared" si="202"/>
        <v>RailMainMode Demand</v>
      </c>
      <c r="K2084" t="str" cm="1">
        <f t="array" ref="K2084">_xlfn.IFS(L2084="Bus P+R Bus Leg", "Bus", L2084="Bus P+R Car Leg", "Car",L2084="Rail P+R Rail Leg", "Rail", L2084="Rail P+R Car Leg", "Car",L2084="Logsum","",TRUE(),L2084)</f>
        <v>RailMainMode</v>
      </c>
      <c r="L2084" t="s">
        <v>156</v>
      </c>
      <c r="N2084" t="s">
        <v>37</v>
      </c>
      <c r="O2084" t="s">
        <v>58</v>
      </c>
      <c r="P2084" t="str">
        <f t="shared" si="203"/>
        <v>HBW</v>
      </c>
    </row>
    <row r="2085" spans="1:16" x14ac:dyDescent="0.35">
      <c r="A2085">
        <f t="shared" si="200"/>
        <v>5407</v>
      </c>
      <c r="B2085" t="str">
        <f t="shared" si="198"/>
        <v>RailMainMode HBW_HBW_PT_16-74_FC Demand</v>
      </c>
      <c r="C2085" t="str">
        <f t="shared" si="201"/>
        <v>RailMainMode HBW_HBW_PT_16-74_FC Demand</v>
      </c>
      <c r="D2085" t="s">
        <v>37</v>
      </c>
      <c r="E2085" t="s">
        <v>18</v>
      </c>
      <c r="F2085">
        <v>0</v>
      </c>
      <c r="H2085" t="s">
        <v>19</v>
      </c>
      <c r="J2085" t="str">
        <f t="shared" si="202"/>
        <v>RailMainMode Demand</v>
      </c>
      <c r="K2085" t="str" cm="1">
        <f t="array" ref="K2085">_xlfn.IFS(L2085="Bus P+R Bus Leg", "Bus", L2085="Bus P+R Car Leg", "Car",L2085="Rail P+R Rail Leg", "Rail", L2085="Rail P+R Car Leg", "Car",L2085="Logsum","",TRUE(),L2085)</f>
        <v>RailMainMode</v>
      </c>
      <c r="L2085" t="s">
        <v>156</v>
      </c>
      <c r="N2085" t="s">
        <v>37</v>
      </c>
      <c r="O2085" t="s">
        <v>59</v>
      </c>
      <c r="P2085" t="str">
        <f t="shared" si="203"/>
        <v>HBW</v>
      </c>
    </row>
    <row r="2086" spans="1:16" x14ac:dyDescent="0.35">
      <c r="A2086">
        <f t="shared" si="200"/>
        <v>5408</v>
      </c>
      <c r="B2086" t="str">
        <f t="shared" si="198"/>
        <v>RailMainMode HBW_HBW_PT_16-74_NC Demand</v>
      </c>
      <c r="C2086" t="str">
        <f t="shared" si="201"/>
        <v>RailMainMode HBW_HBW_PT_16-74_NC Demand</v>
      </c>
      <c r="D2086" t="s">
        <v>37</v>
      </c>
      <c r="E2086" t="s">
        <v>18</v>
      </c>
      <c r="F2086">
        <v>0</v>
      </c>
      <c r="H2086" t="s">
        <v>19</v>
      </c>
      <c r="J2086" t="str">
        <f t="shared" si="202"/>
        <v>RailMainMode Demand</v>
      </c>
      <c r="K2086" t="str" cm="1">
        <f t="array" ref="K2086">_xlfn.IFS(L2086="Bus P+R Bus Leg", "Bus", L2086="Bus P+R Car Leg", "Car",L2086="Rail P+R Rail Leg", "Rail", L2086="Rail P+R Car Leg", "Car",L2086="Logsum","",TRUE(),L2086)</f>
        <v>RailMainMode</v>
      </c>
      <c r="L2086" t="s">
        <v>156</v>
      </c>
      <c r="N2086" t="s">
        <v>37</v>
      </c>
      <c r="O2086" t="s">
        <v>60</v>
      </c>
      <c r="P2086" t="str">
        <f t="shared" si="203"/>
        <v>HBW</v>
      </c>
    </row>
    <row r="2087" spans="1:16" x14ac:dyDescent="0.35">
      <c r="A2087">
        <f t="shared" si="200"/>
        <v>5409</v>
      </c>
      <c r="B2087" t="str">
        <f t="shared" si="198"/>
        <v>RailMainMode HBW_HBW_PT_16-74_PC Demand</v>
      </c>
      <c r="C2087" t="str">
        <f t="shared" si="201"/>
        <v>RailMainMode HBW_HBW_PT_16-74_PC Demand</v>
      </c>
      <c r="D2087" t="s">
        <v>37</v>
      </c>
      <c r="E2087" t="s">
        <v>18</v>
      </c>
      <c r="F2087">
        <v>0</v>
      </c>
      <c r="H2087" t="s">
        <v>19</v>
      </c>
      <c r="J2087" t="str">
        <f t="shared" si="202"/>
        <v>RailMainMode Demand</v>
      </c>
      <c r="K2087" t="str" cm="1">
        <f t="array" ref="K2087">_xlfn.IFS(L2087="Bus P+R Bus Leg", "Bus", L2087="Bus P+R Car Leg", "Car",L2087="Rail P+R Rail Leg", "Rail", L2087="Rail P+R Car Leg", "Car",L2087="Logsum","",TRUE(),L2087)</f>
        <v>RailMainMode</v>
      </c>
      <c r="L2087" t="s">
        <v>156</v>
      </c>
      <c r="N2087" t="s">
        <v>37</v>
      </c>
      <c r="O2087" t="s">
        <v>61</v>
      </c>
      <c r="P2087" t="str">
        <f t="shared" si="203"/>
        <v>HBW</v>
      </c>
    </row>
    <row r="2088" spans="1:16" x14ac:dyDescent="0.35">
      <c r="A2088">
        <f t="shared" si="200"/>
        <v>5410</v>
      </c>
      <c r="B2088" t="str">
        <f t="shared" si="198"/>
        <v>RailMainMode HBW_HBW_Student_16-74_FC Demand</v>
      </c>
      <c r="C2088" t="str">
        <f t="shared" si="201"/>
        <v>RailMainMode HBW_HBW_Student_16-74_FC Demand</v>
      </c>
      <c r="D2088" t="s">
        <v>37</v>
      </c>
      <c r="E2088" t="s">
        <v>18</v>
      </c>
      <c r="F2088">
        <v>0</v>
      </c>
      <c r="H2088" t="s">
        <v>19</v>
      </c>
      <c r="J2088" t="str">
        <f t="shared" si="202"/>
        <v>RailMainMode Demand</v>
      </c>
      <c r="K2088" t="str" cm="1">
        <f t="array" ref="K2088">_xlfn.IFS(L2088="Bus P+R Bus Leg", "Bus", L2088="Bus P+R Car Leg", "Car",L2088="Rail P+R Rail Leg", "Rail", L2088="Rail P+R Car Leg", "Car",L2088="Logsum","",TRUE(),L2088)</f>
        <v>RailMainMode</v>
      </c>
      <c r="L2088" t="s">
        <v>156</v>
      </c>
      <c r="N2088" t="s">
        <v>37</v>
      </c>
      <c r="O2088" t="s">
        <v>62</v>
      </c>
      <c r="P2088" t="str">
        <f t="shared" si="203"/>
        <v>HBW</v>
      </c>
    </row>
    <row r="2089" spans="1:16" x14ac:dyDescent="0.35">
      <c r="A2089">
        <f t="shared" si="200"/>
        <v>5411</v>
      </c>
      <c r="B2089" t="str">
        <f t="shared" si="198"/>
        <v>RailMainMode HBW_HBW_Student_16-74_NC Demand</v>
      </c>
      <c r="C2089" t="str">
        <f t="shared" si="201"/>
        <v>RailMainMode HBW_HBW_Student_16-74_NC Demand</v>
      </c>
      <c r="D2089" t="s">
        <v>37</v>
      </c>
      <c r="E2089" t="s">
        <v>18</v>
      </c>
      <c r="F2089">
        <v>0</v>
      </c>
      <c r="H2089" t="s">
        <v>19</v>
      </c>
      <c r="J2089" t="str">
        <f t="shared" si="202"/>
        <v>RailMainMode Demand</v>
      </c>
      <c r="K2089" t="str" cm="1">
        <f t="array" ref="K2089">_xlfn.IFS(L2089="Bus P+R Bus Leg", "Bus", L2089="Bus P+R Car Leg", "Car",L2089="Rail P+R Rail Leg", "Rail", L2089="Rail P+R Car Leg", "Car",L2089="Logsum","",TRUE(),L2089)</f>
        <v>RailMainMode</v>
      </c>
      <c r="L2089" t="s">
        <v>156</v>
      </c>
      <c r="N2089" t="s">
        <v>37</v>
      </c>
      <c r="O2089" t="s">
        <v>63</v>
      </c>
      <c r="P2089" t="str">
        <f t="shared" si="203"/>
        <v>HBW</v>
      </c>
    </row>
    <row r="2090" spans="1:16" x14ac:dyDescent="0.35">
      <c r="A2090">
        <f t="shared" si="200"/>
        <v>5412</v>
      </c>
      <c r="B2090" t="str">
        <f t="shared" si="198"/>
        <v>RailMainMode HBW_HBW_Student_16-74_PC Demand</v>
      </c>
      <c r="C2090" t="str">
        <f t="shared" si="201"/>
        <v>RailMainMode HBW_HBW_Student_16-74_PC Demand</v>
      </c>
      <c r="D2090" t="s">
        <v>37</v>
      </c>
      <c r="E2090" t="s">
        <v>18</v>
      </c>
      <c r="F2090">
        <v>0</v>
      </c>
      <c r="H2090" t="s">
        <v>19</v>
      </c>
      <c r="J2090" t="str">
        <f t="shared" si="202"/>
        <v>RailMainMode Demand</v>
      </c>
      <c r="K2090" t="str" cm="1">
        <f t="array" ref="K2090">_xlfn.IFS(L2090="Bus P+R Bus Leg", "Bus", L2090="Bus P+R Car Leg", "Car",L2090="Rail P+R Rail Leg", "Rail", L2090="Rail P+R Car Leg", "Car",L2090="Logsum","",TRUE(),L2090)</f>
        <v>RailMainMode</v>
      </c>
      <c r="L2090" t="s">
        <v>156</v>
      </c>
      <c r="N2090" t="s">
        <v>37</v>
      </c>
      <c r="O2090" t="s">
        <v>64</v>
      </c>
      <c r="P2090" t="str">
        <f t="shared" si="203"/>
        <v>HBW</v>
      </c>
    </row>
    <row r="2091" spans="1:16" x14ac:dyDescent="0.35">
      <c r="A2091">
        <f t="shared" si="200"/>
        <v>5413</v>
      </c>
      <c r="B2091" t="str">
        <f t="shared" si="198"/>
        <v>RailMainMode HBEB_HBEB_FT_16-74_FC Demand</v>
      </c>
      <c r="C2091" t="str">
        <f t="shared" si="201"/>
        <v>RailMainMode HBEB_HBEB_FT_16-74_FC Demand</v>
      </c>
      <c r="D2091" t="s">
        <v>37</v>
      </c>
      <c r="E2091" t="s">
        <v>18</v>
      </c>
      <c r="F2091">
        <v>0</v>
      </c>
      <c r="H2091" t="s">
        <v>19</v>
      </c>
      <c r="J2091" t="str">
        <f t="shared" si="202"/>
        <v>RailMainMode Demand</v>
      </c>
      <c r="K2091" t="str" cm="1">
        <f t="array" ref="K2091">_xlfn.IFS(L2091="Bus P+R Bus Leg", "Bus", L2091="Bus P+R Car Leg", "Car",L2091="Rail P+R Rail Leg", "Rail", L2091="Rail P+R Car Leg", "Car",L2091="Logsum","",TRUE(),L2091)</f>
        <v>RailMainMode</v>
      </c>
      <c r="L2091" t="s">
        <v>156</v>
      </c>
      <c r="N2091" t="s">
        <v>37</v>
      </c>
      <c r="O2091" t="s">
        <v>65</v>
      </c>
      <c r="P2091" t="str">
        <f t="shared" si="203"/>
        <v>HBEB</v>
      </c>
    </row>
    <row r="2092" spans="1:16" x14ac:dyDescent="0.35">
      <c r="A2092">
        <f t="shared" si="200"/>
        <v>5414</v>
      </c>
      <c r="B2092" t="str">
        <f t="shared" si="198"/>
        <v>RailMainMode HBEB_HBEB_FT_16-74_NC Demand</v>
      </c>
      <c r="C2092" t="str">
        <f t="shared" si="201"/>
        <v>RailMainMode HBEB_HBEB_FT_16-74_NC Demand</v>
      </c>
      <c r="D2092" t="s">
        <v>37</v>
      </c>
      <c r="E2092" t="s">
        <v>18</v>
      </c>
      <c r="F2092">
        <v>0</v>
      </c>
      <c r="H2092" t="s">
        <v>19</v>
      </c>
      <c r="J2092" t="str">
        <f t="shared" si="202"/>
        <v>RailMainMode Demand</v>
      </c>
      <c r="K2092" t="str" cm="1">
        <f t="array" ref="K2092">_xlfn.IFS(L2092="Bus P+R Bus Leg", "Bus", L2092="Bus P+R Car Leg", "Car",L2092="Rail P+R Rail Leg", "Rail", L2092="Rail P+R Car Leg", "Car",L2092="Logsum","",TRUE(),L2092)</f>
        <v>RailMainMode</v>
      </c>
      <c r="L2092" t="s">
        <v>156</v>
      </c>
      <c r="N2092" t="s">
        <v>37</v>
      </c>
      <c r="O2092" t="s">
        <v>66</v>
      </c>
      <c r="P2092" t="str">
        <f t="shared" si="203"/>
        <v>HBEB</v>
      </c>
    </row>
    <row r="2093" spans="1:16" x14ac:dyDescent="0.35">
      <c r="A2093">
        <f t="shared" si="200"/>
        <v>5415</v>
      </c>
      <c r="B2093" t="str">
        <f t="shared" si="198"/>
        <v>RailMainMode HBEB_HBEB_FT_16-74_PC Demand</v>
      </c>
      <c r="C2093" t="str">
        <f t="shared" si="201"/>
        <v>RailMainMode HBEB_HBEB_FT_16-74_PC Demand</v>
      </c>
      <c r="D2093" t="s">
        <v>37</v>
      </c>
      <c r="E2093" t="s">
        <v>18</v>
      </c>
      <c r="F2093">
        <v>0</v>
      </c>
      <c r="H2093" t="s">
        <v>19</v>
      </c>
      <c r="J2093" t="str">
        <f t="shared" si="202"/>
        <v>RailMainMode Demand</v>
      </c>
      <c r="K2093" t="str" cm="1">
        <f t="array" ref="K2093">_xlfn.IFS(L2093="Bus P+R Bus Leg", "Bus", L2093="Bus P+R Car Leg", "Car",L2093="Rail P+R Rail Leg", "Rail", L2093="Rail P+R Car Leg", "Car",L2093="Logsum","",TRUE(),L2093)</f>
        <v>RailMainMode</v>
      </c>
      <c r="L2093" t="s">
        <v>156</v>
      </c>
      <c r="N2093" t="s">
        <v>37</v>
      </c>
      <c r="O2093" t="s">
        <v>67</v>
      </c>
      <c r="P2093" t="str">
        <f t="shared" si="203"/>
        <v>HBEB</v>
      </c>
    </row>
    <row r="2094" spans="1:16" x14ac:dyDescent="0.35">
      <c r="A2094">
        <f t="shared" si="200"/>
        <v>5416</v>
      </c>
      <c r="B2094" t="str">
        <f t="shared" si="198"/>
        <v>RailMainMode HBEB_HBEB_Other_16-74_FC Demand</v>
      </c>
      <c r="C2094" t="str">
        <f t="shared" si="201"/>
        <v>RailMainMode HBEB_HBEB_Other_16-74_FC Demand</v>
      </c>
      <c r="D2094" t="s">
        <v>37</v>
      </c>
      <c r="E2094" t="s">
        <v>18</v>
      </c>
      <c r="F2094">
        <v>0</v>
      </c>
      <c r="H2094" t="s">
        <v>19</v>
      </c>
      <c r="J2094" t="str">
        <f t="shared" si="202"/>
        <v>RailMainMode Demand</v>
      </c>
      <c r="K2094" t="str" cm="1">
        <f t="array" ref="K2094">_xlfn.IFS(L2094="Bus P+R Bus Leg", "Bus", L2094="Bus P+R Car Leg", "Car",L2094="Rail P+R Rail Leg", "Rail", L2094="Rail P+R Car Leg", "Car",L2094="Logsum","",TRUE(),L2094)</f>
        <v>RailMainMode</v>
      </c>
      <c r="L2094" t="s">
        <v>156</v>
      </c>
      <c r="N2094" t="s">
        <v>37</v>
      </c>
      <c r="O2094" t="s">
        <v>68</v>
      </c>
      <c r="P2094" t="str">
        <f t="shared" si="203"/>
        <v>HBEB</v>
      </c>
    </row>
    <row r="2095" spans="1:16" x14ac:dyDescent="0.35">
      <c r="A2095">
        <f t="shared" si="200"/>
        <v>5417</v>
      </c>
      <c r="B2095" t="str">
        <f t="shared" si="198"/>
        <v>RailMainMode HBEB_HBEB_Other_16-74_NC Demand</v>
      </c>
      <c r="C2095" t="str">
        <f t="shared" si="201"/>
        <v>RailMainMode HBEB_HBEB_Other_16-74_NC Demand</v>
      </c>
      <c r="D2095" t="s">
        <v>37</v>
      </c>
      <c r="E2095" t="s">
        <v>18</v>
      </c>
      <c r="F2095">
        <v>0</v>
      </c>
      <c r="H2095" t="s">
        <v>19</v>
      </c>
      <c r="J2095" t="str">
        <f t="shared" si="202"/>
        <v>RailMainMode Demand</v>
      </c>
      <c r="K2095" t="str" cm="1">
        <f t="array" ref="K2095">_xlfn.IFS(L2095="Bus P+R Bus Leg", "Bus", L2095="Bus P+R Car Leg", "Car",L2095="Rail P+R Rail Leg", "Rail", L2095="Rail P+R Car Leg", "Car",L2095="Logsum","",TRUE(),L2095)</f>
        <v>RailMainMode</v>
      </c>
      <c r="L2095" t="s">
        <v>156</v>
      </c>
      <c r="N2095" t="s">
        <v>37</v>
      </c>
      <c r="O2095" t="s">
        <v>69</v>
      </c>
      <c r="P2095" t="str">
        <f t="shared" si="203"/>
        <v>HBEB</v>
      </c>
    </row>
    <row r="2096" spans="1:16" x14ac:dyDescent="0.35">
      <c r="A2096">
        <f t="shared" si="200"/>
        <v>5418</v>
      </c>
      <c r="B2096" t="str">
        <f t="shared" si="198"/>
        <v>RailMainMode HBEB_HBEB_Other_16-74_PC Demand</v>
      </c>
      <c r="C2096" t="str">
        <f t="shared" si="201"/>
        <v>RailMainMode HBEB_HBEB_Other_16-74_PC Demand</v>
      </c>
      <c r="D2096" t="s">
        <v>37</v>
      </c>
      <c r="E2096" t="s">
        <v>18</v>
      </c>
      <c r="F2096">
        <v>0</v>
      </c>
      <c r="H2096" t="s">
        <v>19</v>
      </c>
      <c r="J2096" t="str">
        <f t="shared" si="202"/>
        <v>RailMainMode Demand</v>
      </c>
      <c r="K2096" t="str" cm="1">
        <f t="array" ref="K2096">_xlfn.IFS(L2096="Bus P+R Bus Leg", "Bus", L2096="Bus P+R Car Leg", "Car",L2096="Rail P+R Rail Leg", "Rail", L2096="Rail P+R Car Leg", "Car",L2096="Logsum","",TRUE(),L2096)</f>
        <v>RailMainMode</v>
      </c>
      <c r="L2096" t="s">
        <v>156</v>
      </c>
      <c r="N2096" t="s">
        <v>37</v>
      </c>
      <c r="O2096" t="s">
        <v>70</v>
      </c>
      <c r="P2096" t="str">
        <f t="shared" si="203"/>
        <v>HBEB</v>
      </c>
    </row>
    <row r="2097" spans="1:16" x14ac:dyDescent="0.35">
      <c r="A2097">
        <f t="shared" si="200"/>
        <v>5419</v>
      </c>
      <c r="B2097" t="str">
        <f t="shared" si="198"/>
        <v>RailMainMode HBEB_HBEB_PT_16-74_FC Demand</v>
      </c>
      <c r="C2097" t="str">
        <f t="shared" si="201"/>
        <v>RailMainMode HBEB_HBEB_PT_16-74_FC Demand</v>
      </c>
      <c r="D2097" t="s">
        <v>37</v>
      </c>
      <c r="E2097" t="s">
        <v>18</v>
      </c>
      <c r="F2097">
        <v>0</v>
      </c>
      <c r="H2097" t="s">
        <v>19</v>
      </c>
      <c r="J2097" t="str">
        <f t="shared" si="202"/>
        <v>RailMainMode Demand</v>
      </c>
      <c r="K2097" t="str" cm="1">
        <f t="array" ref="K2097">_xlfn.IFS(L2097="Bus P+R Bus Leg", "Bus", L2097="Bus P+R Car Leg", "Car",L2097="Rail P+R Rail Leg", "Rail", L2097="Rail P+R Car Leg", "Car",L2097="Logsum","",TRUE(),L2097)</f>
        <v>RailMainMode</v>
      </c>
      <c r="L2097" t="s">
        <v>156</v>
      </c>
      <c r="N2097" t="s">
        <v>37</v>
      </c>
      <c r="O2097" t="s">
        <v>71</v>
      </c>
      <c r="P2097" t="str">
        <f t="shared" si="203"/>
        <v>HBEB</v>
      </c>
    </row>
    <row r="2098" spans="1:16" x14ac:dyDescent="0.35">
      <c r="A2098">
        <f t="shared" si="200"/>
        <v>5420</v>
      </c>
      <c r="B2098" t="str">
        <f t="shared" si="198"/>
        <v>RailMainMode HBEB_HBEB_PT_16-74_NC Demand</v>
      </c>
      <c r="C2098" t="str">
        <f t="shared" si="201"/>
        <v>RailMainMode HBEB_HBEB_PT_16-74_NC Demand</v>
      </c>
      <c r="D2098" t="s">
        <v>37</v>
      </c>
      <c r="E2098" t="s">
        <v>18</v>
      </c>
      <c r="F2098">
        <v>0</v>
      </c>
      <c r="H2098" t="s">
        <v>19</v>
      </c>
      <c r="J2098" t="str">
        <f t="shared" si="202"/>
        <v>RailMainMode Demand</v>
      </c>
      <c r="K2098" t="str" cm="1">
        <f t="array" ref="K2098">_xlfn.IFS(L2098="Bus P+R Bus Leg", "Bus", L2098="Bus P+R Car Leg", "Car",L2098="Rail P+R Rail Leg", "Rail", L2098="Rail P+R Car Leg", "Car",L2098="Logsum","",TRUE(),L2098)</f>
        <v>RailMainMode</v>
      </c>
      <c r="L2098" t="s">
        <v>156</v>
      </c>
      <c r="N2098" t="s">
        <v>37</v>
      </c>
      <c r="O2098" t="s">
        <v>72</v>
      </c>
      <c r="P2098" t="str">
        <f t="shared" si="203"/>
        <v>HBEB</v>
      </c>
    </row>
    <row r="2099" spans="1:16" x14ac:dyDescent="0.35">
      <c r="A2099">
        <f t="shared" si="200"/>
        <v>5421</v>
      </c>
      <c r="B2099" t="str">
        <f t="shared" si="198"/>
        <v>RailMainMode HBEB_HBEB_PT_16-74_PC Demand</v>
      </c>
      <c r="C2099" t="str">
        <f t="shared" si="201"/>
        <v>RailMainMode HBEB_HBEB_PT_16-74_PC Demand</v>
      </c>
      <c r="D2099" t="s">
        <v>37</v>
      </c>
      <c r="E2099" t="s">
        <v>18</v>
      </c>
      <c r="F2099">
        <v>0</v>
      </c>
      <c r="H2099" t="s">
        <v>19</v>
      </c>
      <c r="J2099" t="str">
        <f t="shared" si="202"/>
        <v>RailMainMode Demand</v>
      </c>
      <c r="K2099" t="str" cm="1">
        <f t="array" ref="K2099">_xlfn.IFS(L2099="Bus P+R Bus Leg", "Bus", L2099="Bus P+R Car Leg", "Car",L2099="Rail P+R Rail Leg", "Rail", L2099="Rail P+R Car Leg", "Car",L2099="Logsum","",TRUE(),L2099)</f>
        <v>RailMainMode</v>
      </c>
      <c r="L2099" t="s">
        <v>156</v>
      </c>
      <c r="N2099" t="s">
        <v>37</v>
      </c>
      <c r="O2099" t="s">
        <v>73</v>
      </c>
      <c r="P2099" t="str">
        <f t="shared" si="203"/>
        <v>HBEB</v>
      </c>
    </row>
    <row r="2100" spans="1:16" x14ac:dyDescent="0.35">
      <c r="A2100">
        <f t="shared" si="200"/>
        <v>5422</v>
      </c>
      <c r="B2100" t="str">
        <f t="shared" si="198"/>
        <v>RailMainMode HBEB_HBEB_Student_16-74_FC Demand</v>
      </c>
      <c r="C2100" t="str">
        <f t="shared" si="201"/>
        <v>RailMainMode HBEB_HBEB_Student_16-74_FC Demand</v>
      </c>
      <c r="D2100" t="s">
        <v>37</v>
      </c>
      <c r="E2100" t="s">
        <v>18</v>
      </c>
      <c r="F2100">
        <v>0</v>
      </c>
      <c r="H2100" t="s">
        <v>19</v>
      </c>
      <c r="J2100" t="str">
        <f t="shared" si="202"/>
        <v>RailMainMode Demand</v>
      </c>
      <c r="K2100" t="str" cm="1">
        <f t="array" ref="K2100">_xlfn.IFS(L2100="Bus P+R Bus Leg", "Bus", L2100="Bus P+R Car Leg", "Car",L2100="Rail P+R Rail Leg", "Rail", L2100="Rail P+R Car Leg", "Car",L2100="Logsum","",TRUE(),L2100)</f>
        <v>RailMainMode</v>
      </c>
      <c r="L2100" t="s">
        <v>156</v>
      </c>
      <c r="N2100" t="s">
        <v>37</v>
      </c>
      <c r="O2100" t="s">
        <v>74</v>
      </c>
      <c r="P2100" t="str">
        <f t="shared" si="203"/>
        <v>HBEB</v>
      </c>
    </row>
    <row r="2101" spans="1:16" x14ac:dyDescent="0.35">
      <c r="A2101">
        <f t="shared" si="200"/>
        <v>5423</v>
      </c>
      <c r="B2101" t="str">
        <f t="shared" ref="B2101:B2164" si="204">_xlfn.TEXTJOIN(" ",TRUE,L2101,O2101,N2101)</f>
        <v>RailMainMode HBEB_HBEB_Student_16-74_NC Demand</v>
      </c>
      <c r="C2101" t="str">
        <f t="shared" si="201"/>
        <v>RailMainMode HBEB_HBEB_Student_16-74_NC Demand</v>
      </c>
      <c r="D2101" t="s">
        <v>37</v>
      </c>
      <c r="E2101" t="s">
        <v>18</v>
      </c>
      <c r="F2101">
        <v>0</v>
      </c>
      <c r="H2101" t="s">
        <v>19</v>
      </c>
      <c r="J2101" t="str">
        <f t="shared" si="202"/>
        <v>RailMainMode Demand</v>
      </c>
      <c r="K2101" t="str" cm="1">
        <f t="array" ref="K2101">_xlfn.IFS(L2101="Bus P+R Bus Leg", "Bus", L2101="Bus P+R Car Leg", "Car",L2101="Rail P+R Rail Leg", "Rail", L2101="Rail P+R Car Leg", "Car",L2101="Logsum","",TRUE(),L2101)</f>
        <v>RailMainMode</v>
      </c>
      <c r="L2101" t="s">
        <v>156</v>
      </c>
      <c r="N2101" t="s">
        <v>37</v>
      </c>
      <c r="O2101" t="s">
        <v>75</v>
      </c>
      <c r="P2101" t="str">
        <f t="shared" si="203"/>
        <v>HBEB</v>
      </c>
    </row>
    <row r="2102" spans="1:16" x14ac:dyDescent="0.35">
      <c r="A2102">
        <f t="shared" si="200"/>
        <v>5424</v>
      </c>
      <c r="B2102" t="str">
        <f t="shared" si="204"/>
        <v>RailMainMode HBEB_HBEB_Student_16-74_PC Demand</v>
      </c>
      <c r="C2102" t="str">
        <f t="shared" si="201"/>
        <v>RailMainMode HBEB_HBEB_Student_16-74_PC Demand</v>
      </c>
      <c r="D2102" t="s">
        <v>37</v>
      </c>
      <c r="E2102" t="s">
        <v>18</v>
      </c>
      <c r="F2102">
        <v>0</v>
      </c>
      <c r="H2102" t="s">
        <v>19</v>
      </c>
      <c r="J2102" t="str">
        <f t="shared" si="202"/>
        <v>RailMainMode Demand</v>
      </c>
      <c r="K2102" t="str" cm="1">
        <f t="array" ref="K2102">_xlfn.IFS(L2102="Bus P+R Bus Leg", "Bus", L2102="Bus P+R Car Leg", "Car",L2102="Rail P+R Rail Leg", "Rail", L2102="Rail P+R Car Leg", "Car",L2102="Logsum","",TRUE(),L2102)</f>
        <v>RailMainMode</v>
      </c>
      <c r="L2102" t="s">
        <v>156</v>
      </c>
      <c r="N2102" t="s">
        <v>37</v>
      </c>
      <c r="O2102" t="s">
        <v>76</v>
      </c>
      <c r="P2102" t="str">
        <f t="shared" si="203"/>
        <v>HBEB</v>
      </c>
    </row>
    <row r="2103" spans="1:16" x14ac:dyDescent="0.35">
      <c r="A2103">
        <f t="shared" si="200"/>
        <v>5425</v>
      </c>
      <c r="B2103" t="str">
        <f t="shared" si="204"/>
        <v>RailMainMode HBED_HBED_Child_PE_5-11_FC Demand</v>
      </c>
      <c r="C2103" t="str">
        <f t="shared" si="201"/>
        <v>RailMainMode HBED_HBED_Child_PE_5-11_FC Demand</v>
      </c>
      <c r="D2103" t="s">
        <v>37</v>
      </c>
      <c r="E2103" t="s">
        <v>18</v>
      </c>
      <c r="F2103">
        <v>0</v>
      </c>
      <c r="H2103" t="s">
        <v>19</v>
      </c>
      <c r="J2103" t="str">
        <f t="shared" si="202"/>
        <v>RailMainMode Demand</v>
      </c>
      <c r="K2103" t="str" cm="1">
        <f t="array" ref="K2103">_xlfn.IFS(L2103="Bus P+R Bus Leg", "Bus", L2103="Bus P+R Car Leg", "Car",L2103="Rail P+R Rail Leg", "Rail", L2103="Rail P+R Car Leg", "Car",L2103="Logsum","",TRUE(),L2103)</f>
        <v>RailMainMode</v>
      </c>
      <c r="L2103" t="s">
        <v>156</v>
      </c>
      <c r="N2103" t="s">
        <v>37</v>
      </c>
      <c r="O2103" t="s">
        <v>106</v>
      </c>
      <c r="P2103" t="str">
        <f t="shared" si="203"/>
        <v>HBED</v>
      </c>
    </row>
    <row r="2104" spans="1:16" x14ac:dyDescent="0.35">
      <c r="A2104">
        <f t="shared" si="200"/>
        <v>5426</v>
      </c>
      <c r="B2104" t="str">
        <f t="shared" si="204"/>
        <v>RailMainMode HBED_HBED_Child_PE_5-11_NC Demand</v>
      </c>
      <c r="C2104" t="str">
        <f t="shared" si="201"/>
        <v>RailMainMode HBED_HBED_Child_PE_5-11_NC Demand</v>
      </c>
      <c r="D2104" t="s">
        <v>37</v>
      </c>
      <c r="E2104" t="s">
        <v>18</v>
      </c>
      <c r="F2104">
        <v>0</v>
      </c>
      <c r="H2104" t="s">
        <v>19</v>
      </c>
      <c r="J2104" t="str">
        <f t="shared" si="202"/>
        <v>RailMainMode Demand</v>
      </c>
      <c r="K2104" t="str" cm="1">
        <f t="array" ref="K2104">_xlfn.IFS(L2104="Bus P+R Bus Leg", "Bus", L2104="Bus P+R Car Leg", "Car",L2104="Rail P+R Rail Leg", "Rail", L2104="Rail P+R Car Leg", "Car",L2104="Logsum","",TRUE(),L2104)</f>
        <v>RailMainMode</v>
      </c>
      <c r="L2104" t="s">
        <v>156</v>
      </c>
      <c r="N2104" t="s">
        <v>37</v>
      </c>
      <c r="O2104" t="s">
        <v>107</v>
      </c>
      <c r="P2104" t="str">
        <f t="shared" si="203"/>
        <v>HBED</v>
      </c>
    </row>
    <row r="2105" spans="1:16" x14ac:dyDescent="0.35">
      <c r="A2105">
        <f t="shared" si="200"/>
        <v>5427</v>
      </c>
      <c r="B2105" t="str">
        <f t="shared" si="204"/>
        <v>RailMainMode HBED_HBED_Child_PE_5-11_PC Demand</v>
      </c>
      <c r="C2105" t="str">
        <f t="shared" si="201"/>
        <v>RailMainMode HBED_HBED_Child_PE_5-11_PC Demand</v>
      </c>
      <c r="D2105" t="s">
        <v>37</v>
      </c>
      <c r="E2105" t="s">
        <v>18</v>
      </c>
      <c r="F2105">
        <v>0</v>
      </c>
      <c r="H2105" t="s">
        <v>19</v>
      </c>
      <c r="J2105" t="str">
        <f t="shared" si="202"/>
        <v>RailMainMode Demand</v>
      </c>
      <c r="K2105" t="str" cm="1">
        <f t="array" ref="K2105">_xlfn.IFS(L2105="Bus P+R Bus Leg", "Bus", L2105="Bus P+R Car Leg", "Car",L2105="Rail P+R Rail Leg", "Rail", L2105="Rail P+R Car Leg", "Car",L2105="Logsum","",TRUE(),L2105)</f>
        <v>RailMainMode</v>
      </c>
      <c r="L2105" t="s">
        <v>156</v>
      </c>
      <c r="N2105" t="s">
        <v>37</v>
      </c>
      <c r="O2105" t="s">
        <v>108</v>
      </c>
      <c r="P2105" t="str">
        <f t="shared" si="203"/>
        <v>HBED</v>
      </c>
    </row>
    <row r="2106" spans="1:16" x14ac:dyDescent="0.35">
      <c r="A2106">
        <f t="shared" si="200"/>
        <v>5428</v>
      </c>
      <c r="B2106" t="str">
        <f t="shared" si="204"/>
        <v>RailMainMode HBED_HBED_Child_SE_12-16_FC Demand</v>
      </c>
      <c r="C2106" t="str">
        <f t="shared" si="201"/>
        <v>RailMainMode HBED_HBED_Child_SE_12-16_FC Demand</v>
      </c>
      <c r="D2106" t="s">
        <v>37</v>
      </c>
      <c r="E2106" t="s">
        <v>18</v>
      </c>
      <c r="F2106">
        <v>0</v>
      </c>
      <c r="H2106" t="s">
        <v>19</v>
      </c>
      <c r="J2106" t="str">
        <f t="shared" si="202"/>
        <v>RailMainMode Demand</v>
      </c>
      <c r="K2106" t="str" cm="1">
        <f t="array" ref="K2106">_xlfn.IFS(L2106="Bus P+R Bus Leg", "Bus", L2106="Bus P+R Car Leg", "Car",L2106="Rail P+R Rail Leg", "Rail", L2106="Rail P+R Car Leg", "Car",L2106="Logsum","",TRUE(),L2106)</f>
        <v>RailMainMode</v>
      </c>
      <c r="L2106" t="s">
        <v>156</v>
      </c>
      <c r="N2106" t="s">
        <v>37</v>
      </c>
      <c r="O2106" t="s">
        <v>109</v>
      </c>
      <c r="P2106" t="str">
        <f t="shared" si="203"/>
        <v>HBED</v>
      </c>
    </row>
    <row r="2107" spans="1:16" x14ac:dyDescent="0.35">
      <c r="A2107">
        <f t="shared" si="200"/>
        <v>5429</v>
      </c>
      <c r="B2107" t="str">
        <f t="shared" si="204"/>
        <v>RailMainMode HBED_HBED_Child_SE_12-16_NC Demand</v>
      </c>
      <c r="C2107" t="str">
        <f t="shared" si="201"/>
        <v>RailMainMode HBED_HBED_Child_SE_12-16_NC Demand</v>
      </c>
      <c r="D2107" t="s">
        <v>37</v>
      </c>
      <c r="E2107" t="s">
        <v>18</v>
      </c>
      <c r="F2107">
        <v>0</v>
      </c>
      <c r="H2107" t="s">
        <v>19</v>
      </c>
      <c r="J2107" t="str">
        <f t="shared" si="202"/>
        <v>RailMainMode Demand</v>
      </c>
      <c r="K2107" t="str" cm="1">
        <f t="array" ref="K2107">_xlfn.IFS(L2107="Bus P+R Bus Leg", "Bus", L2107="Bus P+R Car Leg", "Car",L2107="Rail P+R Rail Leg", "Rail", L2107="Rail P+R Car Leg", "Car",L2107="Logsum","",TRUE(),L2107)</f>
        <v>RailMainMode</v>
      </c>
      <c r="L2107" t="s">
        <v>156</v>
      </c>
      <c r="N2107" t="s">
        <v>37</v>
      </c>
      <c r="O2107" t="s">
        <v>110</v>
      </c>
      <c r="P2107" t="str">
        <f t="shared" si="203"/>
        <v>HBED</v>
      </c>
    </row>
    <row r="2108" spans="1:16" x14ac:dyDescent="0.35">
      <c r="A2108">
        <f t="shared" si="200"/>
        <v>5430</v>
      </c>
      <c r="B2108" t="str">
        <f t="shared" si="204"/>
        <v>RailMainMode HBED_HBED_Child_SE_12-16_PC Demand</v>
      </c>
      <c r="C2108" t="str">
        <f t="shared" si="201"/>
        <v>RailMainMode HBED_HBED_Child_SE_12-16_PC Demand</v>
      </c>
      <c r="D2108" t="s">
        <v>37</v>
      </c>
      <c r="E2108" t="s">
        <v>18</v>
      </c>
      <c r="F2108">
        <v>0</v>
      </c>
      <c r="H2108" t="s">
        <v>19</v>
      </c>
      <c r="J2108" t="str">
        <f t="shared" si="202"/>
        <v>RailMainMode Demand</v>
      </c>
      <c r="K2108" t="str" cm="1">
        <f t="array" ref="K2108">_xlfn.IFS(L2108="Bus P+R Bus Leg", "Bus", L2108="Bus P+R Car Leg", "Car",L2108="Rail P+R Rail Leg", "Rail", L2108="Rail P+R Car Leg", "Car",L2108="Logsum","",TRUE(),L2108)</f>
        <v>RailMainMode</v>
      </c>
      <c r="L2108" t="s">
        <v>156</v>
      </c>
      <c r="N2108" t="s">
        <v>37</v>
      </c>
      <c r="O2108" t="s">
        <v>111</v>
      </c>
      <c r="P2108" t="str">
        <f t="shared" si="203"/>
        <v>HBED</v>
      </c>
    </row>
    <row r="2109" spans="1:16" x14ac:dyDescent="0.35">
      <c r="A2109">
        <f t="shared" si="200"/>
        <v>5431</v>
      </c>
      <c r="B2109" t="str">
        <f t="shared" si="204"/>
        <v>RailMainMode HBED_HBED_Child_TE_17-18_FC Demand</v>
      </c>
      <c r="C2109" t="str">
        <f t="shared" si="201"/>
        <v>RailMainMode HBED_HBED_Child_TE_17-18_FC Demand</v>
      </c>
      <c r="D2109" t="s">
        <v>37</v>
      </c>
      <c r="E2109" t="s">
        <v>18</v>
      </c>
      <c r="F2109">
        <v>0</v>
      </c>
      <c r="H2109" t="s">
        <v>19</v>
      </c>
      <c r="J2109" t="str">
        <f t="shared" si="202"/>
        <v>RailMainMode Demand</v>
      </c>
      <c r="K2109" t="str" cm="1">
        <f t="array" ref="K2109">_xlfn.IFS(L2109="Bus P+R Bus Leg", "Bus", L2109="Bus P+R Car Leg", "Car",L2109="Rail P+R Rail Leg", "Rail", L2109="Rail P+R Car Leg", "Car",L2109="Logsum","",TRUE(),L2109)</f>
        <v>RailMainMode</v>
      </c>
      <c r="L2109" t="s">
        <v>156</v>
      </c>
      <c r="N2109" t="s">
        <v>37</v>
      </c>
      <c r="O2109" t="s">
        <v>112</v>
      </c>
      <c r="P2109" t="str">
        <f t="shared" si="203"/>
        <v>HBED</v>
      </c>
    </row>
    <row r="2110" spans="1:16" x14ac:dyDescent="0.35">
      <c r="A2110">
        <f t="shared" si="200"/>
        <v>5432</v>
      </c>
      <c r="B2110" t="str">
        <f t="shared" si="204"/>
        <v>RailMainMode HBED_HBED_Child_TE_17-18_NC Demand</v>
      </c>
      <c r="C2110" t="str">
        <f t="shared" si="201"/>
        <v>RailMainMode HBED_HBED_Child_TE_17-18_NC Demand</v>
      </c>
      <c r="D2110" t="s">
        <v>37</v>
      </c>
      <c r="E2110" t="s">
        <v>18</v>
      </c>
      <c r="F2110">
        <v>0</v>
      </c>
      <c r="H2110" t="s">
        <v>19</v>
      </c>
      <c r="J2110" t="str">
        <f t="shared" si="202"/>
        <v>RailMainMode Demand</v>
      </c>
      <c r="K2110" t="str" cm="1">
        <f t="array" ref="K2110">_xlfn.IFS(L2110="Bus P+R Bus Leg", "Bus", L2110="Bus P+R Car Leg", "Car",L2110="Rail P+R Rail Leg", "Rail", L2110="Rail P+R Car Leg", "Car",L2110="Logsum","",TRUE(),L2110)</f>
        <v>RailMainMode</v>
      </c>
      <c r="L2110" t="s">
        <v>156</v>
      </c>
      <c r="N2110" t="s">
        <v>37</v>
      </c>
      <c r="O2110" t="s">
        <v>113</v>
      </c>
      <c r="P2110" t="str">
        <f t="shared" si="203"/>
        <v>HBED</v>
      </c>
    </row>
    <row r="2111" spans="1:16" x14ac:dyDescent="0.35">
      <c r="A2111">
        <f t="shared" si="200"/>
        <v>5433</v>
      </c>
      <c r="B2111" t="str">
        <f t="shared" si="204"/>
        <v>RailMainMode HBED_HBED_Child_TE_17-18_PC Demand</v>
      </c>
      <c r="C2111" t="str">
        <f t="shared" si="201"/>
        <v>RailMainMode HBED_HBED_Child_TE_17-18_PC Demand</v>
      </c>
      <c r="D2111" t="s">
        <v>37</v>
      </c>
      <c r="E2111" t="s">
        <v>18</v>
      </c>
      <c r="F2111">
        <v>0</v>
      </c>
      <c r="H2111" t="s">
        <v>19</v>
      </c>
      <c r="J2111" t="str">
        <f t="shared" si="202"/>
        <v>RailMainMode Demand</v>
      </c>
      <c r="K2111" t="str" cm="1">
        <f t="array" ref="K2111">_xlfn.IFS(L2111="Bus P+R Bus Leg", "Bus", L2111="Bus P+R Car Leg", "Car",L2111="Rail P+R Rail Leg", "Rail", L2111="Rail P+R Car Leg", "Car",L2111="Logsum","",TRUE(),L2111)</f>
        <v>RailMainMode</v>
      </c>
      <c r="L2111" t="s">
        <v>156</v>
      </c>
      <c r="N2111" t="s">
        <v>37</v>
      </c>
      <c r="O2111" t="s">
        <v>114</v>
      </c>
      <c r="P2111" t="str">
        <f t="shared" si="203"/>
        <v>HBED</v>
      </c>
    </row>
    <row r="2112" spans="1:16" x14ac:dyDescent="0.35">
      <c r="A2112">
        <f t="shared" si="200"/>
        <v>5434</v>
      </c>
      <c r="B2112" t="str">
        <f t="shared" si="204"/>
        <v>RailMainMode HBO_HBO_75_FC Demand</v>
      </c>
      <c r="C2112" t="str">
        <f t="shared" si="201"/>
        <v>RailMainMode HBO_HBO_75_FC Demand</v>
      </c>
      <c r="D2112" t="s">
        <v>37</v>
      </c>
      <c r="E2112" t="s">
        <v>18</v>
      </c>
      <c r="F2112">
        <v>0</v>
      </c>
      <c r="H2112" t="s">
        <v>19</v>
      </c>
      <c r="J2112" t="str">
        <f t="shared" si="202"/>
        <v>RailMainMode Demand</v>
      </c>
      <c r="K2112" t="str" cm="1">
        <f t="array" ref="K2112">_xlfn.IFS(L2112="Bus P+R Bus Leg", "Bus", L2112="Bus P+R Car Leg", "Car",L2112="Rail P+R Rail Leg", "Rail", L2112="Rail P+R Car Leg", "Car",L2112="Logsum","",TRUE(),L2112)</f>
        <v>RailMainMode</v>
      </c>
      <c r="L2112" t="s">
        <v>156</v>
      </c>
      <c r="N2112" t="s">
        <v>37</v>
      </c>
      <c r="O2112" t="s">
        <v>115</v>
      </c>
      <c r="P2112" t="str">
        <f t="shared" si="203"/>
        <v>HBO</v>
      </c>
    </row>
    <row r="2113" spans="1:16" x14ac:dyDescent="0.35">
      <c r="A2113">
        <f t="shared" si="200"/>
        <v>5435</v>
      </c>
      <c r="B2113" t="str">
        <f t="shared" si="204"/>
        <v>RailMainMode HBO_HBO_75_NC Demand</v>
      </c>
      <c r="C2113" t="str">
        <f t="shared" si="201"/>
        <v>RailMainMode HBO_HBO_75_NC Demand</v>
      </c>
      <c r="D2113" t="s">
        <v>37</v>
      </c>
      <c r="E2113" t="s">
        <v>18</v>
      </c>
      <c r="F2113">
        <v>0</v>
      </c>
      <c r="H2113" t="s">
        <v>19</v>
      </c>
      <c r="J2113" t="str">
        <f t="shared" si="202"/>
        <v>RailMainMode Demand</v>
      </c>
      <c r="K2113" t="str" cm="1">
        <f t="array" ref="K2113">_xlfn.IFS(L2113="Bus P+R Bus Leg", "Bus", L2113="Bus P+R Car Leg", "Car",L2113="Rail P+R Rail Leg", "Rail", L2113="Rail P+R Car Leg", "Car",L2113="Logsum","",TRUE(),L2113)</f>
        <v>RailMainMode</v>
      </c>
      <c r="L2113" t="s">
        <v>156</v>
      </c>
      <c r="N2113" t="s">
        <v>37</v>
      </c>
      <c r="O2113" t="s">
        <v>116</v>
      </c>
      <c r="P2113" t="str">
        <f t="shared" si="203"/>
        <v>HBO</v>
      </c>
    </row>
    <row r="2114" spans="1:16" x14ac:dyDescent="0.35">
      <c r="A2114">
        <f t="shared" si="200"/>
        <v>5436</v>
      </c>
      <c r="B2114" t="str">
        <f t="shared" si="204"/>
        <v>RailMainMode HBO_HBO_75_PC Demand</v>
      </c>
      <c r="C2114" t="str">
        <f t="shared" si="201"/>
        <v>RailMainMode HBO_HBO_75_PC Demand</v>
      </c>
      <c r="D2114" t="s">
        <v>37</v>
      </c>
      <c r="E2114" t="s">
        <v>18</v>
      </c>
      <c r="F2114">
        <v>0</v>
      </c>
      <c r="H2114" t="s">
        <v>19</v>
      </c>
      <c r="J2114" t="str">
        <f t="shared" si="202"/>
        <v>RailMainMode Demand</v>
      </c>
      <c r="K2114" t="str" cm="1">
        <f t="array" ref="K2114">_xlfn.IFS(L2114="Bus P+R Bus Leg", "Bus", L2114="Bus P+R Car Leg", "Car",L2114="Rail P+R Rail Leg", "Rail", L2114="Rail P+R Car Leg", "Car",L2114="Logsum","",TRUE(),L2114)</f>
        <v>RailMainMode</v>
      </c>
      <c r="L2114" t="s">
        <v>156</v>
      </c>
      <c r="N2114" t="s">
        <v>37</v>
      </c>
      <c r="O2114" t="s">
        <v>117</v>
      </c>
      <c r="P2114" t="str">
        <f t="shared" si="203"/>
        <v>HBO</v>
      </c>
    </row>
    <row r="2115" spans="1:16" x14ac:dyDescent="0.35">
      <c r="A2115">
        <f t="shared" si="200"/>
        <v>5437</v>
      </c>
      <c r="B2115" t="str">
        <f t="shared" si="204"/>
        <v>RailMainMode HBO_HBO_Child_0-15_FC Demand</v>
      </c>
      <c r="C2115" t="str">
        <f t="shared" si="201"/>
        <v>RailMainMode HBO_HBO_Child_0-15_FC Demand</v>
      </c>
      <c r="D2115" t="s">
        <v>37</v>
      </c>
      <c r="E2115" t="s">
        <v>18</v>
      </c>
      <c r="F2115">
        <v>0</v>
      </c>
      <c r="H2115" t="s">
        <v>19</v>
      </c>
      <c r="J2115" t="str">
        <f t="shared" si="202"/>
        <v>RailMainMode Demand</v>
      </c>
      <c r="K2115" t="str" cm="1">
        <f t="array" ref="K2115">_xlfn.IFS(L2115="Bus P+R Bus Leg", "Bus", L2115="Bus P+R Car Leg", "Car",L2115="Rail P+R Rail Leg", "Rail", L2115="Rail P+R Car Leg", "Car",L2115="Logsum","",TRUE(),L2115)</f>
        <v>RailMainMode</v>
      </c>
      <c r="L2115" t="s">
        <v>156</v>
      </c>
      <c r="N2115" t="s">
        <v>37</v>
      </c>
      <c r="O2115" t="s">
        <v>118</v>
      </c>
      <c r="P2115" t="str">
        <f t="shared" si="203"/>
        <v>HBO</v>
      </c>
    </row>
    <row r="2116" spans="1:16" x14ac:dyDescent="0.35">
      <c r="A2116">
        <f t="shared" si="200"/>
        <v>5438</v>
      </c>
      <c r="B2116" t="str">
        <f t="shared" si="204"/>
        <v>RailMainMode HBO_HBO_Child_0-15_NC Demand</v>
      </c>
      <c r="C2116" t="str">
        <f t="shared" si="201"/>
        <v>RailMainMode HBO_HBO_Child_0-15_NC Demand</v>
      </c>
      <c r="D2116" t="s">
        <v>37</v>
      </c>
      <c r="E2116" t="s">
        <v>18</v>
      </c>
      <c r="F2116">
        <v>0</v>
      </c>
      <c r="H2116" t="s">
        <v>19</v>
      </c>
      <c r="J2116" t="str">
        <f t="shared" si="202"/>
        <v>RailMainMode Demand</v>
      </c>
      <c r="K2116" t="str" cm="1">
        <f t="array" ref="K2116">_xlfn.IFS(L2116="Bus P+R Bus Leg", "Bus", L2116="Bus P+R Car Leg", "Car",L2116="Rail P+R Rail Leg", "Rail", L2116="Rail P+R Car Leg", "Car",L2116="Logsum","",TRUE(),L2116)</f>
        <v>RailMainMode</v>
      </c>
      <c r="L2116" t="s">
        <v>156</v>
      </c>
      <c r="N2116" t="s">
        <v>37</v>
      </c>
      <c r="O2116" t="s">
        <v>119</v>
      </c>
      <c r="P2116" t="str">
        <f t="shared" si="203"/>
        <v>HBO</v>
      </c>
    </row>
    <row r="2117" spans="1:16" x14ac:dyDescent="0.35">
      <c r="A2117">
        <f t="shared" si="200"/>
        <v>5439</v>
      </c>
      <c r="B2117" t="str">
        <f t="shared" si="204"/>
        <v>RailMainMode HBO_HBO_Child_0-15_PC Demand</v>
      </c>
      <c r="C2117" t="str">
        <f t="shared" si="201"/>
        <v>RailMainMode HBO_HBO_Child_0-15_PC Demand</v>
      </c>
      <c r="D2117" t="s">
        <v>37</v>
      </c>
      <c r="E2117" t="s">
        <v>18</v>
      </c>
      <c r="F2117">
        <v>0</v>
      </c>
      <c r="H2117" t="s">
        <v>19</v>
      </c>
      <c r="J2117" t="str">
        <f t="shared" si="202"/>
        <v>RailMainMode Demand</v>
      </c>
      <c r="K2117" t="str" cm="1">
        <f t="array" ref="K2117">_xlfn.IFS(L2117="Bus P+R Bus Leg", "Bus", L2117="Bus P+R Car Leg", "Car",L2117="Rail P+R Rail Leg", "Rail", L2117="Rail P+R Car Leg", "Car",L2117="Logsum","",TRUE(),L2117)</f>
        <v>RailMainMode</v>
      </c>
      <c r="L2117" t="s">
        <v>156</v>
      </c>
      <c r="N2117" t="s">
        <v>37</v>
      </c>
      <c r="O2117" t="s">
        <v>120</v>
      </c>
      <c r="P2117" t="str">
        <f t="shared" si="203"/>
        <v>HBO</v>
      </c>
    </row>
    <row r="2118" spans="1:16" x14ac:dyDescent="0.35">
      <c r="A2118">
        <f t="shared" si="200"/>
        <v>5440</v>
      </c>
      <c r="B2118" t="str">
        <f t="shared" si="204"/>
        <v>RailMainMode HBO_HBO_FT_16-74_FC Demand</v>
      </c>
      <c r="C2118" t="str">
        <f t="shared" si="201"/>
        <v>RailMainMode HBO_HBO_FT_16-74_FC Demand</v>
      </c>
      <c r="D2118" t="s">
        <v>37</v>
      </c>
      <c r="E2118" t="s">
        <v>18</v>
      </c>
      <c r="F2118">
        <v>0</v>
      </c>
      <c r="H2118" t="s">
        <v>19</v>
      </c>
      <c r="J2118" t="str">
        <f t="shared" si="202"/>
        <v>RailMainMode Demand</v>
      </c>
      <c r="K2118" t="str" cm="1">
        <f t="array" ref="K2118">_xlfn.IFS(L2118="Bus P+R Bus Leg", "Bus", L2118="Bus P+R Car Leg", "Car",L2118="Rail P+R Rail Leg", "Rail", L2118="Rail P+R Car Leg", "Car",L2118="Logsum","",TRUE(),L2118)</f>
        <v>RailMainMode</v>
      </c>
      <c r="L2118" t="s">
        <v>156</v>
      </c>
      <c r="N2118" t="s">
        <v>37</v>
      </c>
      <c r="O2118" t="s">
        <v>121</v>
      </c>
      <c r="P2118" t="str">
        <f t="shared" si="203"/>
        <v>HBO</v>
      </c>
    </row>
    <row r="2119" spans="1:16" x14ac:dyDescent="0.35">
      <c r="A2119">
        <f t="shared" si="200"/>
        <v>5441</v>
      </c>
      <c r="B2119" t="str">
        <f t="shared" si="204"/>
        <v>RailMainMode HBO_HBO_FT_16-74_NC Demand</v>
      </c>
      <c r="C2119" t="str">
        <f t="shared" si="201"/>
        <v>RailMainMode HBO_HBO_FT_16-74_NC Demand</v>
      </c>
      <c r="D2119" t="s">
        <v>37</v>
      </c>
      <c r="E2119" t="s">
        <v>18</v>
      </c>
      <c r="F2119">
        <v>0</v>
      </c>
      <c r="H2119" t="s">
        <v>19</v>
      </c>
      <c r="J2119" t="str">
        <f t="shared" si="202"/>
        <v>RailMainMode Demand</v>
      </c>
      <c r="K2119" t="str" cm="1">
        <f t="array" ref="K2119">_xlfn.IFS(L2119="Bus P+R Bus Leg", "Bus", L2119="Bus P+R Car Leg", "Car",L2119="Rail P+R Rail Leg", "Rail", L2119="Rail P+R Car Leg", "Car",L2119="Logsum","",TRUE(),L2119)</f>
        <v>RailMainMode</v>
      </c>
      <c r="L2119" t="s">
        <v>156</v>
      </c>
      <c r="N2119" t="s">
        <v>37</v>
      </c>
      <c r="O2119" t="s">
        <v>122</v>
      </c>
      <c r="P2119" t="str">
        <f t="shared" si="203"/>
        <v>HBO</v>
      </c>
    </row>
    <row r="2120" spans="1:16" x14ac:dyDescent="0.35">
      <c r="A2120">
        <f t="shared" si="200"/>
        <v>5442</v>
      </c>
      <c r="B2120" t="str">
        <f t="shared" si="204"/>
        <v>RailMainMode HBO_HBO_FT_16-74_PC Demand</v>
      </c>
      <c r="C2120" t="str">
        <f t="shared" si="201"/>
        <v>RailMainMode HBO_HBO_FT_16-74_PC Demand</v>
      </c>
      <c r="D2120" t="s">
        <v>37</v>
      </c>
      <c r="E2120" t="s">
        <v>18</v>
      </c>
      <c r="F2120">
        <v>0</v>
      </c>
      <c r="H2120" t="s">
        <v>19</v>
      </c>
      <c r="J2120" t="str">
        <f t="shared" si="202"/>
        <v>RailMainMode Demand</v>
      </c>
      <c r="K2120" t="str" cm="1">
        <f t="array" ref="K2120">_xlfn.IFS(L2120="Bus P+R Bus Leg", "Bus", L2120="Bus P+R Car Leg", "Car",L2120="Rail P+R Rail Leg", "Rail", L2120="Rail P+R Car Leg", "Car",L2120="Logsum","",TRUE(),L2120)</f>
        <v>RailMainMode</v>
      </c>
      <c r="L2120" t="s">
        <v>156</v>
      </c>
      <c r="N2120" t="s">
        <v>37</v>
      </c>
      <c r="O2120" t="s">
        <v>123</v>
      </c>
      <c r="P2120" t="str">
        <f t="shared" si="203"/>
        <v>HBO</v>
      </c>
    </row>
    <row r="2121" spans="1:16" x14ac:dyDescent="0.35">
      <c r="A2121">
        <f t="shared" si="200"/>
        <v>5443</v>
      </c>
      <c r="B2121" t="str">
        <f t="shared" si="204"/>
        <v>RailMainMode HBO_HBO_Other_16-74_FC Demand</v>
      </c>
      <c r="C2121" t="str">
        <f t="shared" si="201"/>
        <v>RailMainMode HBO_HBO_Other_16-74_FC Demand</v>
      </c>
      <c r="D2121" t="s">
        <v>37</v>
      </c>
      <c r="E2121" t="s">
        <v>18</v>
      </c>
      <c r="F2121">
        <v>0</v>
      </c>
      <c r="H2121" t="s">
        <v>19</v>
      </c>
      <c r="J2121" t="str">
        <f t="shared" si="202"/>
        <v>RailMainMode Demand</v>
      </c>
      <c r="K2121" t="str" cm="1">
        <f t="array" ref="K2121">_xlfn.IFS(L2121="Bus P+R Bus Leg", "Bus", L2121="Bus P+R Car Leg", "Car",L2121="Rail P+R Rail Leg", "Rail", L2121="Rail P+R Car Leg", "Car",L2121="Logsum","",TRUE(),L2121)</f>
        <v>RailMainMode</v>
      </c>
      <c r="L2121" t="s">
        <v>156</v>
      </c>
      <c r="N2121" t="s">
        <v>37</v>
      </c>
      <c r="O2121" t="s">
        <v>124</v>
      </c>
      <c r="P2121" t="str">
        <f t="shared" si="203"/>
        <v>HBO</v>
      </c>
    </row>
    <row r="2122" spans="1:16" x14ac:dyDescent="0.35">
      <c r="A2122">
        <f t="shared" si="200"/>
        <v>5444</v>
      </c>
      <c r="B2122" t="str">
        <f t="shared" si="204"/>
        <v>RailMainMode HBO_HBO_Other_16-74_NC Demand</v>
      </c>
      <c r="C2122" t="str">
        <f t="shared" si="201"/>
        <v>RailMainMode HBO_HBO_Other_16-74_NC Demand</v>
      </c>
      <c r="D2122" t="s">
        <v>37</v>
      </c>
      <c r="E2122" t="s">
        <v>18</v>
      </c>
      <c r="F2122">
        <v>0</v>
      </c>
      <c r="H2122" t="s">
        <v>19</v>
      </c>
      <c r="J2122" t="str">
        <f t="shared" si="202"/>
        <v>RailMainMode Demand</v>
      </c>
      <c r="K2122" t="str" cm="1">
        <f t="array" ref="K2122">_xlfn.IFS(L2122="Bus P+R Bus Leg", "Bus", L2122="Bus P+R Car Leg", "Car",L2122="Rail P+R Rail Leg", "Rail", L2122="Rail P+R Car Leg", "Car",L2122="Logsum","",TRUE(),L2122)</f>
        <v>RailMainMode</v>
      </c>
      <c r="L2122" t="s">
        <v>156</v>
      </c>
      <c r="N2122" t="s">
        <v>37</v>
      </c>
      <c r="O2122" t="s">
        <v>125</v>
      </c>
      <c r="P2122" t="str">
        <f t="shared" si="203"/>
        <v>HBO</v>
      </c>
    </row>
    <row r="2123" spans="1:16" x14ac:dyDescent="0.35">
      <c r="A2123">
        <f t="shared" si="200"/>
        <v>5445</v>
      </c>
      <c r="B2123" t="str">
        <f t="shared" si="204"/>
        <v>RailMainMode HBO_HBO_Other_16-74_PC Demand</v>
      </c>
      <c r="C2123" t="str">
        <f t="shared" si="201"/>
        <v>RailMainMode HBO_HBO_Other_16-74_PC Demand</v>
      </c>
      <c r="D2123" t="s">
        <v>37</v>
      </c>
      <c r="E2123" t="s">
        <v>18</v>
      </c>
      <c r="F2123">
        <v>0</v>
      </c>
      <c r="H2123" t="s">
        <v>19</v>
      </c>
      <c r="J2123" t="str">
        <f t="shared" si="202"/>
        <v>RailMainMode Demand</v>
      </c>
      <c r="K2123" t="str" cm="1">
        <f t="array" ref="K2123">_xlfn.IFS(L2123="Bus P+R Bus Leg", "Bus", L2123="Bus P+R Car Leg", "Car",L2123="Rail P+R Rail Leg", "Rail", L2123="Rail P+R Car Leg", "Car",L2123="Logsum","",TRUE(),L2123)</f>
        <v>RailMainMode</v>
      </c>
      <c r="L2123" t="s">
        <v>156</v>
      </c>
      <c r="N2123" t="s">
        <v>37</v>
      </c>
      <c r="O2123" t="s">
        <v>126</v>
      </c>
      <c r="P2123" t="str">
        <f t="shared" si="203"/>
        <v>HBO</v>
      </c>
    </row>
    <row r="2124" spans="1:16" x14ac:dyDescent="0.35">
      <c r="A2124">
        <f t="shared" si="200"/>
        <v>5446</v>
      </c>
      <c r="B2124" t="str">
        <f t="shared" si="204"/>
        <v>RailMainMode HBO_HBO_PT_16-74_FC Demand</v>
      </c>
      <c r="C2124" t="str">
        <f t="shared" si="201"/>
        <v>RailMainMode HBO_HBO_PT_16-74_FC Demand</v>
      </c>
      <c r="D2124" t="s">
        <v>37</v>
      </c>
      <c r="E2124" t="s">
        <v>18</v>
      </c>
      <c r="F2124">
        <v>0</v>
      </c>
      <c r="H2124" t="s">
        <v>19</v>
      </c>
      <c r="J2124" t="str">
        <f t="shared" si="202"/>
        <v>RailMainMode Demand</v>
      </c>
      <c r="K2124" t="str" cm="1">
        <f t="array" ref="K2124">_xlfn.IFS(L2124="Bus P+R Bus Leg", "Bus", L2124="Bus P+R Car Leg", "Car",L2124="Rail P+R Rail Leg", "Rail", L2124="Rail P+R Car Leg", "Car",L2124="Logsum","",TRUE(),L2124)</f>
        <v>RailMainMode</v>
      </c>
      <c r="L2124" t="s">
        <v>156</v>
      </c>
      <c r="N2124" t="s">
        <v>37</v>
      </c>
      <c r="O2124" t="s">
        <v>127</v>
      </c>
      <c r="P2124" t="str">
        <f t="shared" si="203"/>
        <v>HBO</v>
      </c>
    </row>
    <row r="2125" spans="1:16" x14ac:dyDescent="0.35">
      <c r="A2125">
        <f t="shared" si="200"/>
        <v>5447</v>
      </c>
      <c r="B2125" t="str">
        <f t="shared" si="204"/>
        <v>RailMainMode HBO_HBO_PT_16-74_NC Demand</v>
      </c>
      <c r="C2125" t="str">
        <f t="shared" si="201"/>
        <v>RailMainMode HBO_HBO_PT_16-74_NC Demand</v>
      </c>
      <c r="D2125" t="s">
        <v>37</v>
      </c>
      <c r="E2125" t="s">
        <v>18</v>
      </c>
      <c r="F2125">
        <v>0</v>
      </c>
      <c r="H2125" t="s">
        <v>19</v>
      </c>
      <c r="J2125" t="str">
        <f t="shared" si="202"/>
        <v>RailMainMode Demand</v>
      </c>
      <c r="K2125" t="str" cm="1">
        <f t="array" ref="K2125">_xlfn.IFS(L2125="Bus P+R Bus Leg", "Bus", L2125="Bus P+R Car Leg", "Car",L2125="Rail P+R Rail Leg", "Rail", L2125="Rail P+R Car Leg", "Car",L2125="Logsum","",TRUE(),L2125)</f>
        <v>RailMainMode</v>
      </c>
      <c r="L2125" t="s">
        <v>156</v>
      </c>
      <c r="N2125" t="s">
        <v>37</v>
      </c>
      <c r="O2125" t="s">
        <v>128</v>
      </c>
      <c r="P2125" t="str">
        <f t="shared" si="203"/>
        <v>HBO</v>
      </c>
    </row>
    <row r="2126" spans="1:16" x14ac:dyDescent="0.35">
      <c r="A2126">
        <f t="shared" si="200"/>
        <v>5448</v>
      </c>
      <c r="B2126" t="str">
        <f t="shared" si="204"/>
        <v>RailMainMode HBO_HBO_PT_16-74_PC Demand</v>
      </c>
      <c r="C2126" t="str">
        <f t="shared" si="201"/>
        <v>RailMainMode HBO_HBO_PT_16-74_PC Demand</v>
      </c>
      <c r="D2126" t="s">
        <v>37</v>
      </c>
      <c r="E2126" t="s">
        <v>18</v>
      </c>
      <c r="F2126">
        <v>0</v>
      </c>
      <c r="H2126" t="s">
        <v>19</v>
      </c>
      <c r="J2126" t="str">
        <f t="shared" si="202"/>
        <v>RailMainMode Demand</v>
      </c>
      <c r="K2126" t="str" cm="1">
        <f t="array" ref="K2126">_xlfn.IFS(L2126="Bus P+R Bus Leg", "Bus", L2126="Bus P+R Car Leg", "Car",L2126="Rail P+R Rail Leg", "Rail", L2126="Rail P+R Car Leg", "Car",L2126="Logsum","",TRUE(),L2126)</f>
        <v>RailMainMode</v>
      </c>
      <c r="L2126" t="s">
        <v>156</v>
      </c>
      <c r="N2126" t="s">
        <v>37</v>
      </c>
      <c r="O2126" t="s">
        <v>129</v>
      </c>
      <c r="P2126" t="str">
        <f t="shared" si="203"/>
        <v>HBO</v>
      </c>
    </row>
    <row r="2127" spans="1:16" x14ac:dyDescent="0.35">
      <c r="A2127">
        <f t="shared" ref="A2127:A2190" si="205">IF(J2127=J2126,A2126+1,ROUNDUP(A2126,-2)+1)</f>
        <v>5449</v>
      </c>
      <c r="B2127" t="str">
        <f t="shared" si="204"/>
        <v>RailMainMode HBO_HBO_Student_16-74_FC Demand</v>
      </c>
      <c r="C2127" t="str">
        <f t="shared" si="201"/>
        <v>RailMainMode HBO_HBO_Student_16-74_FC Demand</v>
      </c>
      <c r="D2127" t="s">
        <v>37</v>
      </c>
      <c r="E2127" t="s">
        <v>18</v>
      </c>
      <c r="F2127">
        <v>0</v>
      </c>
      <c r="H2127" t="s">
        <v>19</v>
      </c>
      <c r="J2127" t="str">
        <f t="shared" si="202"/>
        <v>RailMainMode Demand</v>
      </c>
      <c r="K2127" t="str" cm="1">
        <f t="array" ref="K2127">_xlfn.IFS(L2127="Bus P+R Bus Leg", "Bus", L2127="Bus P+R Car Leg", "Car",L2127="Rail P+R Rail Leg", "Rail", L2127="Rail P+R Car Leg", "Car",L2127="Logsum","",TRUE(),L2127)</f>
        <v>RailMainMode</v>
      </c>
      <c r="L2127" t="s">
        <v>156</v>
      </c>
      <c r="N2127" t="s">
        <v>37</v>
      </c>
      <c r="O2127" t="s">
        <v>130</v>
      </c>
      <c r="P2127" t="str">
        <f t="shared" si="203"/>
        <v>HBO</v>
      </c>
    </row>
    <row r="2128" spans="1:16" x14ac:dyDescent="0.35">
      <c r="A2128">
        <f t="shared" si="205"/>
        <v>5450</v>
      </c>
      <c r="B2128" t="str">
        <f t="shared" si="204"/>
        <v>RailMainMode HBO_HBO_Student_16-74_NC Demand</v>
      </c>
      <c r="C2128" t="str">
        <f t="shared" si="201"/>
        <v>RailMainMode HBO_HBO_Student_16-74_NC Demand</v>
      </c>
      <c r="D2128" t="s">
        <v>37</v>
      </c>
      <c r="E2128" t="s">
        <v>18</v>
      </c>
      <c r="F2128">
        <v>0</v>
      </c>
      <c r="H2128" t="s">
        <v>19</v>
      </c>
      <c r="J2128" t="str">
        <f t="shared" si="202"/>
        <v>RailMainMode Demand</v>
      </c>
      <c r="K2128" t="str" cm="1">
        <f t="array" ref="K2128">_xlfn.IFS(L2128="Bus P+R Bus Leg", "Bus", L2128="Bus P+R Car Leg", "Car",L2128="Rail P+R Rail Leg", "Rail", L2128="Rail P+R Car Leg", "Car",L2128="Logsum","",TRUE(),L2128)</f>
        <v>RailMainMode</v>
      </c>
      <c r="L2128" t="s">
        <v>156</v>
      </c>
      <c r="N2128" t="s">
        <v>37</v>
      </c>
      <c r="O2128" t="s">
        <v>131</v>
      </c>
      <c r="P2128" t="str">
        <f t="shared" si="203"/>
        <v>HBO</v>
      </c>
    </row>
    <row r="2129" spans="1:16" x14ac:dyDescent="0.35">
      <c r="A2129">
        <f t="shared" si="205"/>
        <v>5451</v>
      </c>
      <c r="B2129" t="str">
        <f t="shared" si="204"/>
        <v>RailMainMode HBO_HBO_Student_16-74_PC Demand</v>
      </c>
      <c r="C2129" t="str">
        <f t="shared" si="201"/>
        <v>RailMainMode HBO_HBO_Student_16-74_PC Demand</v>
      </c>
      <c r="D2129" t="s">
        <v>37</v>
      </c>
      <c r="E2129" t="s">
        <v>18</v>
      </c>
      <c r="F2129">
        <v>0</v>
      </c>
      <c r="H2129" t="s">
        <v>19</v>
      </c>
      <c r="J2129" t="str">
        <f t="shared" si="202"/>
        <v>RailMainMode Demand</v>
      </c>
      <c r="K2129" t="str" cm="1">
        <f t="array" ref="K2129">_xlfn.IFS(L2129="Bus P+R Bus Leg", "Bus", L2129="Bus P+R Car Leg", "Car",L2129="Rail P+R Rail Leg", "Rail", L2129="Rail P+R Car Leg", "Car",L2129="Logsum","",TRUE(),L2129)</f>
        <v>RailMainMode</v>
      </c>
      <c r="L2129" t="s">
        <v>156</v>
      </c>
      <c r="N2129" t="s">
        <v>37</v>
      </c>
      <c r="O2129" t="s">
        <v>132</v>
      </c>
      <c r="P2129" t="str">
        <f t="shared" si="203"/>
        <v>HBO</v>
      </c>
    </row>
    <row r="2130" spans="1:16" x14ac:dyDescent="0.35">
      <c r="A2130">
        <f t="shared" si="205"/>
        <v>5452</v>
      </c>
      <c r="B2130" t="str">
        <f t="shared" si="204"/>
        <v>RailMainMode HBSHOP_HBSHOP_75_FC Demand</v>
      </c>
      <c r="C2130" t="str">
        <f t="shared" si="201"/>
        <v>RailMainMode HBSHOP_HBSHOP_75_FC Demand</v>
      </c>
      <c r="D2130" t="s">
        <v>37</v>
      </c>
      <c r="E2130" t="s">
        <v>18</v>
      </c>
      <c r="F2130">
        <v>0</v>
      </c>
      <c r="H2130" t="s">
        <v>19</v>
      </c>
      <c r="J2130" t="str">
        <f t="shared" si="202"/>
        <v>RailMainMode Demand</v>
      </c>
      <c r="K2130" t="str" cm="1">
        <f t="array" ref="K2130">_xlfn.IFS(L2130="Bus P+R Bus Leg", "Bus", L2130="Bus P+R Car Leg", "Car",L2130="Rail P+R Rail Leg", "Rail", L2130="Rail P+R Car Leg", "Car",L2130="Logsum","",TRUE(),L2130)</f>
        <v>RailMainMode</v>
      </c>
      <c r="L2130" t="s">
        <v>156</v>
      </c>
      <c r="N2130" t="s">
        <v>37</v>
      </c>
      <c r="O2130" t="s">
        <v>480</v>
      </c>
      <c r="P2130" t="str">
        <f t="shared" si="203"/>
        <v>HBSHOP</v>
      </c>
    </row>
    <row r="2131" spans="1:16" x14ac:dyDescent="0.35">
      <c r="A2131">
        <f t="shared" si="205"/>
        <v>5453</v>
      </c>
      <c r="B2131" t="str">
        <f t="shared" si="204"/>
        <v>RailMainMode HBSHOP_HBSHOP_75_NC Demand</v>
      </c>
      <c r="C2131" t="str">
        <f t="shared" ref="C2131:C2194" si="206">_xlfn.TEXTJOIN(" ",TRUE,L2131,O2131,N2131)</f>
        <v>RailMainMode HBSHOP_HBSHOP_75_NC Demand</v>
      </c>
      <c r="D2131" t="s">
        <v>37</v>
      </c>
      <c r="E2131" t="s">
        <v>18</v>
      </c>
      <c r="F2131">
        <v>0</v>
      </c>
      <c r="H2131" t="s">
        <v>19</v>
      </c>
      <c r="J2131" t="str">
        <f t="shared" si="202"/>
        <v>RailMainMode Demand</v>
      </c>
      <c r="K2131" t="str" cm="1">
        <f t="array" ref="K2131">_xlfn.IFS(L2131="Bus P+R Bus Leg", "Bus", L2131="Bus P+R Car Leg", "Car",L2131="Rail P+R Rail Leg", "Rail", L2131="Rail P+R Car Leg", "Car",L2131="Logsum","",TRUE(),L2131)</f>
        <v>RailMainMode</v>
      </c>
      <c r="L2131" t="s">
        <v>156</v>
      </c>
      <c r="N2131" t="s">
        <v>37</v>
      </c>
      <c r="O2131" t="s">
        <v>481</v>
      </c>
      <c r="P2131" t="str">
        <f t="shared" si="203"/>
        <v>HBSHOP</v>
      </c>
    </row>
    <row r="2132" spans="1:16" x14ac:dyDescent="0.35">
      <c r="A2132">
        <f t="shared" si="205"/>
        <v>5454</v>
      </c>
      <c r="B2132" t="str">
        <f t="shared" si="204"/>
        <v>RailMainMode HBSHOP_HBSHOP_75_PC Demand</v>
      </c>
      <c r="C2132" t="str">
        <f t="shared" si="206"/>
        <v>RailMainMode HBSHOP_HBSHOP_75_PC Demand</v>
      </c>
      <c r="D2132" t="s">
        <v>37</v>
      </c>
      <c r="E2132" t="s">
        <v>18</v>
      </c>
      <c r="F2132">
        <v>0</v>
      </c>
      <c r="H2132" t="s">
        <v>19</v>
      </c>
      <c r="J2132" t="str">
        <f t="shared" ref="J2132:J2195" si="207">_xlfn.CONCAT(L2132," ",N2132)</f>
        <v>RailMainMode Demand</v>
      </c>
      <c r="K2132" t="str" cm="1">
        <f t="array" ref="K2132">_xlfn.IFS(L2132="Bus P+R Bus Leg", "Bus", L2132="Bus P+R Car Leg", "Car",L2132="Rail P+R Rail Leg", "Rail", L2132="Rail P+R Car Leg", "Car",L2132="Logsum","",TRUE(),L2132)</f>
        <v>RailMainMode</v>
      </c>
      <c r="L2132" t="s">
        <v>156</v>
      </c>
      <c r="N2132" t="s">
        <v>37</v>
      </c>
      <c r="O2132" t="s">
        <v>482</v>
      </c>
      <c r="P2132" t="str">
        <f t="shared" si="203"/>
        <v>HBSHOP</v>
      </c>
    </row>
    <row r="2133" spans="1:16" x14ac:dyDescent="0.35">
      <c r="A2133">
        <f t="shared" si="205"/>
        <v>5455</v>
      </c>
      <c r="B2133" t="str">
        <f t="shared" si="204"/>
        <v>RailMainMode HBSHOP_HBSHOP_Child_0-15_FC Demand</v>
      </c>
      <c r="C2133" t="str">
        <f t="shared" si="206"/>
        <v>RailMainMode HBSHOP_HBSHOP_Child_0-15_FC Demand</v>
      </c>
      <c r="D2133" t="s">
        <v>37</v>
      </c>
      <c r="E2133" t="s">
        <v>18</v>
      </c>
      <c r="F2133">
        <v>0</v>
      </c>
      <c r="H2133" t="s">
        <v>19</v>
      </c>
      <c r="J2133" t="str">
        <f t="shared" si="207"/>
        <v>RailMainMode Demand</v>
      </c>
      <c r="K2133" t="str" cm="1">
        <f t="array" ref="K2133">_xlfn.IFS(L2133="Bus P+R Bus Leg", "Bus", L2133="Bus P+R Car Leg", "Car",L2133="Rail P+R Rail Leg", "Rail", L2133="Rail P+R Car Leg", "Car",L2133="Logsum","",TRUE(),L2133)</f>
        <v>RailMainMode</v>
      </c>
      <c r="L2133" t="s">
        <v>156</v>
      </c>
      <c r="N2133" t="s">
        <v>37</v>
      </c>
      <c r="O2133" t="s">
        <v>483</v>
      </c>
      <c r="P2133" t="str">
        <f t="shared" si="203"/>
        <v>HBSHOP</v>
      </c>
    </row>
    <row r="2134" spans="1:16" x14ac:dyDescent="0.35">
      <c r="A2134">
        <f t="shared" si="205"/>
        <v>5456</v>
      </c>
      <c r="B2134" t="str">
        <f t="shared" si="204"/>
        <v>RailMainMode HBSHOP_HBSHOP_Child_0-15_NC Demand</v>
      </c>
      <c r="C2134" t="str">
        <f t="shared" si="206"/>
        <v>RailMainMode HBSHOP_HBSHOP_Child_0-15_NC Demand</v>
      </c>
      <c r="D2134" t="s">
        <v>37</v>
      </c>
      <c r="E2134" t="s">
        <v>18</v>
      </c>
      <c r="F2134">
        <v>0</v>
      </c>
      <c r="H2134" t="s">
        <v>19</v>
      </c>
      <c r="J2134" t="str">
        <f t="shared" si="207"/>
        <v>RailMainMode Demand</v>
      </c>
      <c r="K2134" t="str" cm="1">
        <f t="array" ref="K2134">_xlfn.IFS(L2134="Bus P+R Bus Leg", "Bus", L2134="Bus P+R Car Leg", "Car",L2134="Rail P+R Rail Leg", "Rail", L2134="Rail P+R Car Leg", "Car",L2134="Logsum","",TRUE(),L2134)</f>
        <v>RailMainMode</v>
      </c>
      <c r="L2134" t="s">
        <v>156</v>
      </c>
      <c r="N2134" t="s">
        <v>37</v>
      </c>
      <c r="O2134" t="s">
        <v>484</v>
      </c>
      <c r="P2134" t="str">
        <f t="shared" si="203"/>
        <v>HBSHOP</v>
      </c>
    </row>
    <row r="2135" spans="1:16" x14ac:dyDescent="0.35">
      <c r="A2135">
        <f t="shared" si="205"/>
        <v>5457</v>
      </c>
      <c r="B2135" t="str">
        <f t="shared" si="204"/>
        <v>RailMainMode HBSHOP_HBSHOP_Child_0-15_PC Demand</v>
      </c>
      <c r="C2135" t="str">
        <f t="shared" si="206"/>
        <v>RailMainMode HBSHOP_HBSHOP_Child_0-15_PC Demand</v>
      </c>
      <c r="D2135" t="s">
        <v>37</v>
      </c>
      <c r="E2135" t="s">
        <v>18</v>
      </c>
      <c r="F2135">
        <v>0</v>
      </c>
      <c r="H2135" t="s">
        <v>19</v>
      </c>
      <c r="J2135" t="str">
        <f t="shared" si="207"/>
        <v>RailMainMode Demand</v>
      </c>
      <c r="K2135" t="str" cm="1">
        <f t="array" ref="K2135">_xlfn.IFS(L2135="Bus P+R Bus Leg", "Bus", L2135="Bus P+R Car Leg", "Car",L2135="Rail P+R Rail Leg", "Rail", L2135="Rail P+R Car Leg", "Car",L2135="Logsum","",TRUE(),L2135)</f>
        <v>RailMainMode</v>
      </c>
      <c r="L2135" t="s">
        <v>156</v>
      </c>
      <c r="N2135" t="s">
        <v>37</v>
      </c>
      <c r="O2135" t="s">
        <v>485</v>
      </c>
      <c r="P2135" t="str">
        <f t="shared" si="203"/>
        <v>HBSHOP</v>
      </c>
    </row>
    <row r="2136" spans="1:16" x14ac:dyDescent="0.35">
      <c r="A2136">
        <f t="shared" si="205"/>
        <v>5458</v>
      </c>
      <c r="B2136" t="str">
        <f t="shared" si="204"/>
        <v>RailMainMode HBSHOP_HBSHOP_FT_16-74_FC Demand</v>
      </c>
      <c r="C2136" t="str">
        <f t="shared" si="206"/>
        <v>RailMainMode HBSHOP_HBSHOP_FT_16-74_FC Demand</v>
      </c>
      <c r="D2136" t="s">
        <v>37</v>
      </c>
      <c r="E2136" t="s">
        <v>18</v>
      </c>
      <c r="F2136">
        <v>0</v>
      </c>
      <c r="H2136" t="s">
        <v>19</v>
      </c>
      <c r="J2136" t="str">
        <f t="shared" si="207"/>
        <v>RailMainMode Demand</v>
      </c>
      <c r="K2136" t="str" cm="1">
        <f t="array" ref="K2136">_xlfn.IFS(L2136="Bus P+R Bus Leg", "Bus", L2136="Bus P+R Car Leg", "Car",L2136="Rail P+R Rail Leg", "Rail", L2136="Rail P+R Car Leg", "Car",L2136="Logsum","",TRUE(),L2136)</f>
        <v>RailMainMode</v>
      </c>
      <c r="L2136" t="s">
        <v>156</v>
      </c>
      <c r="N2136" t="s">
        <v>37</v>
      </c>
      <c r="O2136" t="s">
        <v>486</v>
      </c>
      <c r="P2136" t="str">
        <f t="shared" si="203"/>
        <v>HBSHOP</v>
      </c>
    </row>
    <row r="2137" spans="1:16" x14ac:dyDescent="0.35">
      <c r="A2137">
        <f t="shared" si="205"/>
        <v>5459</v>
      </c>
      <c r="B2137" t="str">
        <f t="shared" si="204"/>
        <v>RailMainMode HBSHOP_HBSHOP_FT_16-74_NC Demand</v>
      </c>
      <c r="C2137" t="str">
        <f t="shared" si="206"/>
        <v>RailMainMode HBSHOP_HBSHOP_FT_16-74_NC Demand</v>
      </c>
      <c r="D2137" t="s">
        <v>37</v>
      </c>
      <c r="E2137" t="s">
        <v>18</v>
      </c>
      <c r="F2137">
        <v>0</v>
      </c>
      <c r="H2137" t="s">
        <v>19</v>
      </c>
      <c r="J2137" t="str">
        <f t="shared" si="207"/>
        <v>RailMainMode Demand</v>
      </c>
      <c r="K2137" t="str" cm="1">
        <f t="array" ref="K2137">_xlfn.IFS(L2137="Bus P+R Bus Leg", "Bus", L2137="Bus P+R Car Leg", "Car",L2137="Rail P+R Rail Leg", "Rail", L2137="Rail P+R Car Leg", "Car",L2137="Logsum","",TRUE(),L2137)</f>
        <v>RailMainMode</v>
      </c>
      <c r="L2137" t="s">
        <v>156</v>
      </c>
      <c r="N2137" t="s">
        <v>37</v>
      </c>
      <c r="O2137" t="s">
        <v>487</v>
      </c>
      <c r="P2137" t="str">
        <f t="shared" si="203"/>
        <v>HBSHOP</v>
      </c>
    </row>
    <row r="2138" spans="1:16" x14ac:dyDescent="0.35">
      <c r="A2138">
        <f t="shared" si="205"/>
        <v>5460</v>
      </c>
      <c r="B2138" t="str">
        <f t="shared" si="204"/>
        <v>RailMainMode HBSHOP_HBSHOP_FT_16-74_PC Demand</v>
      </c>
      <c r="C2138" t="str">
        <f t="shared" si="206"/>
        <v>RailMainMode HBSHOP_HBSHOP_FT_16-74_PC Demand</v>
      </c>
      <c r="D2138" t="s">
        <v>37</v>
      </c>
      <c r="E2138" t="s">
        <v>18</v>
      </c>
      <c r="F2138">
        <v>0</v>
      </c>
      <c r="H2138" t="s">
        <v>19</v>
      </c>
      <c r="J2138" t="str">
        <f t="shared" si="207"/>
        <v>RailMainMode Demand</v>
      </c>
      <c r="K2138" t="str" cm="1">
        <f t="array" ref="K2138">_xlfn.IFS(L2138="Bus P+R Bus Leg", "Bus", L2138="Bus P+R Car Leg", "Car",L2138="Rail P+R Rail Leg", "Rail", L2138="Rail P+R Car Leg", "Car",L2138="Logsum","",TRUE(),L2138)</f>
        <v>RailMainMode</v>
      </c>
      <c r="L2138" t="s">
        <v>156</v>
      </c>
      <c r="N2138" t="s">
        <v>37</v>
      </c>
      <c r="O2138" t="s">
        <v>488</v>
      </c>
      <c r="P2138" t="str">
        <f t="shared" si="203"/>
        <v>HBSHOP</v>
      </c>
    </row>
    <row r="2139" spans="1:16" x14ac:dyDescent="0.35">
      <c r="A2139">
        <f t="shared" si="205"/>
        <v>5461</v>
      </c>
      <c r="B2139" t="str">
        <f t="shared" si="204"/>
        <v>RailMainMode HBSHOP_HBSHOP_Other_16-74_FC Demand</v>
      </c>
      <c r="C2139" t="str">
        <f t="shared" si="206"/>
        <v>RailMainMode HBSHOP_HBSHOP_Other_16-74_FC Demand</v>
      </c>
      <c r="D2139" t="s">
        <v>37</v>
      </c>
      <c r="E2139" t="s">
        <v>18</v>
      </c>
      <c r="F2139">
        <v>0</v>
      </c>
      <c r="H2139" t="s">
        <v>19</v>
      </c>
      <c r="J2139" t="str">
        <f t="shared" si="207"/>
        <v>RailMainMode Demand</v>
      </c>
      <c r="K2139" t="str" cm="1">
        <f t="array" ref="K2139">_xlfn.IFS(L2139="Bus P+R Bus Leg", "Bus", L2139="Bus P+R Car Leg", "Car",L2139="Rail P+R Rail Leg", "Rail", L2139="Rail P+R Car Leg", "Car",L2139="Logsum","",TRUE(),L2139)</f>
        <v>RailMainMode</v>
      </c>
      <c r="L2139" t="s">
        <v>156</v>
      </c>
      <c r="N2139" t="s">
        <v>37</v>
      </c>
      <c r="O2139" t="s">
        <v>489</v>
      </c>
      <c r="P2139" t="str">
        <f t="shared" si="203"/>
        <v>HBSHOP</v>
      </c>
    </row>
    <row r="2140" spans="1:16" x14ac:dyDescent="0.35">
      <c r="A2140">
        <f t="shared" si="205"/>
        <v>5462</v>
      </c>
      <c r="B2140" t="str">
        <f t="shared" si="204"/>
        <v>RailMainMode HBSHOP_HBSHOP_Other_16-74_NC Demand</v>
      </c>
      <c r="C2140" t="str">
        <f t="shared" si="206"/>
        <v>RailMainMode HBSHOP_HBSHOP_Other_16-74_NC Demand</v>
      </c>
      <c r="D2140" t="s">
        <v>37</v>
      </c>
      <c r="E2140" t="s">
        <v>18</v>
      </c>
      <c r="F2140">
        <v>0</v>
      </c>
      <c r="H2140" t="s">
        <v>19</v>
      </c>
      <c r="J2140" t="str">
        <f t="shared" si="207"/>
        <v>RailMainMode Demand</v>
      </c>
      <c r="K2140" t="str" cm="1">
        <f t="array" ref="K2140">_xlfn.IFS(L2140="Bus P+R Bus Leg", "Bus", L2140="Bus P+R Car Leg", "Car",L2140="Rail P+R Rail Leg", "Rail", L2140="Rail P+R Car Leg", "Car",L2140="Logsum","",TRUE(),L2140)</f>
        <v>RailMainMode</v>
      </c>
      <c r="L2140" t="s">
        <v>156</v>
      </c>
      <c r="N2140" t="s">
        <v>37</v>
      </c>
      <c r="O2140" t="s">
        <v>490</v>
      </c>
      <c r="P2140" t="str">
        <f t="shared" si="203"/>
        <v>HBSHOP</v>
      </c>
    </row>
    <row r="2141" spans="1:16" x14ac:dyDescent="0.35">
      <c r="A2141">
        <f t="shared" si="205"/>
        <v>5463</v>
      </c>
      <c r="B2141" t="str">
        <f t="shared" si="204"/>
        <v>RailMainMode HBSHOP_HBSHOP_Other_16-74_PC Demand</v>
      </c>
      <c r="C2141" t="str">
        <f t="shared" si="206"/>
        <v>RailMainMode HBSHOP_HBSHOP_Other_16-74_PC Demand</v>
      </c>
      <c r="D2141" t="s">
        <v>37</v>
      </c>
      <c r="E2141" t="s">
        <v>18</v>
      </c>
      <c r="F2141">
        <v>0</v>
      </c>
      <c r="H2141" t="s">
        <v>19</v>
      </c>
      <c r="J2141" t="str">
        <f t="shared" si="207"/>
        <v>RailMainMode Demand</v>
      </c>
      <c r="K2141" t="str" cm="1">
        <f t="array" ref="K2141">_xlfn.IFS(L2141="Bus P+R Bus Leg", "Bus", L2141="Bus P+R Car Leg", "Car",L2141="Rail P+R Rail Leg", "Rail", L2141="Rail P+R Car Leg", "Car",L2141="Logsum","",TRUE(),L2141)</f>
        <v>RailMainMode</v>
      </c>
      <c r="L2141" t="s">
        <v>156</v>
      </c>
      <c r="N2141" t="s">
        <v>37</v>
      </c>
      <c r="O2141" t="s">
        <v>491</v>
      </c>
      <c r="P2141" t="str">
        <f t="shared" si="203"/>
        <v>HBSHOP</v>
      </c>
    </row>
    <row r="2142" spans="1:16" x14ac:dyDescent="0.35">
      <c r="A2142">
        <f t="shared" si="205"/>
        <v>5464</v>
      </c>
      <c r="B2142" t="str">
        <f t="shared" si="204"/>
        <v>RailMainMode HBSHOP_HBSHOP_PT_16-74_FC Demand</v>
      </c>
      <c r="C2142" t="str">
        <f t="shared" si="206"/>
        <v>RailMainMode HBSHOP_HBSHOP_PT_16-74_FC Demand</v>
      </c>
      <c r="D2142" t="s">
        <v>37</v>
      </c>
      <c r="E2142" t="s">
        <v>18</v>
      </c>
      <c r="F2142">
        <v>0</v>
      </c>
      <c r="H2142" t="s">
        <v>19</v>
      </c>
      <c r="J2142" t="str">
        <f t="shared" si="207"/>
        <v>RailMainMode Demand</v>
      </c>
      <c r="K2142" t="str" cm="1">
        <f t="array" ref="K2142">_xlfn.IFS(L2142="Bus P+R Bus Leg", "Bus", L2142="Bus P+R Car Leg", "Car",L2142="Rail P+R Rail Leg", "Rail", L2142="Rail P+R Car Leg", "Car",L2142="Logsum","",TRUE(),L2142)</f>
        <v>RailMainMode</v>
      </c>
      <c r="L2142" t="s">
        <v>156</v>
      </c>
      <c r="N2142" t="s">
        <v>37</v>
      </c>
      <c r="O2142" t="s">
        <v>492</v>
      </c>
      <c r="P2142" t="str">
        <f t="shared" si="203"/>
        <v>HBSHOP</v>
      </c>
    </row>
    <row r="2143" spans="1:16" x14ac:dyDescent="0.35">
      <c r="A2143">
        <f t="shared" si="205"/>
        <v>5465</v>
      </c>
      <c r="B2143" t="str">
        <f t="shared" si="204"/>
        <v>RailMainMode HBSHOP_HBSHOP_PT_16-74_NC Demand</v>
      </c>
      <c r="C2143" t="str">
        <f t="shared" si="206"/>
        <v>RailMainMode HBSHOP_HBSHOP_PT_16-74_NC Demand</v>
      </c>
      <c r="D2143" t="s">
        <v>37</v>
      </c>
      <c r="E2143" t="s">
        <v>18</v>
      </c>
      <c r="F2143">
        <v>0</v>
      </c>
      <c r="H2143" t="s">
        <v>19</v>
      </c>
      <c r="J2143" t="str">
        <f t="shared" si="207"/>
        <v>RailMainMode Demand</v>
      </c>
      <c r="K2143" t="str" cm="1">
        <f t="array" ref="K2143">_xlfn.IFS(L2143="Bus P+R Bus Leg", "Bus", L2143="Bus P+R Car Leg", "Car",L2143="Rail P+R Rail Leg", "Rail", L2143="Rail P+R Car Leg", "Car",L2143="Logsum","",TRUE(),L2143)</f>
        <v>RailMainMode</v>
      </c>
      <c r="L2143" t="s">
        <v>156</v>
      </c>
      <c r="N2143" t="s">
        <v>37</v>
      </c>
      <c r="O2143" t="s">
        <v>493</v>
      </c>
      <c r="P2143" t="str">
        <f t="shared" si="203"/>
        <v>HBSHOP</v>
      </c>
    </row>
    <row r="2144" spans="1:16" x14ac:dyDescent="0.35">
      <c r="A2144">
        <f t="shared" si="205"/>
        <v>5466</v>
      </c>
      <c r="B2144" t="str">
        <f t="shared" si="204"/>
        <v>RailMainMode HBSHOP_HBSHOP_PT_16-74_PC Demand</v>
      </c>
      <c r="C2144" t="str">
        <f t="shared" si="206"/>
        <v>RailMainMode HBSHOP_HBSHOP_PT_16-74_PC Demand</v>
      </c>
      <c r="D2144" t="s">
        <v>37</v>
      </c>
      <c r="E2144" t="s">
        <v>18</v>
      </c>
      <c r="F2144">
        <v>0</v>
      </c>
      <c r="H2144" t="s">
        <v>19</v>
      </c>
      <c r="J2144" t="str">
        <f t="shared" si="207"/>
        <v>RailMainMode Demand</v>
      </c>
      <c r="K2144" t="str" cm="1">
        <f t="array" ref="K2144">_xlfn.IFS(L2144="Bus P+R Bus Leg", "Bus", L2144="Bus P+R Car Leg", "Car",L2144="Rail P+R Rail Leg", "Rail", L2144="Rail P+R Car Leg", "Car",L2144="Logsum","",TRUE(),L2144)</f>
        <v>RailMainMode</v>
      </c>
      <c r="L2144" t="s">
        <v>156</v>
      </c>
      <c r="N2144" t="s">
        <v>37</v>
      </c>
      <c r="O2144" t="s">
        <v>494</v>
      </c>
      <c r="P2144" t="str">
        <f t="shared" si="203"/>
        <v>HBSHOP</v>
      </c>
    </row>
    <row r="2145" spans="1:16" x14ac:dyDescent="0.35">
      <c r="A2145">
        <f t="shared" si="205"/>
        <v>5467</v>
      </c>
      <c r="B2145" t="str">
        <f t="shared" si="204"/>
        <v>RailMainMode HBSHOP_HBSHOP_Student_16-74_FC Demand</v>
      </c>
      <c r="C2145" t="str">
        <f t="shared" si="206"/>
        <v>RailMainMode HBSHOP_HBSHOP_Student_16-74_FC Demand</v>
      </c>
      <c r="D2145" t="s">
        <v>37</v>
      </c>
      <c r="E2145" t="s">
        <v>18</v>
      </c>
      <c r="F2145">
        <v>0</v>
      </c>
      <c r="H2145" t="s">
        <v>19</v>
      </c>
      <c r="J2145" t="str">
        <f t="shared" si="207"/>
        <v>RailMainMode Demand</v>
      </c>
      <c r="K2145" t="str" cm="1">
        <f t="array" ref="K2145">_xlfn.IFS(L2145="Bus P+R Bus Leg", "Bus", L2145="Bus P+R Car Leg", "Car",L2145="Rail P+R Rail Leg", "Rail", L2145="Rail P+R Car Leg", "Car",L2145="Logsum","",TRUE(),L2145)</f>
        <v>RailMainMode</v>
      </c>
      <c r="L2145" t="s">
        <v>156</v>
      </c>
      <c r="N2145" t="s">
        <v>37</v>
      </c>
      <c r="O2145" t="s">
        <v>495</v>
      </c>
      <c r="P2145" t="str">
        <f t="shared" ref="P2145:P2177" si="208">LEFT(O2145,FIND("_",O2145)-1)</f>
        <v>HBSHOP</v>
      </c>
    </row>
    <row r="2146" spans="1:16" x14ac:dyDescent="0.35">
      <c r="A2146">
        <f t="shared" si="205"/>
        <v>5468</v>
      </c>
      <c r="B2146" t="str">
        <f t="shared" si="204"/>
        <v>RailMainMode HBSHOP_HBSHOP_Student_16-74_NC Demand</v>
      </c>
      <c r="C2146" t="str">
        <f t="shared" si="206"/>
        <v>RailMainMode HBSHOP_HBSHOP_Student_16-74_NC Demand</v>
      </c>
      <c r="D2146" t="s">
        <v>37</v>
      </c>
      <c r="E2146" t="s">
        <v>18</v>
      </c>
      <c r="F2146">
        <v>0</v>
      </c>
      <c r="H2146" t="s">
        <v>19</v>
      </c>
      <c r="J2146" t="str">
        <f t="shared" si="207"/>
        <v>RailMainMode Demand</v>
      </c>
      <c r="K2146" t="str" cm="1">
        <f t="array" ref="K2146">_xlfn.IFS(L2146="Bus P+R Bus Leg", "Bus", L2146="Bus P+R Car Leg", "Car",L2146="Rail P+R Rail Leg", "Rail", L2146="Rail P+R Car Leg", "Car",L2146="Logsum","",TRUE(),L2146)</f>
        <v>RailMainMode</v>
      </c>
      <c r="L2146" t="s">
        <v>156</v>
      </c>
      <c r="N2146" t="s">
        <v>37</v>
      </c>
      <c r="O2146" t="s">
        <v>496</v>
      </c>
      <c r="P2146" t="str">
        <f t="shared" si="208"/>
        <v>HBSHOP</v>
      </c>
    </row>
    <row r="2147" spans="1:16" x14ac:dyDescent="0.35">
      <c r="A2147">
        <f t="shared" si="205"/>
        <v>5469</v>
      </c>
      <c r="B2147" t="str">
        <f t="shared" si="204"/>
        <v>RailMainMode HBSHOP_HBSHOP_Student_16-74_PC Demand</v>
      </c>
      <c r="C2147" t="str">
        <f t="shared" si="206"/>
        <v>RailMainMode HBSHOP_HBSHOP_Student_16-74_PC Demand</v>
      </c>
      <c r="D2147" t="s">
        <v>37</v>
      </c>
      <c r="E2147" t="s">
        <v>18</v>
      </c>
      <c r="F2147">
        <v>0</v>
      </c>
      <c r="H2147" t="s">
        <v>19</v>
      </c>
      <c r="J2147" t="str">
        <f t="shared" si="207"/>
        <v>RailMainMode Demand</v>
      </c>
      <c r="K2147" t="str" cm="1">
        <f t="array" ref="K2147">_xlfn.IFS(L2147="Bus P+R Bus Leg", "Bus", L2147="Bus P+R Car Leg", "Car",L2147="Rail P+R Rail Leg", "Rail", L2147="Rail P+R Car Leg", "Car",L2147="Logsum","",TRUE(),L2147)</f>
        <v>RailMainMode</v>
      </c>
      <c r="L2147" t="s">
        <v>156</v>
      </c>
      <c r="N2147" t="s">
        <v>37</v>
      </c>
      <c r="O2147" t="s">
        <v>497</v>
      </c>
      <c r="P2147" t="str">
        <f t="shared" si="208"/>
        <v>HBSHOP</v>
      </c>
    </row>
    <row r="2148" spans="1:16" x14ac:dyDescent="0.35">
      <c r="A2148">
        <f t="shared" si="205"/>
        <v>5470</v>
      </c>
      <c r="B2148" t="str">
        <f t="shared" si="204"/>
        <v>RailMainMode NHBEB_NHBEB_FT_16-74_FC Demand</v>
      </c>
      <c r="C2148" t="str">
        <f t="shared" si="206"/>
        <v>RailMainMode NHBEB_NHBEB_FT_16-74_FC Demand</v>
      </c>
      <c r="D2148" t="s">
        <v>37</v>
      </c>
      <c r="E2148" t="s">
        <v>18</v>
      </c>
      <c r="F2148">
        <v>0</v>
      </c>
      <c r="H2148" t="s">
        <v>19</v>
      </c>
      <c r="J2148" t="str">
        <f t="shared" si="207"/>
        <v>RailMainMode Demand</v>
      </c>
      <c r="K2148" t="str" cm="1">
        <f t="array" ref="K2148">_xlfn.IFS(L2148="Bus P+R Bus Leg", "Bus", L2148="Bus P+R Car Leg", "Car",L2148="Rail P+R Rail Leg", "Rail", L2148="Rail P+R Car Leg", "Car",L2148="Logsum","",TRUE(),L2148)</f>
        <v>RailMainMode</v>
      </c>
      <c r="L2148" t="s">
        <v>156</v>
      </c>
      <c r="N2148" t="s">
        <v>37</v>
      </c>
      <c r="O2148" t="s">
        <v>77</v>
      </c>
      <c r="P2148" t="str">
        <f t="shared" si="208"/>
        <v>NHBEB</v>
      </c>
    </row>
    <row r="2149" spans="1:16" x14ac:dyDescent="0.35">
      <c r="A2149">
        <f t="shared" si="205"/>
        <v>5471</v>
      </c>
      <c r="B2149" t="str">
        <f t="shared" si="204"/>
        <v>RailMainMode NHBEB_NHBEB_FT_16-74_NC Demand</v>
      </c>
      <c r="C2149" t="str">
        <f t="shared" si="206"/>
        <v>RailMainMode NHBEB_NHBEB_FT_16-74_NC Demand</v>
      </c>
      <c r="D2149" t="s">
        <v>37</v>
      </c>
      <c r="E2149" t="s">
        <v>18</v>
      </c>
      <c r="F2149">
        <v>0</v>
      </c>
      <c r="H2149" t="s">
        <v>19</v>
      </c>
      <c r="J2149" t="str">
        <f t="shared" si="207"/>
        <v>RailMainMode Demand</v>
      </c>
      <c r="K2149" t="str" cm="1">
        <f t="array" ref="K2149">_xlfn.IFS(L2149="Bus P+R Bus Leg", "Bus", L2149="Bus P+R Car Leg", "Car",L2149="Rail P+R Rail Leg", "Rail", L2149="Rail P+R Car Leg", "Car",L2149="Logsum","",TRUE(),L2149)</f>
        <v>RailMainMode</v>
      </c>
      <c r="L2149" t="s">
        <v>156</v>
      </c>
      <c r="N2149" t="s">
        <v>37</v>
      </c>
      <c r="O2149" t="s">
        <v>78</v>
      </c>
      <c r="P2149" t="str">
        <f t="shared" si="208"/>
        <v>NHBEB</v>
      </c>
    </row>
    <row r="2150" spans="1:16" x14ac:dyDescent="0.35">
      <c r="A2150">
        <f t="shared" si="205"/>
        <v>5472</v>
      </c>
      <c r="B2150" t="str">
        <f t="shared" si="204"/>
        <v>RailMainMode NHBEB_NHBEB_FT_16-74_PC Demand</v>
      </c>
      <c r="C2150" t="str">
        <f t="shared" si="206"/>
        <v>RailMainMode NHBEB_NHBEB_FT_16-74_PC Demand</v>
      </c>
      <c r="D2150" t="s">
        <v>37</v>
      </c>
      <c r="E2150" t="s">
        <v>18</v>
      </c>
      <c r="F2150">
        <v>0</v>
      </c>
      <c r="H2150" t="s">
        <v>19</v>
      </c>
      <c r="J2150" t="str">
        <f t="shared" si="207"/>
        <v>RailMainMode Demand</v>
      </c>
      <c r="K2150" t="str" cm="1">
        <f t="array" ref="K2150">_xlfn.IFS(L2150="Bus P+R Bus Leg", "Bus", L2150="Bus P+R Car Leg", "Car",L2150="Rail P+R Rail Leg", "Rail", L2150="Rail P+R Car Leg", "Car",L2150="Logsum","",TRUE(),L2150)</f>
        <v>RailMainMode</v>
      </c>
      <c r="L2150" t="s">
        <v>156</v>
      </c>
      <c r="N2150" t="s">
        <v>37</v>
      </c>
      <c r="O2150" t="s">
        <v>79</v>
      </c>
      <c r="P2150" t="str">
        <f t="shared" si="208"/>
        <v>NHBEB</v>
      </c>
    </row>
    <row r="2151" spans="1:16" x14ac:dyDescent="0.35">
      <c r="A2151">
        <f t="shared" si="205"/>
        <v>5473</v>
      </c>
      <c r="B2151" t="str">
        <f t="shared" si="204"/>
        <v>RailMainMode NHBEB_NHBEB_Other_16-74_FC Demand</v>
      </c>
      <c r="C2151" t="str">
        <f t="shared" si="206"/>
        <v>RailMainMode NHBEB_NHBEB_Other_16-74_FC Demand</v>
      </c>
      <c r="D2151" t="s">
        <v>37</v>
      </c>
      <c r="E2151" t="s">
        <v>18</v>
      </c>
      <c r="F2151">
        <v>0</v>
      </c>
      <c r="H2151" t="s">
        <v>19</v>
      </c>
      <c r="J2151" t="str">
        <f t="shared" si="207"/>
        <v>RailMainMode Demand</v>
      </c>
      <c r="K2151" t="str" cm="1">
        <f t="array" ref="K2151">_xlfn.IFS(L2151="Bus P+R Bus Leg", "Bus", L2151="Bus P+R Car Leg", "Car",L2151="Rail P+R Rail Leg", "Rail", L2151="Rail P+R Car Leg", "Car",L2151="Logsum","",TRUE(),L2151)</f>
        <v>RailMainMode</v>
      </c>
      <c r="L2151" t="s">
        <v>156</v>
      </c>
      <c r="N2151" t="s">
        <v>37</v>
      </c>
      <c r="O2151" t="s">
        <v>80</v>
      </c>
      <c r="P2151" t="str">
        <f t="shared" si="208"/>
        <v>NHBEB</v>
      </c>
    </row>
    <row r="2152" spans="1:16" x14ac:dyDescent="0.35">
      <c r="A2152">
        <f t="shared" si="205"/>
        <v>5474</v>
      </c>
      <c r="B2152" t="str">
        <f t="shared" si="204"/>
        <v>RailMainMode NHBEB_NHBEB_Other_16-74_NC Demand</v>
      </c>
      <c r="C2152" t="str">
        <f t="shared" si="206"/>
        <v>RailMainMode NHBEB_NHBEB_Other_16-74_NC Demand</v>
      </c>
      <c r="D2152" t="s">
        <v>37</v>
      </c>
      <c r="E2152" t="s">
        <v>18</v>
      </c>
      <c r="F2152">
        <v>0</v>
      </c>
      <c r="H2152" t="s">
        <v>19</v>
      </c>
      <c r="J2152" t="str">
        <f t="shared" si="207"/>
        <v>RailMainMode Demand</v>
      </c>
      <c r="K2152" t="str" cm="1">
        <f t="array" ref="K2152">_xlfn.IFS(L2152="Bus P+R Bus Leg", "Bus", L2152="Bus P+R Car Leg", "Car",L2152="Rail P+R Rail Leg", "Rail", L2152="Rail P+R Car Leg", "Car",L2152="Logsum","",TRUE(),L2152)</f>
        <v>RailMainMode</v>
      </c>
      <c r="L2152" t="s">
        <v>156</v>
      </c>
      <c r="N2152" t="s">
        <v>37</v>
      </c>
      <c r="O2152" t="s">
        <v>81</v>
      </c>
      <c r="P2152" t="str">
        <f t="shared" si="208"/>
        <v>NHBEB</v>
      </c>
    </row>
    <row r="2153" spans="1:16" x14ac:dyDescent="0.35">
      <c r="A2153">
        <f t="shared" si="205"/>
        <v>5475</v>
      </c>
      <c r="B2153" t="str">
        <f t="shared" si="204"/>
        <v>RailMainMode NHBEB_NHBEB_Other_16-74_PC Demand</v>
      </c>
      <c r="C2153" t="str">
        <f t="shared" si="206"/>
        <v>RailMainMode NHBEB_NHBEB_Other_16-74_PC Demand</v>
      </c>
      <c r="D2153" t="s">
        <v>37</v>
      </c>
      <c r="E2153" t="s">
        <v>18</v>
      </c>
      <c r="F2153">
        <v>0</v>
      </c>
      <c r="H2153" t="s">
        <v>19</v>
      </c>
      <c r="J2153" t="str">
        <f t="shared" si="207"/>
        <v>RailMainMode Demand</v>
      </c>
      <c r="K2153" t="str" cm="1">
        <f t="array" ref="K2153">_xlfn.IFS(L2153="Bus P+R Bus Leg", "Bus", L2153="Bus P+R Car Leg", "Car",L2153="Rail P+R Rail Leg", "Rail", L2153="Rail P+R Car Leg", "Car",L2153="Logsum","",TRUE(),L2153)</f>
        <v>RailMainMode</v>
      </c>
      <c r="L2153" t="s">
        <v>156</v>
      </c>
      <c r="N2153" t="s">
        <v>37</v>
      </c>
      <c r="O2153" t="s">
        <v>82</v>
      </c>
      <c r="P2153" t="str">
        <f t="shared" si="208"/>
        <v>NHBEB</v>
      </c>
    </row>
    <row r="2154" spans="1:16" x14ac:dyDescent="0.35">
      <c r="A2154">
        <f t="shared" si="205"/>
        <v>5476</v>
      </c>
      <c r="B2154" t="str">
        <f t="shared" si="204"/>
        <v>RailMainMode NHBEB_NHBEB_PT_16-74_FC Demand</v>
      </c>
      <c r="C2154" t="str">
        <f t="shared" si="206"/>
        <v>RailMainMode NHBEB_NHBEB_PT_16-74_FC Demand</v>
      </c>
      <c r="D2154" t="s">
        <v>37</v>
      </c>
      <c r="E2154" t="s">
        <v>18</v>
      </c>
      <c r="F2154">
        <v>0</v>
      </c>
      <c r="H2154" t="s">
        <v>19</v>
      </c>
      <c r="J2154" t="str">
        <f t="shared" si="207"/>
        <v>RailMainMode Demand</v>
      </c>
      <c r="K2154" t="str" cm="1">
        <f t="array" ref="K2154">_xlfn.IFS(L2154="Bus P+R Bus Leg", "Bus", L2154="Bus P+R Car Leg", "Car",L2154="Rail P+R Rail Leg", "Rail", L2154="Rail P+R Car Leg", "Car",L2154="Logsum","",TRUE(),L2154)</f>
        <v>RailMainMode</v>
      </c>
      <c r="L2154" t="s">
        <v>156</v>
      </c>
      <c r="N2154" t="s">
        <v>37</v>
      </c>
      <c r="O2154" t="s">
        <v>83</v>
      </c>
      <c r="P2154" t="str">
        <f t="shared" si="208"/>
        <v>NHBEB</v>
      </c>
    </row>
    <row r="2155" spans="1:16" x14ac:dyDescent="0.35">
      <c r="A2155">
        <f t="shared" si="205"/>
        <v>5477</v>
      </c>
      <c r="B2155" t="str">
        <f t="shared" si="204"/>
        <v>RailMainMode NHBEB_NHBEB_PT_16-74_NC Demand</v>
      </c>
      <c r="C2155" t="str">
        <f t="shared" si="206"/>
        <v>RailMainMode NHBEB_NHBEB_PT_16-74_NC Demand</v>
      </c>
      <c r="D2155" t="s">
        <v>37</v>
      </c>
      <c r="E2155" t="s">
        <v>18</v>
      </c>
      <c r="F2155">
        <v>0</v>
      </c>
      <c r="H2155" t="s">
        <v>19</v>
      </c>
      <c r="J2155" t="str">
        <f t="shared" si="207"/>
        <v>RailMainMode Demand</v>
      </c>
      <c r="K2155" t="str" cm="1">
        <f t="array" ref="K2155">_xlfn.IFS(L2155="Bus P+R Bus Leg", "Bus", L2155="Bus P+R Car Leg", "Car",L2155="Rail P+R Rail Leg", "Rail", L2155="Rail P+R Car Leg", "Car",L2155="Logsum","",TRUE(),L2155)</f>
        <v>RailMainMode</v>
      </c>
      <c r="L2155" t="s">
        <v>156</v>
      </c>
      <c r="N2155" t="s">
        <v>37</v>
      </c>
      <c r="O2155" t="s">
        <v>84</v>
      </c>
      <c r="P2155" t="str">
        <f t="shared" si="208"/>
        <v>NHBEB</v>
      </c>
    </row>
    <row r="2156" spans="1:16" x14ac:dyDescent="0.35">
      <c r="A2156">
        <f t="shared" si="205"/>
        <v>5478</v>
      </c>
      <c r="B2156" t="str">
        <f t="shared" si="204"/>
        <v>RailMainMode NHBEB_NHBEB_PT_16-74_PC Demand</v>
      </c>
      <c r="C2156" t="str">
        <f t="shared" si="206"/>
        <v>RailMainMode NHBEB_NHBEB_PT_16-74_PC Demand</v>
      </c>
      <c r="D2156" t="s">
        <v>37</v>
      </c>
      <c r="E2156" t="s">
        <v>18</v>
      </c>
      <c r="F2156">
        <v>0</v>
      </c>
      <c r="H2156" t="s">
        <v>19</v>
      </c>
      <c r="J2156" t="str">
        <f t="shared" si="207"/>
        <v>RailMainMode Demand</v>
      </c>
      <c r="K2156" t="str" cm="1">
        <f t="array" ref="K2156">_xlfn.IFS(L2156="Bus P+R Bus Leg", "Bus", L2156="Bus P+R Car Leg", "Car",L2156="Rail P+R Rail Leg", "Rail", L2156="Rail P+R Car Leg", "Car",L2156="Logsum","",TRUE(),L2156)</f>
        <v>RailMainMode</v>
      </c>
      <c r="L2156" t="s">
        <v>156</v>
      </c>
      <c r="N2156" t="s">
        <v>37</v>
      </c>
      <c r="O2156" t="s">
        <v>85</v>
      </c>
      <c r="P2156" t="str">
        <f t="shared" si="208"/>
        <v>NHBEB</v>
      </c>
    </row>
    <row r="2157" spans="1:16" x14ac:dyDescent="0.35">
      <c r="A2157">
        <f t="shared" si="205"/>
        <v>5479</v>
      </c>
      <c r="B2157" t="str">
        <f t="shared" si="204"/>
        <v>RailMainMode NHBEB_NHBEB_Student_16-74_FC Demand</v>
      </c>
      <c r="C2157" t="str">
        <f t="shared" si="206"/>
        <v>RailMainMode NHBEB_NHBEB_Student_16-74_FC Demand</v>
      </c>
      <c r="D2157" t="s">
        <v>37</v>
      </c>
      <c r="E2157" t="s">
        <v>18</v>
      </c>
      <c r="F2157">
        <v>0</v>
      </c>
      <c r="H2157" t="s">
        <v>19</v>
      </c>
      <c r="J2157" t="str">
        <f t="shared" si="207"/>
        <v>RailMainMode Demand</v>
      </c>
      <c r="K2157" t="str" cm="1">
        <f t="array" ref="K2157">_xlfn.IFS(L2157="Bus P+R Bus Leg", "Bus", L2157="Bus P+R Car Leg", "Car",L2157="Rail P+R Rail Leg", "Rail", L2157="Rail P+R Car Leg", "Car",L2157="Logsum","",TRUE(),L2157)</f>
        <v>RailMainMode</v>
      </c>
      <c r="L2157" t="s">
        <v>156</v>
      </c>
      <c r="N2157" t="s">
        <v>37</v>
      </c>
      <c r="O2157" t="s">
        <v>86</v>
      </c>
      <c r="P2157" t="str">
        <f t="shared" si="208"/>
        <v>NHBEB</v>
      </c>
    </row>
    <row r="2158" spans="1:16" x14ac:dyDescent="0.35">
      <c r="A2158">
        <f t="shared" si="205"/>
        <v>5480</v>
      </c>
      <c r="B2158" t="str">
        <f t="shared" si="204"/>
        <v>RailMainMode NHBEB_NHBEB_Student_16-74_NC Demand</v>
      </c>
      <c r="C2158" t="str">
        <f t="shared" si="206"/>
        <v>RailMainMode NHBEB_NHBEB_Student_16-74_NC Demand</v>
      </c>
      <c r="D2158" t="s">
        <v>37</v>
      </c>
      <c r="E2158" t="s">
        <v>18</v>
      </c>
      <c r="F2158">
        <v>0</v>
      </c>
      <c r="H2158" t="s">
        <v>19</v>
      </c>
      <c r="J2158" t="str">
        <f t="shared" si="207"/>
        <v>RailMainMode Demand</v>
      </c>
      <c r="K2158" t="str" cm="1">
        <f t="array" ref="K2158">_xlfn.IFS(L2158="Bus P+R Bus Leg", "Bus", L2158="Bus P+R Car Leg", "Car",L2158="Rail P+R Rail Leg", "Rail", L2158="Rail P+R Car Leg", "Car",L2158="Logsum","",TRUE(),L2158)</f>
        <v>RailMainMode</v>
      </c>
      <c r="L2158" t="s">
        <v>156</v>
      </c>
      <c r="N2158" t="s">
        <v>37</v>
      </c>
      <c r="O2158" t="s">
        <v>87</v>
      </c>
      <c r="P2158" t="str">
        <f t="shared" si="208"/>
        <v>NHBEB</v>
      </c>
    </row>
    <row r="2159" spans="1:16" x14ac:dyDescent="0.35">
      <c r="A2159">
        <f t="shared" si="205"/>
        <v>5481</v>
      </c>
      <c r="B2159" t="str">
        <f t="shared" si="204"/>
        <v>RailMainMode NHBEB_NHBEB_Student_16-74_PC Demand</v>
      </c>
      <c r="C2159" t="str">
        <f t="shared" si="206"/>
        <v>RailMainMode NHBEB_NHBEB_Student_16-74_PC Demand</v>
      </c>
      <c r="D2159" t="s">
        <v>37</v>
      </c>
      <c r="E2159" t="s">
        <v>18</v>
      </c>
      <c r="F2159">
        <v>0</v>
      </c>
      <c r="H2159" t="s">
        <v>19</v>
      </c>
      <c r="J2159" t="str">
        <f t="shared" si="207"/>
        <v>RailMainMode Demand</v>
      </c>
      <c r="K2159" t="str" cm="1">
        <f t="array" ref="K2159">_xlfn.IFS(L2159="Bus P+R Bus Leg", "Bus", L2159="Bus P+R Car Leg", "Car",L2159="Rail P+R Rail Leg", "Rail", L2159="Rail P+R Car Leg", "Car",L2159="Logsum","",TRUE(),L2159)</f>
        <v>RailMainMode</v>
      </c>
      <c r="L2159" t="s">
        <v>156</v>
      </c>
      <c r="N2159" t="s">
        <v>37</v>
      </c>
      <c r="O2159" t="s">
        <v>88</v>
      </c>
      <c r="P2159" t="str">
        <f t="shared" si="208"/>
        <v>NHBEB</v>
      </c>
    </row>
    <row r="2160" spans="1:16" x14ac:dyDescent="0.35">
      <c r="A2160">
        <f t="shared" si="205"/>
        <v>5482</v>
      </c>
      <c r="B2160" t="str">
        <f t="shared" si="204"/>
        <v>RailMainMode NHBO_NHBO_75_FC Demand</v>
      </c>
      <c r="C2160" t="str">
        <f t="shared" si="206"/>
        <v>RailMainMode NHBO_NHBO_75_FC Demand</v>
      </c>
      <c r="D2160" t="s">
        <v>37</v>
      </c>
      <c r="E2160" t="s">
        <v>18</v>
      </c>
      <c r="F2160">
        <v>0</v>
      </c>
      <c r="H2160" t="s">
        <v>19</v>
      </c>
      <c r="J2160" t="str">
        <f t="shared" si="207"/>
        <v>RailMainMode Demand</v>
      </c>
      <c r="K2160" t="str" cm="1">
        <f t="array" ref="K2160">_xlfn.IFS(L2160="Bus P+R Bus Leg", "Bus", L2160="Bus P+R Car Leg", "Car",L2160="Rail P+R Rail Leg", "Rail", L2160="Rail P+R Car Leg", "Car",L2160="Logsum","",TRUE(),L2160)</f>
        <v>RailMainMode</v>
      </c>
      <c r="L2160" t="s">
        <v>156</v>
      </c>
      <c r="N2160" t="s">
        <v>37</v>
      </c>
      <c r="O2160" t="s">
        <v>89</v>
      </c>
      <c r="P2160" t="str">
        <f t="shared" si="208"/>
        <v>NHBO</v>
      </c>
    </row>
    <row r="2161" spans="1:16" x14ac:dyDescent="0.35">
      <c r="A2161">
        <f t="shared" si="205"/>
        <v>5483</v>
      </c>
      <c r="B2161" t="str">
        <f t="shared" si="204"/>
        <v>RailMainMode NHBO_NHBO_75_NC Demand</v>
      </c>
      <c r="C2161" t="str">
        <f t="shared" si="206"/>
        <v>RailMainMode NHBO_NHBO_75_NC Demand</v>
      </c>
      <c r="D2161" t="s">
        <v>37</v>
      </c>
      <c r="E2161" t="s">
        <v>18</v>
      </c>
      <c r="F2161">
        <v>0</v>
      </c>
      <c r="H2161" t="s">
        <v>19</v>
      </c>
      <c r="J2161" t="str">
        <f t="shared" si="207"/>
        <v>RailMainMode Demand</v>
      </c>
      <c r="K2161" t="str" cm="1">
        <f t="array" ref="K2161">_xlfn.IFS(L2161="Bus P+R Bus Leg", "Bus", L2161="Bus P+R Car Leg", "Car",L2161="Rail P+R Rail Leg", "Rail", L2161="Rail P+R Car Leg", "Car",L2161="Logsum","",TRUE(),L2161)</f>
        <v>RailMainMode</v>
      </c>
      <c r="L2161" t="s">
        <v>156</v>
      </c>
      <c r="N2161" t="s">
        <v>37</v>
      </c>
      <c r="O2161" t="s">
        <v>90</v>
      </c>
      <c r="P2161" t="str">
        <f t="shared" si="208"/>
        <v>NHBO</v>
      </c>
    </row>
    <row r="2162" spans="1:16" x14ac:dyDescent="0.35">
      <c r="A2162">
        <f t="shared" si="205"/>
        <v>5484</v>
      </c>
      <c r="B2162" t="str">
        <f t="shared" si="204"/>
        <v>RailMainMode NHBO_NHBO_75_PC Demand</v>
      </c>
      <c r="C2162" t="str">
        <f t="shared" si="206"/>
        <v>RailMainMode NHBO_NHBO_75_PC Demand</v>
      </c>
      <c r="D2162" t="s">
        <v>37</v>
      </c>
      <c r="E2162" t="s">
        <v>18</v>
      </c>
      <c r="F2162">
        <v>0</v>
      </c>
      <c r="H2162" t="s">
        <v>19</v>
      </c>
      <c r="J2162" t="str">
        <f t="shared" si="207"/>
        <v>RailMainMode Demand</v>
      </c>
      <c r="K2162" t="str" cm="1">
        <f t="array" ref="K2162">_xlfn.IFS(L2162="Bus P+R Bus Leg", "Bus", L2162="Bus P+R Car Leg", "Car",L2162="Rail P+R Rail Leg", "Rail", L2162="Rail P+R Car Leg", "Car",L2162="Logsum","",TRUE(),L2162)</f>
        <v>RailMainMode</v>
      </c>
      <c r="L2162" t="s">
        <v>156</v>
      </c>
      <c r="N2162" t="s">
        <v>37</v>
      </c>
      <c r="O2162" t="s">
        <v>91</v>
      </c>
      <c r="P2162" t="str">
        <f t="shared" si="208"/>
        <v>NHBO</v>
      </c>
    </row>
    <row r="2163" spans="1:16" x14ac:dyDescent="0.35">
      <c r="A2163">
        <f t="shared" si="205"/>
        <v>5485</v>
      </c>
      <c r="B2163" t="str">
        <f t="shared" si="204"/>
        <v>RailMainMode NHBO_NHBO_Child_0-15_FC Demand</v>
      </c>
      <c r="C2163" t="str">
        <f t="shared" si="206"/>
        <v>RailMainMode NHBO_NHBO_Child_0-15_FC Demand</v>
      </c>
      <c r="D2163" t="s">
        <v>37</v>
      </c>
      <c r="E2163" t="s">
        <v>18</v>
      </c>
      <c r="F2163">
        <v>0</v>
      </c>
      <c r="H2163" t="s">
        <v>19</v>
      </c>
      <c r="J2163" t="str">
        <f t="shared" si="207"/>
        <v>RailMainMode Demand</v>
      </c>
      <c r="K2163" t="str" cm="1">
        <f t="array" ref="K2163">_xlfn.IFS(L2163="Bus P+R Bus Leg", "Bus", L2163="Bus P+R Car Leg", "Car",L2163="Rail P+R Rail Leg", "Rail", L2163="Rail P+R Car Leg", "Car",L2163="Logsum","",TRUE(),L2163)</f>
        <v>RailMainMode</v>
      </c>
      <c r="L2163" t="s">
        <v>156</v>
      </c>
      <c r="N2163" t="s">
        <v>37</v>
      </c>
      <c r="O2163" t="s">
        <v>133</v>
      </c>
      <c r="P2163" t="str">
        <f t="shared" si="208"/>
        <v>NHBO</v>
      </c>
    </row>
    <row r="2164" spans="1:16" x14ac:dyDescent="0.35">
      <c r="A2164">
        <f t="shared" si="205"/>
        <v>5486</v>
      </c>
      <c r="B2164" t="str">
        <f t="shared" si="204"/>
        <v>RailMainMode NHBO_NHBO_Child_0-15_NC Demand</v>
      </c>
      <c r="C2164" t="str">
        <f t="shared" si="206"/>
        <v>RailMainMode NHBO_NHBO_Child_0-15_NC Demand</v>
      </c>
      <c r="D2164" t="s">
        <v>37</v>
      </c>
      <c r="E2164" t="s">
        <v>18</v>
      </c>
      <c r="F2164">
        <v>0</v>
      </c>
      <c r="H2164" t="s">
        <v>19</v>
      </c>
      <c r="J2164" t="str">
        <f t="shared" si="207"/>
        <v>RailMainMode Demand</v>
      </c>
      <c r="K2164" t="str" cm="1">
        <f t="array" ref="K2164">_xlfn.IFS(L2164="Bus P+R Bus Leg", "Bus", L2164="Bus P+R Car Leg", "Car",L2164="Rail P+R Rail Leg", "Rail", L2164="Rail P+R Car Leg", "Car",L2164="Logsum","",TRUE(),L2164)</f>
        <v>RailMainMode</v>
      </c>
      <c r="L2164" t="s">
        <v>156</v>
      </c>
      <c r="N2164" t="s">
        <v>37</v>
      </c>
      <c r="O2164" t="s">
        <v>134</v>
      </c>
      <c r="P2164" t="str">
        <f t="shared" si="208"/>
        <v>NHBO</v>
      </c>
    </row>
    <row r="2165" spans="1:16" x14ac:dyDescent="0.35">
      <c r="A2165">
        <f t="shared" si="205"/>
        <v>5487</v>
      </c>
      <c r="B2165" t="str">
        <f t="shared" ref="B2165:B2228" si="209">_xlfn.TEXTJOIN(" ",TRUE,L2165,O2165,N2165)</f>
        <v>RailMainMode NHBO_NHBO_Child_0-15_PC Demand</v>
      </c>
      <c r="C2165" t="str">
        <f t="shared" si="206"/>
        <v>RailMainMode NHBO_NHBO_Child_0-15_PC Demand</v>
      </c>
      <c r="D2165" t="s">
        <v>37</v>
      </c>
      <c r="E2165" t="s">
        <v>18</v>
      </c>
      <c r="F2165">
        <v>0</v>
      </c>
      <c r="H2165" t="s">
        <v>19</v>
      </c>
      <c r="J2165" t="str">
        <f t="shared" si="207"/>
        <v>RailMainMode Demand</v>
      </c>
      <c r="K2165" t="str" cm="1">
        <f t="array" ref="K2165">_xlfn.IFS(L2165="Bus P+R Bus Leg", "Bus", L2165="Bus P+R Car Leg", "Car",L2165="Rail P+R Rail Leg", "Rail", L2165="Rail P+R Car Leg", "Car",L2165="Logsum","",TRUE(),L2165)</f>
        <v>RailMainMode</v>
      </c>
      <c r="L2165" t="s">
        <v>156</v>
      </c>
      <c r="N2165" t="s">
        <v>37</v>
      </c>
      <c r="O2165" t="s">
        <v>135</v>
      </c>
      <c r="P2165" t="str">
        <f t="shared" si="208"/>
        <v>NHBO</v>
      </c>
    </row>
    <row r="2166" spans="1:16" x14ac:dyDescent="0.35">
      <c r="A2166">
        <f t="shared" si="205"/>
        <v>5488</v>
      </c>
      <c r="B2166" t="str">
        <f t="shared" si="209"/>
        <v>RailMainMode NHBO_NHBO_FT_16-74_FC Demand</v>
      </c>
      <c r="C2166" t="str">
        <f t="shared" si="206"/>
        <v>RailMainMode NHBO_NHBO_FT_16-74_FC Demand</v>
      </c>
      <c r="D2166" t="s">
        <v>37</v>
      </c>
      <c r="E2166" t="s">
        <v>18</v>
      </c>
      <c r="F2166">
        <v>0</v>
      </c>
      <c r="H2166" t="s">
        <v>19</v>
      </c>
      <c r="J2166" t="str">
        <f t="shared" si="207"/>
        <v>RailMainMode Demand</v>
      </c>
      <c r="K2166" t="str" cm="1">
        <f t="array" ref="K2166">_xlfn.IFS(L2166="Bus P+R Bus Leg", "Bus", L2166="Bus P+R Car Leg", "Car",L2166="Rail P+R Rail Leg", "Rail", L2166="Rail P+R Car Leg", "Car",L2166="Logsum","",TRUE(),L2166)</f>
        <v>RailMainMode</v>
      </c>
      <c r="L2166" t="s">
        <v>156</v>
      </c>
      <c r="N2166" t="s">
        <v>37</v>
      </c>
      <c r="O2166" t="s">
        <v>92</v>
      </c>
      <c r="P2166" t="str">
        <f t="shared" si="208"/>
        <v>NHBO</v>
      </c>
    </row>
    <row r="2167" spans="1:16" x14ac:dyDescent="0.35">
      <c r="A2167">
        <f t="shared" si="205"/>
        <v>5489</v>
      </c>
      <c r="B2167" t="str">
        <f t="shared" si="209"/>
        <v>RailMainMode NHBO_NHBO_FT_16-74_NC Demand</v>
      </c>
      <c r="C2167" t="str">
        <f t="shared" si="206"/>
        <v>RailMainMode NHBO_NHBO_FT_16-74_NC Demand</v>
      </c>
      <c r="D2167" t="s">
        <v>37</v>
      </c>
      <c r="E2167" t="s">
        <v>18</v>
      </c>
      <c r="F2167">
        <v>0</v>
      </c>
      <c r="H2167" t="s">
        <v>19</v>
      </c>
      <c r="J2167" t="str">
        <f t="shared" si="207"/>
        <v>RailMainMode Demand</v>
      </c>
      <c r="K2167" t="str" cm="1">
        <f t="array" ref="K2167">_xlfn.IFS(L2167="Bus P+R Bus Leg", "Bus", L2167="Bus P+R Car Leg", "Car",L2167="Rail P+R Rail Leg", "Rail", L2167="Rail P+R Car Leg", "Car",L2167="Logsum","",TRUE(),L2167)</f>
        <v>RailMainMode</v>
      </c>
      <c r="L2167" t="s">
        <v>156</v>
      </c>
      <c r="N2167" t="s">
        <v>37</v>
      </c>
      <c r="O2167" t="s">
        <v>93</v>
      </c>
      <c r="P2167" t="str">
        <f t="shared" si="208"/>
        <v>NHBO</v>
      </c>
    </row>
    <row r="2168" spans="1:16" x14ac:dyDescent="0.35">
      <c r="A2168">
        <f t="shared" si="205"/>
        <v>5490</v>
      </c>
      <c r="B2168" t="str">
        <f t="shared" si="209"/>
        <v>RailMainMode NHBO_NHBO_FT_16-74_PC Demand</v>
      </c>
      <c r="C2168" t="str">
        <f t="shared" si="206"/>
        <v>RailMainMode NHBO_NHBO_FT_16-74_PC Demand</v>
      </c>
      <c r="D2168" t="s">
        <v>37</v>
      </c>
      <c r="E2168" t="s">
        <v>18</v>
      </c>
      <c r="F2168">
        <v>0</v>
      </c>
      <c r="H2168" t="s">
        <v>19</v>
      </c>
      <c r="J2168" t="str">
        <f t="shared" si="207"/>
        <v>RailMainMode Demand</v>
      </c>
      <c r="K2168" t="str" cm="1">
        <f t="array" ref="K2168">_xlfn.IFS(L2168="Bus P+R Bus Leg", "Bus", L2168="Bus P+R Car Leg", "Car",L2168="Rail P+R Rail Leg", "Rail", L2168="Rail P+R Car Leg", "Car",L2168="Logsum","",TRUE(),L2168)</f>
        <v>RailMainMode</v>
      </c>
      <c r="L2168" t="s">
        <v>156</v>
      </c>
      <c r="N2168" t="s">
        <v>37</v>
      </c>
      <c r="O2168" t="s">
        <v>94</v>
      </c>
      <c r="P2168" t="str">
        <f t="shared" si="208"/>
        <v>NHBO</v>
      </c>
    </row>
    <row r="2169" spans="1:16" x14ac:dyDescent="0.35">
      <c r="A2169">
        <f t="shared" si="205"/>
        <v>5491</v>
      </c>
      <c r="B2169" t="str">
        <f t="shared" si="209"/>
        <v>RailMainMode NHBO_NHBO_Other_16-74_FC Demand</v>
      </c>
      <c r="C2169" t="str">
        <f t="shared" si="206"/>
        <v>RailMainMode NHBO_NHBO_Other_16-74_FC Demand</v>
      </c>
      <c r="D2169" t="s">
        <v>37</v>
      </c>
      <c r="E2169" t="s">
        <v>18</v>
      </c>
      <c r="F2169">
        <v>0</v>
      </c>
      <c r="H2169" t="s">
        <v>19</v>
      </c>
      <c r="J2169" t="str">
        <f t="shared" si="207"/>
        <v>RailMainMode Demand</v>
      </c>
      <c r="K2169" t="str" cm="1">
        <f t="array" ref="K2169">_xlfn.IFS(L2169="Bus P+R Bus Leg", "Bus", L2169="Bus P+R Car Leg", "Car",L2169="Rail P+R Rail Leg", "Rail", L2169="Rail P+R Car Leg", "Car",L2169="Logsum","",TRUE(),L2169)</f>
        <v>RailMainMode</v>
      </c>
      <c r="L2169" t="s">
        <v>156</v>
      </c>
      <c r="N2169" t="s">
        <v>37</v>
      </c>
      <c r="O2169" t="s">
        <v>95</v>
      </c>
      <c r="P2169" t="str">
        <f t="shared" si="208"/>
        <v>NHBO</v>
      </c>
    </row>
    <row r="2170" spans="1:16" x14ac:dyDescent="0.35">
      <c r="A2170">
        <f t="shared" si="205"/>
        <v>5492</v>
      </c>
      <c r="B2170" t="str">
        <f t="shared" si="209"/>
        <v>RailMainMode NHBO_NHBO_Other_16-74_NC Demand</v>
      </c>
      <c r="C2170" t="str">
        <f t="shared" si="206"/>
        <v>RailMainMode NHBO_NHBO_Other_16-74_NC Demand</v>
      </c>
      <c r="D2170" t="s">
        <v>37</v>
      </c>
      <c r="E2170" t="s">
        <v>18</v>
      </c>
      <c r="F2170">
        <v>0</v>
      </c>
      <c r="H2170" t="s">
        <v>19</v>
      </c>
      <c r="J2170" t="str">
        <f t="shared" si="207"/>
        <v>RailMainMode Demand</v>
      </c>
      <c r="K2170" t="str" cm="1">
        <f t="array" ref="K2170">_xlfn.IFS(L2170="Bus P+R Bus Leg", "Bus", L2170="Bus P+R Car Leg", "Car",L2170="Rail P+R Rail Leg", "Rail", L2170="Rail P+R Car Leg", "Car",L2170="Logsum","",TRUE(),L2170)</f>
        <v>RailMainMode</v>
      </c>
      <c r="L2170" t="s">
        <v>156</v>
      </c>
      <c r="N2170" t="s">
        <v>37</v>
      </c>
      <c r="O2170" t="s">
        <v>96</v>
      </c>
      <c r="P2170" t="str">
        <f t="shared" si="208"/>
        <v>NHBO</v>
      </c>
    </row>
    <row r="2171" spans="1:16" x14ac:dyDescent="0.35">
      <c r="A2171">
        <f t="shared" si="205"/>
        <v>5493</v>
      </c>
      <c r="B2171" t="str">
        <f t="shared" si="209"/>
        <v>RailMainMode NHBO_NHBO_Other_16-74_PC Demand</v>
      </c>
      <c r="C2171" t="str">
        <f t="shared" si="206"/>
        <v>RailMainMode NHBO_NHBO_Other_16-74_PC Demand</v>
      </c>
      <c r="D2171" t="s">
        <v>37</v>
      </c>
      <c r="E2171" t="s">
        <v>18</v>
      </c>
      <c r="F2171">
        <v>0</v>
      </c>
      <c r="H2171" t="s">
        <v>19</v>
      </c>
      <c r="J2171" t="str">
        <f t="shared" si="207"/>
        <v>RailMainMode Demand</v>
      </c>
      <c r="K2171" t="str" cm="1">
        <f t="array" ref="K2171">_xlfn.IFS(L2171="Bus P+R Bus Leg", "Bus", L2171="Bus P+R Car Leg", "Car",L2171="Rail P+R Rail Leg", "Rail", L2171="Rail P+R Car Leg", "Car",L2171="Logsum","",TRUE(),L2171)</f>
        <v>RailMainMode</v>
      </c>
      <c r="L2171" t="s">
        <v>156</v>
      </c>
      <c r="N2171" t="s">
        <v>37</v>
      </c>
      <c r="O2171" t="s">
        <v>97</v>
      </c>
      <c r="P2171" t="str">
        <f t="shared" si="208"/>
        <v>NHBO</v>
      </c>
    </row>
    <row r="2172" spans="1:16" x14ac:dyDescent="0.35">
      <c r="A2172">
        <f t="shared" si="205"/>
        <v>5494</v>
      </c>
      <c r="B2172" t="str">
        <f t="shared" si="209"/>
        <v>RailMainMode NHBO_NHBO_PT_16-74_FC Demand</v>
      </c>
      <c r="C2172" t="str">
        <f t="shared" si="206"/>
        <v>RailMainMode NHBO_NHBO_PT_16-74_FC Demand</v>
      </c>
      <c r="D2172" t="s">
        <v>37</v>
      </c>
      <c r="E2172" t="s">
        <v>18</v>
      </c>
      <c r="F2172">
        <v>0</v>
      </c>
      <c r="H2172" t="s">
        <v>19</v>
      </c>
      <c r="J2172" t="str">
        <f t="shared" si="207"/>
        <v>RailMainMode Demand</v>
      </c>
      <c r="K2172" t="str" cm="1">
        <f t="array" ref="K2172">_xlfn.IFS(L2172="Bus P+R Bus Leg", "Bus", L2172="Bus P+R Car Leg", "Car",L2172="Rail P+R Rail Leg", "Rail", L2172="Rail P+R Car Leg", "Car",L2172="Logsum","",TRUE(),L2172)</f>
        <v>RailMainMode</v>
      </c>
      <c r="L2172" t="s">
        <v>156</v>
      </c>
      <c r="N2172" t="s">
        <v>37</v>
      </c>
      <c r="O2172" t="s">
        <v>98</v>
      </c>
      <c r="P2172" t="str">
        <f t="shared" si="208"/>
        <v>NHBO</v>
      </c>
    </row>
    <row r="2173" spans="1:16" x14ac:dyDescent="0.35">
      <c r="A2173">
        <f t="shared" si="205"/>
        <v>5495</v>
      </c>
      <c r="B2173" t="str">
        <f t="shared" si="209"/>
        <v>RailMainMode NHBO_NHBO_PT_16-74_NC Demand</v>
      </c>
      <c r="C2173" t="str">
        <f t="shared" si="206"/>
        <v>RailMainMode NHBO_NHBO_PT_16-74_NC Demand</v>
      </c>
      <c r="D2173" t="s">
        <v>37</v>
      </c>
      <c r="E2173" t="s">
        <v>18</v>
      </c>
      <c r="F2173">
        <v>0</v>
      </c>
      <c r="H2173" t="s">
        <v>19</v>
      </c>
      <c r="J2173" t="str">
        <f t="shared" si="207"/>
        <v>RailMainMode Demand</v>
      </c>
      <c r="K2173" t="str" cm="1">
        <f t="array" ref="K2173">_xlfn.IFS(L2173="Bus P+R Bus Leg", "Bus", L2173="Bus P+R Car Leg", "Car",L2173="Rail P+R Rail Leg", "Rail", L2173="Rail P+R Car Leg", "Car",L2173="Logsum","",TRUE(),L2173)</f>
        <v>RailMainMode</v>
      </c>
      <c r="L2173" t="s">
        <v>156</v>
      </c>
      <c r="N2173" t="s">
        <v>37</v>
      </c>
      <c r="O2173" t="s">
        <v>99</v>
      </c>
      <c r="P2173" t="str">
        <f t="shared" si="208"/>
        <v>NHBO</v>
      </c>
    </row>
    <row r="2174" spans="1:16" x14ac:dyDescent="0.35">
      <c r="A2174">
        <f t="shared" si="205"/>
        <v>5496</v>
      </c>
      <c r="B2174" t="str">
        <f t="shared" si="209"/>
        <v>RailMainMode NHBO_NHBO_PT_16-74_PC Demand</v>
      </c>
      <c r="C2174" t="str">
        <f t="shared" si="206"/>
        <v>RailMainMode NHBO_NHBO_PT_16-74_PC Demand</v>
      </c>
      <c r="D2174" t="s">
        <v>37</v>
      </c>
      <c r="E2174" t="s">
        <v>18</v>
      </c>
      <c r="F2174">
        <v>0</v>
      </c>
      <c r="H2174" t="s">
        <v>19</v>
      </c>
      <c r="J2174" t="str">
        <f t="shared" si="207"/>
        <v>RailMainMode Demand</v>
      </c>
      <c r="K2174" t="str" cm="1">
        <f t="array" ref="K2174">_xlfn.IFS(L2174="Bus P+R Bus Leg", "Bus", L2174="Bus P+R Car Leg", "Car",L2174="Rail P+R Rail Leg", "Rail", L2174="Rail P+R Car Leg", "Car",L2174="Logsum","",TRUE(),L2174)</f>
        <v>RailMainMode</v>
      </c>
      <c r="L2174" t="s">
        <v>156</v>
      </c>
      <c r="N2174" t="s">
        <v>37</v>
      </c>
      <c r="O2174" t="s">
        <v>100</v>
      </c>
      <c r="P2174" t="str">
        <f t="shared" si="208"/>
        <v>NHBO</v>
      </c>
    </row>
    <row r="2175" spans="1:16" x14ac:dyDescent="0.35">
      <c r="A2175">
        <f t="shared" si="205"/>
        <v>5497</v>
      </c>
      <c r="B2175" t="str">
        <f t="shared" si="209"/>
        <v>RailMainMode NHBO_NHBO_Student_16-74_FC Demand</v>
      </c>
      <c r="C2175" t="str">
        <f t="shared" si="206"/>
        <v>RailMainMode NHBO_NHBO_Student_16-74_FC Demand</v>
      </c>
      <c r="D2175" t="s">
        <v>37</v>
      </c>
      <c r="E2175" t="s">
        <v>18</v>
      </c>
      <c r="F2175">
        <v>0</v>
      </c>
      <c r="H2175" t="s">
        <v>19</v>
      </c>
      <c r="J2175" t="str">
        <f t="shared" si="207"/>
        <v>RailMainMode Demand</v>
      </c>
      <c r="K2175" t="str" cm="1">
        <f t="array" ref="K2175">_xlfn.IFS(L2175="Bus P+R Bus Leg", "Bus", L2175="Bus P+R Car Leg", "Car",L2175="Rail P+R Rail Leg", "Rail", L2175="Rail P+R Car Leg", "Car",L2175="Logsum","",TRUE(),L2175)</f>
        <v>RailMainMode</v>
      </c>
      <c r="L2175" t="s">
        <v>156</v>
      </c>
      <c r="N2175" t="s">
        <v>37</v>
      </c>
      <c r="O2175" t="s">
        <v>101</v>
      </c>
      <c r="P2175" t="str">
        <f t="shared" si="208"/>
        <v>NHBO</v>
      </c>
    </row>
    <row r="2176" spans="1:16" x14ac:dyDescent="0.35">
      <c r="A2176">
        <f t="shared" si="205"/>
        <v>5498</v>
      </c>
      <c r="B2176" t="str">
        <f t="shared" si="209"/>
        <v>RailMainMode NHBO_NHBO_Student_16-74_NC Demand</v>
      </c>
      <c r="C2176" t="str">
        <f t="shared" si="206"/>
        <v>RailMainMode NHBO_NHBO_Student_16-74_NC Demand</v>
      </c>
      <c r="D2176" t="s">
        <v>37</v>
      </c>
      <c r="E2176" t="s">
        <v>18</v>
      </c>
      <c r="F2176">
        <v>0</v>
      </c>
      <c r="H2176" t="s">
        <v>19</v>
      </c>
      <c r="J2176" t="str">
        <f t="shared" si="207"/>
        <v>RailMainMode Demand</v>
      </c>
      <c r="K2176" t="str" cm="1">
        <f t="array" ref="K2176">_xlfn.IFS(L2176="Bus P+R Bus Leg", "Bus", L2176="Bus P+R Car Leg", "Car",L2176="Rail P+R Rail Leg", "Rail", L2176="Rail P+R Car Leg", "Car",L2176="Logsum","",TRUE(),L2176)</f>
        <v>RailMainMode</v>
      </c>
      <c r="L2176" t="s">
        <v>156</v>
      </c>
      <c r="N2176" t="s">
        <v>37</v>
      </c>
      <c r="O2176" t="s">
        <v>102</v>
      </c>
      <c r="P2176" t="str">
        <f t="shared" si="208"/>
        <v>NHBO</v>
      </c>
    </row>
    <row r="2177" spans="1:16" x14ac:dyDescent="0.35">
      <c r="A2177">
        <f t="shared" si="205"/>
        <v>5499</v>
      </c>
      <c r="B2177" t="str">
        <f t="shared" si="209"/>
        <v>RailMainMode NHBO_NHBO_Student_16-74_PC Demand</v>
      </c>
      <c r="C2177" t="str">
        <f t="shared" si="206"/>
        <v>RailMainMode NHBO_NHBO_Student_16-74_PC Demand</v>
      </c>
      <c r="D2177" t="s">
        <v>37</v>
      </c>
      <c r="E2177" t="s">
        <v>18</v>
      </c>
      <c r="F2177">
        <v>0</v>
      </c>
      <c r="H2177" t="s">
        <v>19</v>
      </c>
      <c r="J2177" t="str">
        <f t="shared" si="207"/>
        <v>RailMainMode Demand</v>
      </c>
      <c r="K2177" t="str" cm="1">
        <f t="array" ref="K2177">_xlfn.IFS(L2177="Bus P+R Bus Leg", "Bus", L2177="Bus P+R Car Leg", "Car",L2177="Rail P+R Rail Leg", "Rail", L2177="Rail P+R Car Leg", "Car",L2177="Logsum","",TRUE(),L2177)</f>
        <v>RailMainMode</v>
      </c>
      <c r="L2177" t="s">
        <v>156</v>
      </c>
      <c r="N2177" t="s">
        <v>37</v>
      </c>
      <c r="O2177" t="s">
        <v>103</v>
      </c>
      <c r="P2177" t="str">
        <f t="shared" si="208"/>
        <v>NHBO</v>
      </c>
    </row>
    <row r="2178" spans="1:16" x14ac:dyDescent="0.35">
      <c r="A2178">
        <f t="shared" si="205"/>
        <v>5501</v>
      </c>
      <c r="B2178" t="str">
        <f t="shared" si="209"/>
        <v>Rail HBW_HBW_FT_16-74_FC Demand</v>
      </c>
      <c r="C2178" t="str">
        <f t="shared" si="206"/>
        <v>Rail HBW_HBW_FT_16-74_FC Demand</v>
      </c>
      <c r="D2178" t="s">
        <v>37</v>
      </c>
      <c r="E2178" t="s">
        <v>18</v>
      </c>
      <c r="F2178">
        <v>0</v>
      </c>
      <c r="H2178" t="s">
        <v>19</v>
      </c>
      <c r="J2178" t="str">
        <f t="shared" si="207"/>
        <v>Rail Demand</v>
      </c>
      <c r="K2178" t="str" cm="1">
        <f t="array" ref="K2178">_xlfn.IFS(L2178="Bus P+R Bus Leg", "Bus", L2178="Bus P+R Car Leg", "Car",L2178="Rail P+R Rail Leg", "Rail", L2178="Rail P+R Car Leg", "Car",L2178="Logsum","",TRUE(),L2178)</f>
        <v>Rail</v>
      </c>
      <c r="L2178" t="s">
        <v>31</v>
      </c>
      <c r="N2178" t="s">
        <v>37</v>
      </c>
      <c r="O2178" t="s">
        <v>53</v>
      </c>
      <c r="P2178" t="str">
        <f>LEFT(O2178,FIND("_",O2178)-1)</f>
        <v>HBW</v>
      </c>
    </row>
    <row r="2179" spans="1:16" x14ac:dyDescent="0.35">
      <c r="A2179">
        <f t="shared" si="205"/>
        <v>5502</v>
      </c>
      <c r="B2179" t="str">
        <f t="shared" si="209"/>
        <v>Rail HBW_HBW_FT_16-74_NC Demand</v>
      </c>
      <c r="C2179" t="str">
        <f t="shared" si="206"/>
        <v>Rail HBW_HBW_FT_16-74_NC Demand</v>
      </c>
      <c r="D2179" t="s">
        <v>37</v>
      </c>
      <c r="E2179" t="s">
        <v>18</v>
      </c>
      <c r="F2179">
        <v>0</v>
      </c>
      <c r="H2179" t="s">
        <v>19</v>
      </c>
      <c r="J2179" t="str">
        <f t="shared" si="207"/>
        <v>Rail Demand</v>
      </c>
      <c r="K2179" t="str" cm="1">
        <f t="array" ref="K2179">_xlfn.IFS(L2179="Bus P+R Bus Leg", "Bus", L2179="Bus P+R Car Leg", "Car",L2179="Rail P+R Rail Leg", "Rail", L2179="Rail P+R Car Leg", "Car",L2179="Logsum","",TRUE(),L2179)</f>
        <v>Rail</v>
      </c>
      <c r="L2179" t="s">
        <v>31</v>
      </c>
      <c r="N2179" t="s">
        <v>37</v>
      </c>
      <c r="O2179" t="s">
        <v>54</v>
      </c>
      <c r="P2179" t="str">
        <f>LEFT(O2179,FIND("_",O2179)-1)</f>
        <v>HBW</v>
      </c>
    </row>
    <row r="2180" spans="1:16" x14ac:dyDescent="0.35">
      <c r="A2180">
        <f t="shared" si="205"/>
        <v>5503</v>
      </c>
      <c r="B2180" t="str">
        <f t="shared" si="209"/>
        <v>Rail HBW_HBW_FT_16-74_PC Demand</v>
      </c>
      <c r="C2180" t="str">
        <f t="shared" si="206"/>
        <v>Rail HBW_HBW_FT_16-74_PC Demand</v>
      </c>
      <c r="D2180" t="s">
        <v>37</v>
      </c>
      <c r="E2180" t="s">
        <v>18</v>
      </c>
      <c r="F2180">
        <v>0</v>
      </c>
      <c r="H2180" t="s">
        <v>19</v>
      </c>
      <c r="J2180" t="str">
        <f t="shared" si="207"/>
        <v>Rail Demand</v>
      </c>
      <c r="K2180" t="str" cm="1">
        <f t="array" ref="K2180">_xlfn.IFS(L2180="Bus P+R Bus Leg", "Bus", L2180="Bus P+R Car Leg", "Car",L2180="Rail P+R Rail Leg", "Rail", L2180="Rail P+R Car Leg", "Car",L2180="Logsum","",TRUE(),L2180)</f>
        <v>Rail</v>
      </c>
      <c r="L2180" t="s">
        <v>31</v>
      </c>
      <c r="N2180" t="s">
        <v>37</v>
      </c>
      <c r="O2180" t="s">
        <v>55</v>
      </c>
      <c r="P2180" t="str">
        <f t="shared" ref="P2180:P2243" si="210">LEFT(O2180,FIND("_",O2180)-1)</f>
        <v>HBW</v>
      </c>
    </row>
    <row r="2181" spans="1:16" x14ac:dyDescent="0.35">
      <c r="A2181">
        <f t="shared" si="205"/>
        <v>5504</v>
      </c>
      <c r="B2181" t="str">
        <f t="shared" si="209"/>
        <v>Rail HBW_HBW_Other_16-74_FC Demand</v>
      </c>
      <c r="C2181" t="str">
        <f t="shared" si="206"/>
        <v>Rail HBW_HBW_Other_16-74_FC Demand</v>
      </c>
      <c r="D2181" t="s">
        <v>37</v>
      </c>
      <c r="E2181" t="s">
        <v>18</v>
      </c>
      <c r="F2181">
        <v>0</v>
      </c>
      <c r="H2181" t="s">
        <v>19</v>
      </c>
      <c r="J2181" t="str">
        <f t="shared" si="207"/>
        <v>Rail Demand</v>
      </c>
      <c r="K2181" t="str" cm="1">
        <f t="array" ref="K2181">_xlfn.IFS(L2181="Bus P+R Bus Leg", "Bus", L2181="Bus P+R Car Leg", "Car",L2181="Rail P+R Rail Leg", "Rail", L2181="Rail P+R Car Leg", "Car",L2181="Logsum","",TRUE(),L2181)</f>
        <v>Rail</v>
      </c>
      <c r="L2181" t="s">
        <v>31</v>
      </c>
      <c r="N2181" t="s">
        <v>37</v>
      </c>
      <c r="O2181" t="s">
        <v>56</v>
      </c>
      <c r="P2181" t="str">
        <f t="shared" si="210"/>
        <v>HBW</v>
      </c>
    </row>
    <row r="2182" spans="1:16" x14ac:dyDescent="0.35">
      <c r="A2182">
        <f t="shared" si="205"/>
        <v>5505</v>
      </c>
      <c r="B2182" t="str">
        <f t="shared" si="209"/>
        <v>Rail HBW_HBW_Other_16-74_NC Demand</v>
      </c>
      <c r="C2182" t="str">
        <f t="shared" si="206"/>
        <v>Rail HBW_HBW_Other_16-74_NC Demand</v>
      </c>
      <c r="D2182" t="s">
        <v>37</v>
      </c>
      <c r="E2182" t="s">
        <v>18</v>
      </c>
      <c r="F2182">
        <v>0</v>
      </c>
      <c r="H2182" t="s">
        <v>19</v>
      </c>
      <c r="J2182" t="str">
        <f t="shared" si="207"/>
        <v>Rail Demand</v>
      </c>
      <c r="K2182" t="str" cm="1">
        <f t="array" ref="K2182">_xlfn.IFS(L2182="Bus P+R Bus Leg", "Bus", L2182="Bus P+R Car Leg", "Car",L2182="Rail P+R Rail Leg", "Rail", L2182="Rail P+R Car Leg", "Car",L2182="Logsum","",TRUE(),L2182)</f>
        <v>Rail</v>
      </c>
      <c r="L2182" t="s">
        <v>31</v>
      </c>
      <c r="N2182" t="s">
        <v>37</v>
      </c>
      <c r="O2182" t="s">
        <v>57</v>
      </c>
      <c r="P2182" t="str">
        <f t="shared" si="210"/>
        <v>HBW</v>
      </c>
    </row>
    <row r="2183" spans="1:16" x14ac:dyDescent="0.35">
      <c r="A2183">
        <f t="shared" si="205"/>
        <v>5506</v>
      </c>
      <c r="B2183" t="str">
        <f t="shared" si="209"/>
        <v>Rail HBW_HBW_Other_16-74_PC Demand</v>
      </c>
      <c r="C2183" t="str">
        <f t="shared" si="206"/>
        <v>Rail HBW_HBW_Other_16-74_PC Demand</v>
      </c>
      <c r="D2183" t="s">
        <v>37</v>
      </c>
      <c r="E2183" t="s">
        <v>18</v>
      </c>
      <c r="F2183">
        <v>0</v>
      </c>
      <c r="H2183" t="s">
        <v>19</v>
      </c>
      <c r="J2183" t="str">
        <f t="shared" si="207"/>
        <v>Rail Demand</v>
      </c>
      <c r="K2183" t="str" cm="1">
        <f t="array" ref="K2183">_xlfn.IFS(L2183="Bus P+R Bus Leg", "Bus", L2183="Bus P+R Car Leg", "Car",L2183="Rail P+R Rail Leg", "Rail", L2183="Rail P+R Car Leg", "Car",L2183="Logsum","",TRUE(),L2183)</f>
        <v>Rail</v>
      </c>
      <c r="L2183" t="s">
        <v>31</v>
      </c>
      <c r="N2183" t="s">
        <v>37</v>
      </c>
      <c r="O2183" t="s">
        <v>58</v>
      </c>
      <c r="P2183" t="str">
        <f t="shared" si="210"/>
        <v>HBW</v>
      </c>
    </row>
    <row r="2184" spans="1:16" x14ac:dyDescent="0.35">
      <c r="A2184">
        <f t="shared" si="205"/>
        <v>5507</v>
      </c>
      <c r="B2184" t="str">
        <f t="shared" si="209"/>
        <v>Rail HBW_HBW_PT_16-74_FC Demand</v>
      </c>
      <c r="C2184" t="str">
        <f t="shared" si="206"/>
        <v>Rail HBW_HBW_PT_16-74_FC Demand</v>
      </c>
      <c r="D2184" t="s">
        <v>37</v>
      </c>
      <c r="E2184" t="s">
        <v>18</v>
      </c>
      <c r="F2184">
        <v>0</v>
      </c>
      <c r="H2184" t="s">
        <v>19</v>
      </c>
      <c r="J2184" t="str">
        <f t="shared" si="207"/>
        <v>Rail Demand</v>
      </c>
      <c r="K2184" t="str" cm="1">
        <f t="array" ref="K2184">_xlfn.IFS(L2184="Bus P+R Bus Leg", "Bus", L2184="Bus P+R Car Leg", "Car",L2184="Rail P+R Rail Leg", "Rail", L2184="Rail P+R Car Leg", "Car",L2184="Logsum","",TRUE(),L2184)</f>
        <v>Rail</v>
      </c>
      <c r="L2184" t="s">
        <v>31</v>
      </c>
      <c r="N2184" t="s">
        <v>37</v>
      </c>
      <c r="O2184" t="s">
        <v>59</v>
      </c>
      <c r="P2184" t="str">
        <f t="shared" si="210"/>
        <v>HBW</v>
      </c>
    </row>
    <row r="2185" spans="1:16" x14ac:dyDescent="0.35">
      <c r="A2185">
        <f t="shared" si="205"/>
        <v>5508</v>
      </c>
      <c r="B2185" t="str">
        <f t="shared" si="209"/>
        <v>Rail HBW_HBW_PT_16-74_NC Demand</v>
      </c>
      <c r="C2185" t="str">
        <f t="shared" si="206"/>
        <v>Rail HBW_HBW_PT_16-74_NC Demand</v>
      </c>
      <c r="D2185" t="s">
        <v>37</v>
      </c>
      <c r="E2185" t="s">
        <v>18</v>
      </c>
      <c r="F2185">
        <v>0</v>
      </c>
      <c r="H2185" t="s">
        <v>19</v>
      </c>
      <c r="J2185" t="str">
        <f t="shared" si="207"/>
        <v>Rail Demand</v>
      </c>
      <c r="K2185" t="str" cm="1">
        <f t="array" ref="K2185">_xlfn.IFS(L2185="Bus P+R Bus Leg", "Bus", L2185="Bus P+R Car Leg", "Car",L2185="Rail P+R Rail Leg", "Rail", L2185="Rail P+R Car Leg", "Car",L2185="Logsum","",TRUE(),L2185)</f>
        <v>Rail</v>
      </c>
      <c r="L2185" t="s">
        <v>31</v>
      </c>
      <c r="N2185" t="s">
        <v>37</v>
      </c>
      <c r="O2185" t="s">
        <v>60</v>
      </c>
      <c r="P2185" t="str">
        <f t="shared" si="210"/>
        <v>HBW</v>
      </c>
    </row>
    <row r="2186" spans="1:16" x14ac:dyDescent="0.35">
      <c r="A2186">
        <f t="shared" si="205"/>
        <v>5509</v>
      </c>
      <c r="B2186" t="str">
        <f t="shared" si="209"/>
        <v>Rail HBW_HBW_PT_16-74_PC Demand</v>
      </c>
      <c r="C2186" t="str">
        <f t="shared" si="206"/>
        <v>Rail HBW_HBW_PT_16-74_PC Demand</v>
      </c>
      <c r="D2186" t="s">
        <v>37</v>
      </c>
      <c r="E2186" t="s">
        <v>18</v>
      </c>
      <c r="F2186">
        <v>0</v>
      </c>
      <c r="H2186" t="s">
        <v>19</v>
      </c>
      <c r="J2186" t="str">
        <f t="shared" si="207"/>
        <v>Rail Demand</v>
      </c>
      <c r="K2186" t="str" cm="1">
        <f t="array" ref="K2186">_xlfn.IFS(L2186="Bus P+R Bus Leg", "Bus", L2186="Bus P+R Car Leg", "Car",L2186="Rail P+R Rail Leg", "Rail", L2186="Rail P+R Car Leg", "Car",L2186="Logsum","",TRUE(),L2186)</f>
        <v>Rail</v>
      </c>
      <c r="L2186" t="s">
        <v>31</v>
      </c>
      <c r="N2186" t="s">
        <v>37</v>
      </c>
      <c r="O2186" t="s">
        <v>61</v>
      </c>
      <c r="P2186" t="str">
        <f t="shared" si="210"/>
        <v>HBW</v>
      </c>
    </row>
    <row r="2187" spans="1:16" x14ac:dyDescent="0.35">
      <c r="A2187">
        <f t="shared" si="205"/>
        <v>5510</v>
      </c>
      <c r="B2187" t="str">
        <f t="shared" si="209"/>
        <v>Rail HBW_HBW_Student_16-74_FC Demand</v>
      </c>
      <c r="C2187" t="str">
        <f t="shared" si="206"/>
        <v>Rail HBW_HBW_Student_16-74_FC Demand</v>
      </c>
      <c r="D2187" t="s">
        <v>37</v>
      </c>
      <c r="E2187" t="s">
        <v>18</v>
      </c>
      <c r="F2187">
        <v>0</v>
      </c>
      <c r="H2187" t="s">
        <v>19</v>
      </c>
      <c r="J2187" t="str">
        <f t="shared" si="207"/>
        <v>Rail Demand</v>
      </c>
      <c r="K2187" t="str" cm="1">
        <f t="array" ref="K2187">_xlfn.IFS(L2187="Bus P+R Bus Leg", "Bus", L2187="Bus P+R Car Leg", "Car",L2187="Rail P+R Rail Leg", "Rail", L2187="Rail P+R Car Leg", "Car",L2187="Logsum","",TRUE(),L2187)</f>
        <v>Rail</v>
      </c>
      <c r="L2187" t="s">
        <v>31</v>
      </c>
      <c r="N2187" t="s">
        <v>37</v>
      </c>
      <c r="O2187" t="s">
        <v>62</v>
      </c>
      <c r="P2187" t="str">
        <f t="shared" si="210"/>
        <v>HBW</v>
      </c>
    </row>
    <row r="2188" spans="1:16" x14ac:dyDescent="0.35">
      <c r="A2188">
        <f t="shared" si="205"/>
        <v>5511</v>
      </c>
      <c r="B2188" t="str">
        <f t="shared" si="209"/>
        <v>Rail HBW_HBW_Student_16-74_NC Demand</v>
      </c>
      <c r="C2188" t="str">
        <f t="shared" si="206"/>
        <v>Rail HBW_HBW_Student_16-74_NC Demand</v>
      </c>
      <c r="D2188" t="s">
        <v>37</v>
      </c>
      <c r="E2188" t="s">
        <v>18</v>
      </c>
      <c r="F2188">
        <v>0</v>
      </c>
      <c r="H2188" t="s">
        <v>19</v>
      </c>
      <c r="J2188" t="str">
        <f t="shared" si="207"/>
        <v>Rail Demand</v>
      </c>
      <c r="K2188" t="str" cm="1">
        <f t="array" ref="K2188">_xlfn.IFS(L2188="Bus P+R Bus Leg", "Bus", L2188="Bus P+R Car Leg", "Car",L2188="Rail P+R Rail Leg", "Rail", L2188="Rail P+R Car Leg", "Car",L2188="Logsum","",TRUE(),L2188)</f>
        <v>Rail</v>
      </c>
      <c r="L2188" t="s">
        <v>31</v>
      </c>
      <c r="N2188" t="s">
        <v>37</v>
      </c>
      <c r="O2188" t="s">
        <v>63</v>
      </c>
      <c r="P2188" t="str">
        <f t="shared" si="210"/>
        <v>HBW</v>
      </c>
    </row>
    <row r="2189" spans="1:16" x14ac:dyDescent="0.35">
      <c r="A2189">
        <f t="shared" si="205"/>
        <v>5512</v>
      </c>
      <c r="B2189" t="str">
        <f t="shared" si="209"/>
        <v>Rail HBW_HBW_Student_16-74_PC Demand</v>
      </c>
      <c r="C2189" t="str">
        <f t="shared" si="206"/>
        <v>Rail HBW_HBW_Student_16-74_PC Demand</v>
      </c>
      <c r="D2189" t="s">
        <v>37</v>
      </c>
      <c r="E2189" t="s">
        <v>18</v>
      </c>
      <c r="F2189">
        <v>0</v>
      </c>
      <c r="H2189" t="s">
        <v>19</v>
      </c>
      <c r="J2189" t="str">
        <f t="shared" si="207"/>
        <v>Rail Demand</v>
      </c>
      <c r="K2189" t="str" cm="1">
        <f t="array" ref="K2189">_xlfn.IFS(L2189="Bus P+R Bus Leg", "Bus", L2189="Bus P+R Car Leg", "Car",L2189="Rail P+R Rail Leg", "Rail", L2189="Rail P+R Car Leg", "Car",L2189="Logsum","",TRUE(),L2189)</f>
        <v>Rail</v>
      </c>
      <c r="L2189" t="s">
        <v>31</v>
      </c>
      <c r="N2189" t="s">
        <v>37</v>
      </c>
      <c r="O2189" t="s">
        <v>64</v>
      </c>
      <c r="P2189" t="str">
        <f t="shared" si="210"/>
        <v>HBW</v>
      </c>
    </row>
    <row r="2190" spans="1:16" x14ac:dyDescent="0.35">
      <c r="A2190">
        <f t="shared" si="205"/>
        <v>5513</v>
      </c>
      <c r="B2190" t="str">
        <f t="shared" si="209"/>
        <v>Rail HBEB_HBEB_FT_16-74_FC Demand</v>
      </c>
      <c r="C2190" t="str">
        <f t="shared" si="206"/>
        <v>Rail HBEB_HBEB_FT_16-74_FC Demand</v>
      </c>
      <c r="D2190" t="s">
        <v>37</v>
      </c>
      <c r="E2190" t="s">
        <v>18</v>
      </c>
      <c r="F2190">
        <v>0</v>
      </c>
      <c r="H2190" t="s">
        <v>19</v>
      </c>
      <c r="J2190" t="str">
        <f t="shared" si="207"/>
        <v>Rail Demand</v>
      </c>
      <c r="K2190" t="str" cm="1">
        <f t="array" ref="K2190">_xlfn.IFS(L2190="Bus P+R Bus Leg", "Bus", L2190="Bus P+R Car Leg", "Car",L2190="Rail P+R Rail Leg", "Rail", L2190="Rail P+R Car Leg", "Car",L2190="Logsum","",TRUE(),L2190)</f>
        <v>Rail</v>
      </c>
      <c r="L2190" t="s">
        <v>31</v>
      </c>
      <c r="N2190" t="s">
        <v>37</v>
      </c>
      <c r="O2190" t="s">
        <v>65</v>
      </c>
      <c r="P2190" t="str">
        <f t="shared" si="210"/>
        <v>HBEB</v>
      </c>
    </row>
    <row r="2191" spans="1:16" x14ac:dyDescent="0.35">
      <c r="A2191">
        <f t="shared" ref="A2191:A2254" si="211">IF(J2191=J2190,A2190+1,ROUNDUP(A2190,-2)+1)</f>
        <v>5514</v>
      </c>
      <c r="B2191" t="str">
        <f t="shared" si="209"/>
        <v>Rail HBEB_HBEB_FT_16-74_NC Demand</v>
      </c>
      <c r="C2191" t="str">
        <f t="shared" si="206"/>
        <v>Rail HBEB_HBEB_FT_16-74_NC Demand</v>
      </c>
      <c r="D2191" t="s">
        <v>37</v>
      </c>
      <c r="E2191" t="s">
        <v>18</v>
      </c>
      <c r="F2191">
        <v>0</v>
      </c>
      <c r="H2191" t="s">
        <v>19</v>
      </c>
      <c r="J2191" t="str">
        <f t="shared" si="207"/>
        <v>Rail Demand</v>
      </c>
      <c r="K2191" t="str" cm="1">
        <f t="array" ref="K2191">_xlfn.IFS(L2191="Bus P+R Bus Leg", "Bus", L2191="Bus P+R Car Leg", "Car",L2191="Rail P+R Rail Leg", "Rail", L2191="Rail P+R Car Leg", "Car",L2191="Logsum","",TRUE(),L2191)</f>
        <v>Rail</v>
      </c>
      <c r="L2191" t="s">
        <v>31</v>
      </c>
      <c r="N2191" t="s">
        <v>37</v>
      </c>
      <c r="O2191" t="s">
        <v>66</v>
      </c>
      <c r="P2191" t="str">
        <f t="shared" si="210"/>
        <v>HBEB</v>
      </c>
    </row>
    <row r="2192" spans="1:16" x14ac:dyDescent="0.35">
      <c r="A2192">
        <f t="shared" si="211"/>
        <v>5515</v>
      </c>
      <c r="B2192" t="str">
        <f t="shared" si="209"/>
        <v>Rail HBEB_HBEB_FT_16-74_PC Demand</v>
      </c>
      <c r="C2192" t="str">
        <f t="shared" si="206"/>
        <v>Rail HBEB_HBEB_FT_16-74_PC Demand</v>
      </c>
      <c r="D2192" t="s">
        <v>37</v>
      </c>
      <c r="E2192" t="s">
        <v>18</v>
      </c>
      <c r="F2192">
        <v>0</v>
      </c>
      <c r="H2192" t="s">
        <v>19</v>
      </c>
      <c r="J2192" t="str">
        <f t="shared" si="207"/>
        <v>Rail Demand</v>
      </c>
      <c r="K2192" t="str" cm="1">
        <f t="array" ref="K2192">_xlfn.IFS(L2192="Bus P+R Bus Leg", "Bus", L2192="Bus P+R Car Leg", "Car",L2192="Rail P+R Rail Leg", "Rail", L2192="Rail P+R Car Leg", "Car",L2192="Logsum","",TRUE(),L2192)</f>
        <v>Rail</v>
      </c>
      <c r="L2192" t="s">
        <v>31</v>
      </c>
      <c r="N2192" t="s">
        <v>37</v>
      </c>
      <c r="O2192" t="s">
        <v>67</v>
      </c>
      <c r="P2192" t="str">
        <f t="shared" si="210"/>
        <v>HBEB</v>
      </c>
    </row>
    <row r="2193" spans="1:16" x14ac:dyDescent="0.35">
      <c r="A2193">
        <f t="shared" si="211"/>
        <v>5516</v>
      </c>
      <c r="B2193" t="str">
        <f t="shared" si="209"/>
        <v>Rail HBEB_HBEB_Other_16-74_FC Demand</v>
      </c>
      <c r="C2193" t="str">
        <f t="shared" si="206"/>
        <v>Rail HBEB_HBEB_Other_16-74_FC Demand</v>
      </c>
      <c r="D2193" t="s">
        <v>37</v>
      </c>
      <c r="E2193" t="s">
        <v>18</v>
      </c>
      <c r="F2193">
        <v>0</v>
      </c>
      <c r="H2193" t="s">
        <v>19</v>
      </c>
      <c r="J2193" t="str">
        <f t="shared" si="207"/>
        <v>Rail Demand</v>
      </c>
      <c r="K2193" t="str" cm="1">
        <f t="array" ref="K2193">_xlfn.IFS(L2193="Bus P+R Bus Leg", "Bus", L2193="Bus P+R Car Leg", "Car",L2193="Rail P+R Rail Leg", "Rail", L2193="Rail P+R Car Leg", "Car",L2193="Logsum","",TRUE(),L2193)</f>
        <v>Rail</v>
      </c>
      <c r="L2193" t="s">
        <v>31</v>
      </c>
      <c r="N2193" t="s">
        <v>37</v>
      </c>
      <c r="O2193" t="s">
        <v>68</v>
      </c>
      <c r="P2193" t="str">
        <f t="shared" si="210"/>
        <v>HBEB</v>
      </c>
    </row>
    <row r="2194" spans="1:16" x14ac:dyDescent="0.35">
      <c r="A2194">
        <f t="shared" si="211"/>
        <v>5517</v>
      </c>
      <c r="B2194" t="str">
        <f t="shared" si="209"/>
        <v>Rail HBEB_HBEB_Other_16-74_NC Demand</v>
      </c>
      <c r="C2194" t="str">
        <f t="shared" si="206"/>
        <v>Rail HBEB_HBEB_Other_16-74_NC Demand</v>
      </c>
      <c r="D2194" t="s">
        <v>37</v>
      </c>
      <c r="E2194" t="s">
        <v>18</v>
      </c>
      <c r="F2194">
        <v>0</v>
      </c>
      <c r="H2194" t="s">
        <v>19</v>
      </c>
      <c r="J2194" t="str">
        <f t="shared" si="207"/>
        <v>Rail Demand</v>
      </c>
      <c r="K2194" t="str" cm="1">
        <f t="array" ref="K2194">_xlfn.IFS(L2194="Bus P+R Bus Leg", "Bus", L2194="Bus P+R Car Leg", "Car",L2194="Rail P+R Rail Leg", "Rail", L2194="Rail P+R Car Leg", "Car",L2194="Logsum","",TRUE(),L2194)</f>
        <v>Rail</v>
      </c>
      <c r="L2194" t="s">
        <v>31</v>
      </c>
      <c r="N2194" t="s">
        <v>37</v>
      </c>
      <c r="O2194" t="s">
        <v>69</v>
      </c>
      <c r="P2194" t="str">
        <f t="shared" si="210"/>
        <v>HBEB</v>
      </c>
    </row>
    <row r="2195" spans="1:16" x14ac:dyDescent="0.35">
      <c r="A2195">
        <f t="shared" si="211"/>
        <v>5518</v>
      </c>
      <c r="B2195" t="str">
        <f t="shared" si="209"/>
        <v>Rail HBEB_HBEB_Other_16-74_PC Demand</v>
      </c>
      <c r="C2195" t="str">
        <f t="shared" ref="C2195:C2258" si="212">_xlfn.TEXTJOIN(" ",TRUE,L2195,O2195,N2195)</f>
        <v>Rail HBEB_HBEB_Other_16-74_PC Demand</v>
      </c>
      <c r="D2195" t="s">
        <v>37</v>
      </c>
      <c r="E2195" t="s">
        <v>18</v>
      </c>
      <c r="F2195">
        <v>0</v>
      </c>
      <c r="H2195" t="s">
        <v>19</v>
      </c>
      <c r="J2195" t="str">
        <f t="shared" si="207"/>
        <v>Rail Demand</v>
      </c>
      <c r="K2195" t="str" cm="1">
        <f t="array" ref="K2195">_xlfn.IFS(L2195="Bus P+R Bus Leg", "Bus", L2195="Bus P+R Car Leg", "Car",L2195="Rail P+R Rail Leg", "Rail", L2195="Rail P+R Car Leg", "Car",L2195="Logsum","",TRUE(),L2195)</f>
        <v>Rail</v>
      </c>
      <c r="L2195" t="s">
        <v>31</v>
      </c>
      <c r="N2195" t="s">
        <v>37</v>
      </c>
      <c r="O2195" t="s">
        <v>70</v>
      </c>
      <c r="P2195" t="str">
        <f t="shared" si="210"/>
        <v>HBEB</v>
      </c>
    </row>
    <row r="2196" spans="1:16" x14ac:dyDescent="0.35">
      <c r="A2196">
        <f t="shared" si="211"/>
        <v>5519</v>
      </c>
      <c r="B2196" t="str">
        <f t="shared" si="209"/>
        <v>Rail HBEB_HBEB_PT_16-74_FC Demand</v>
      </c>
      <c r="C2196" t="str">
        <f t="shared" si="212"/>
        <v>Rail HBEB_HBEB_PT_16-74_FC Demand</v>
      </c>
      <c r="D2196" t="s">
        <v>37</v>
      </c>
      <c r="E2196" t="s">
        <v>18</v>
      </c>
      <c r="F2196">
        <v>0</v>
      </c>
      <c r="H2196" t="s">
        <v>19</v>
      </c>
      <c r="J2196" t="str">
        <f t="shared" ref="J2196:J2259" si="213">_xlfn.CONCAT(L2196," ",N2196)</f>
        <v>Rail Demand</v>
      </c>
      <c r="K2196" t="str" cm="1">
        <f t="array" ref="K2196">_xlfn.IFS(L2196="Bus P+R Bus Leg", "Bus", L2196="Bus P+R Car Leg", "Car",L2196="Rail P+R Rail Leg", "Rail", L2196="Rail P+R Car Leg", "Car",L2196="Logsum","",TRUE(),L2196)</f>
        <v>Rail</v>
      </c>
      <c r="L2196" t="s">
        <v>31</v>
      </c>
      <c r="N2196" t="s">
        <v>37</v>
      </c>
      <c r="O2196" t="s">
        <v>71</v>
      </c>
      <c r="P2196" t="str">
        <f t="shared" si="210"/>
        <v>HBEB</v>
      </c>
    </row>
    <row r="2197" spans="1:16" x14ac:dyDescent="0.35">
      <c r="A2197">
        <f t="shared" si="211"/>
        <v>5520</v>
      </c>
      <c r="B2197" t="str">
        <f t="shared" si="209"/>
        <v>Rail HBEB_HBEB_PT_16-74_NC Demand</v>
      </c>
      <c r="C2197" t="str">
        <f t="shared" si="212"/>
        <v>Rail HBEB_HBEB_PT_16-74_NC Demand</v>
      </c>
      <c r="D2197" t="s">
        <v>37</v>
      </c>
      <c r="E2197" t="s">
        <v>18</v>
      </c>
      <c r="F2197">
        <v>0</v>
      </c>
      <c r="H2197" t="s">
        <v>19</v>
      </c>
      <c r="J2197" t="str">
        <f t="shared" si="213"/>
        <v>Rail Demand</v>
      </c>
      <c r="K2197" t="str" cm="1">
        <f t="array" ref="K2197">_xlfn.IFS(L2197="Bus P+R Bus Leg", "Bus", L2197="Bus P+R Car Leg", "Car",L2197="Rail P+R Rail Leg", "Rail", L2197="Rail P+R Car Leg", "Car",L2197="Logsum","",TRUE(),L2197)</f>
        <v>Rail</v>
      </c>
      <c r="L2197" t="s">
        <v>31</v>
      </c>
      <c r="N2197" t="s">
        <v>37</v>
      </c>
      <c r="O2197" t="s">
        <v>72</v>
      </c>
      <c r="P2197" t="str">
        <f t="shared" si="210"/>
        <v>HBEB</v>
      </c>
    </row>
    <row r="2198" spans="1:16" x14ac:dyDescent="0.35">
      <c r="A2198">
        <f t="shared" si="211"/>
        <v>5521</v>
      </c>
      <c r="B2198" t="str">
        <f t="shared" si="209"/>
        <v>Rail HBEB_HBEB_PT_16-74_PC Demand</v>
      </c>
      <c r="C2198" t="str">
        <f t="shared" si="212"/>
        <v>Rail HBEB_HBEB_PT_16-74_PC Demand</v>
      </c>
      <c r="D2198" t="s">
        <v>37</v>
      </c>
      <c r="E2198" t="s">
        <v>18</v>
      </c>
      <c r="F2198">
        <v>0</v>
      </c>
      <c r="H2198" t="s">
        <v>19</v>
      </c>
      <c r="J2198" t="str">
        <f t="shared" si="213"/>
        <v>Rail Demand</v>
      </c>
      <c r="K2198" t="str" cm="1">
        <f t="array" ref="K2198">_xlfn.IFS(L2198="Bus P+R Bus Leg", "Bus", L2198="Bus P+R Car Leg", "Car",L2198="Rail P+R Rail Leg", "Rail", L2198="Rail P+R Car Leg", "Car",L2198="Logsum","",TRUE(),L2198)</f>
        <v>Rail</v>
      </c>
      <c r="L2198" t="s">
        <v>31</v>
      </c>
      <c r="N2198" t="s">
        <v>37</v>
      </c>
      <c r="O2198" t="s">
        <v>73</v>
      </c>
      <c r="P2198" t="str">
        <f t="shared" si="210"/>
        <v>HBEB</v>
      </c>
    </row>
    <row r="2199" spans="1:16" x14ac:dyDescent="0.35">
      <c r="A2199">
        <f t="shared" si="211"/>
        <v>5522</v>
      </c>
      <c r="B2199" t="str">
        <f t="shared" si="209"/>
        <v>Rail HBEB_HBEB_Student_16-74_FC Demand</v>
      </c>
      <c r="C2199" t="str">
        <f t="shared" si="212"/>
        <v>Rail HBEB_HBEB_Student_16-74_FC Demand</v>
      </c>
      <c r="D2199" t="s">
        <v>37</v>
      </c>
      <c r="E2199" t="s">
        <v>18</v>
      </c>
      <c r="F2199">
        <v>0</v>
      </c>
      <c r="H2199" t="s">
        <v>19</v>
      </c>
      <c r="J2199" t="str">
        <f t="shared" si="213"/>
        <v>Rail Demand</v>
      </c>
      <c r="K2199" t="str" cm="1">
        <f t="array" ref="K2199">_xlfn.IFS(L2199="Bus P+R Bus Leg", "Bus", L2199="Bus P+R Car Leg", "Car",L2199="Rail P+R Rail Leg", "Rail", L2199="Rail P+R Car Leg", "Car",L2199="Logsum","",TRUE(),L2199)</f>
        <v>Rail</v>
      </c>
      <c r="L2199" t="s">
        <v>31</v>
      </c>
      <c r="N2199" t="s">
        <v>37</v>
      </c>
      <c r="O2199" t="s">
        <v>74</v>
      </c>
      <c r="P2199" t="str">
        <f t="shared" si="210"/>
        <v>HBEB</v>
      </c>
    </row>
    <row r="2200" spans="1:16" x14ac:dyDescent="0.35">
      <c r="A2200">
        <f t="shared" si="211"/>
        <v>5523</v>
      </c>
      <c r="B2200" t="str">
        <f t="shared" si="209"/>
        <v>Rail HBEB_HBEB_Student_16-74_NC Demand</v>
      </c>
      <c r="C2200" t="str">
        <f t="shared" si="212"/>
        <v>Rail HBEB_HBEB_Student_16-74_NC Demand</v>
      </c>
      <c r="D2200" t="s">
        <v>37</v>
      </c>
      <c r="E2200" t="s">
        <v>18</v>
      </c>
      <c r="F2200">
        <v>0</v>
      </c>
      <c r="H2200" t="s">
        <v>19</v>
      </c>
      <c r="J2200" t="str">
        <f t="shared" si="213"/>
        <v>Rail Demand</v>
      </c>
      <c r="K2200" t="str" cm="1">
        <f t="array" ref="K2200">_xlfn.IFS(L2200="Bus P+R Bus Leg", "Bus", L2200="Bus P+R Car Leg", "Car",L2200="Rail P+R Rail Leg", "Rail", L2200="Rail P+R Car Leg", "Car",L2200="Logsum","",TRUE(),L2200)</f>
        <v>Rail</v>
      </c>
      <c r="L2200" t="s">
        <v>31</v>
      </c>
      <c r="N2200" t="s">
        <v>37</v>
      </c>
      <c r="O2200" t="s">
        <v>75</v>
      </c>
      <c r="P2200" t="str">
        <f t="shared" si="210"/>
        <v>HBEB</v>
      </c>
    </row>
    <row r="2201" spans="1:16" x14ac:dyDescent="0.35">
      <c r="A2201">
        <f t="shared" si="211"/>
        <v>5524</v>
      </c>
      <c r="B2201" t="str">
        <f t="shared" si="209"/>
        <v>Rail HBEB_HBEB_Student_16-74_PC Demand</v>
      </c>
      <c r="C2201" t="str">
        <f t="shared" si="212"/>
        <v>Rail HBEB_HBEB_Student_16-74_PC Demand</v>
      </c>
      <c r="D2201" t="s">
        <v>37</v>
      </c>
      <c r="E2201" t="s">
        <v>18</v>
      </c>
      <c r="F2201">
        <v>0</v>
      </c>
      <c r="H2201" t="s">
        <v>19</v>
      </c>
      <c r="J2201" t="str">
        <f t="shared" si="213"/>
        <v>Rail Demand</v>
      </c>
      <c r="K2201" t="str" cm="1">
        <f t="array" ref="K2201">_xlfn.IFS(L2201="Bus P+R Bus Leg", "Bus", L2201="Bus P+R Car Leg", "Car",L2201="Rail P+R Rail Leg", "Rail", L2201="Rail P+R Car Leg", "Car",L2201="Logsum","",TRUE(),L2201)</f>
        <v>Rail</v>
      </c>
      <c r="L2201" t="s">
        <v>31</v>
      </c>
      <c r="N2201" t="s">
        <v>37</v>
      </c>
      <c r="O2201" t="s">
        <v>76</v>
      </c>
      <c r="P2201" t="str">
        <f t="shared" si="210"/>
        <v>HBEB</v>
      </c>
    </row>
    <row r="2202" spans="1:16" x14ac:dyDescent="0.35">
      <c r="A2202">
        <f t="shared" si="211"/>
        <v>5525</v>
      </c>
      <c r="B2202" t="str">
        <f t="shared" si="209"/>
        <v>Rail HBED_HBED_Child_PE_5-11_FC Demand</v>
      </c>
      <c r="C2202" t="str">
        <f t="shared" si="212"/>
        <v>Rail HBED_HBED_Child_PE_5-11_FC Demand</v>
      </c>
      <c r="D2202" t="s">
        <v>37</v>
      </c>
      <c r="E2202" t="s">
        <v>18</v>
      </c>
      <c r="F2202">
        <v>0</v>
      </c>
      <c r="H2202" t="s">
        <v>19</v>
      </c>
      <c r="J2202" t="str">
        <f t="shared" si="213"/>
        <v>Rail Demand</v>
      </c>
      <c r="K2202" t="str" cm="1">
        <f t="array" ref="K2202">_xlfn.IFS(L2202="Bus P+R Bus Leg", "Bus", L2202="Bus P+R Car Leg", "Car",L2202="Rail P+R Rail Leg", "Rail", L2202="Rail P+R Car Leg", "Car",L2202="Logsum","",TRUE(),L2202)</f>
        <v>Rail</v>
      </c>
      <c r="L2202" t="s">
        <v>31</v>
      </c>
      <c r="N2202" t="s">
        <v>37</v>
      </c>
      <c r="O2202" t="s">
        <v>106</v>
      </c>
      <c r="P2202" t="str">
        <f t="shared" si="210"/>
        <v>HBED</v>
      </c>
    </row>
    <row r="2203" spans="1:16" x14ac:dyDescent="0.35">
      <c r="A2203">
        <f t="shared" si="211"/>
        <v>5526</v>
      </c>
      <c r="B2203" t="str">
        <f t="shared" si="209"/>
        <v>Rail HBED_HBED_Child_PE_5-11_NC Demand</v>
      </c>
      <c r="C2203" t="str">
        <f t="shared" si="212"/>
        <v>Rail HBED_HBED_Child_PE_5-11_NC Demand</v>
      </c>
      <c r="D2203" t="s">
        <v>37</v>
      </c>
      <c r="E2203" t="s">
        <v>18</v>
      </c>
      <c r="F2203">
        <v>0</v>
      </c>
      <c r="H2203" t="s">
        <v>19</v>
      </c>
      <c r="J2203" t="str">
        <f t="shared" si="213"/>
        <v>Rail Demand</v>
      </c>
      <c r="K2203" t="str" cm="1">
        <f t="array" ref="K2203">_xlfn.IFS(L2203="Bus P+R Bus Leg", "Bus", L2203="Bus P+R Car Leg", "Car",L2203="Rail P+R Rail Leg", "Rail", L2203="Rail P+R Car Leg", "Car",L2203="Logsum","",TRUE(),L2203)</f>
        <v>Rail</v>
      </c>
      <c r="L2203" t="s">
        <v>31</v>
      </c>
      <c r="N2203" t="s">
        <v>37</v>
      </c>
      <c r="O2203" t="s">
        <v>107</v>
      </c>
      <c r="P2203" t="str">
        <f t="shared" si="210"/>
        <v>HBED</v>
      </c>
    </row>
    <row r="2204" spans="1:16" x14ac:dyDescent="0.35">
      <c r="A2204">
        <f t="shared" si="211"/>
        <v>5527</v>
      </c>
      <c r="B2204" t="str">
        <f t="shared" si="209"/>
        <v>Rail HBED_HBED_Child_PE_5-11_PC Demand</v>
      </c>
      <c r="C2204" t="str">
        <f t="shared" si="212"/>
        <v>Rail HBED_HBED_Child_PE_5-11_PC Demand</v>
      </c>
      <c r="D2204" t="s">
        <v>37</v>
      </c>
      <c r="E2204" t="s">
        <v>18</v>
      </c>
      <c r="F2204">
        <v>0</v>
      </c>
      <c r="H2204" t="s">
        <v>19</v>
      </c>
      <c r="J2204" t="str">
        <f t="shared" si="213"/>
        <v>Rail Demand</v>
      </c>
      <c r="K2204" t="str" cm="1">
        <f t="array" ref="K2204">_xlfn.IFS(L2204="Bus P+R Bus Leg", "Bus", L2204="Bus P+R Car Leg", "Car",L2204="Rail P+R Rail Leg", "Rail", L2204="Rail P+R Car Leg", "Car",L2204="Logsum","",TRUE(),L2204)</f>
        <v>Rail</v>
      </c>
      <c r="L2204" t="s">
        <v>31</v>
      </c>
      <c r="N2204" t="s">
        <v>37</v>
      </c>
      <c r="O2204" t="s">
        <v>108</v>
      </c>
      <c r="P2204" t="str">
        <f t="shared" si="210"/>
        <v>HBED</v>
      </c>
    </row>
    <row r="2205" spans="1:16" x14ac:dyDescent="0.35">
      <c r="A2205">
        <f t="shared" si="211"/>
        <v>5528</v>
      </c>
      <c r="B2205" t="str">
        <f t="shared" si="209"/>
        <v>Rail HBED_HBED_Child_SE_12-16_FC Demand</v>
      </c>
      <c r="C2205" t="str">
        <f t="shared" si="212"/>
        <v>Rail HBED_HBED_Child_SE_12-16_FC Demand</v>
      </c>
      <c r="D2205" t="s">
        <v>37</v>
      </c>
      <c r="E2205" t="s">
        <v>18</v>
      </c>
      <c r="F2205">
        <v>0</v>
      </c>
      <c r="H2205" t="s">
        <v>19</v>
      </c>
      <c r="J2205" t="str">
        <f t="shared" si="213"/>
        <v>Rail Demand</v>
      </c>
      <c r="K2205" t="str" cm="1">
        <f t="array" ref="K2205">_xlfn.IFS(L2205="Bus P+R Bus Leg", "Bus", L2205="Bus P+R Car Leg", "Car",L2205="Rail P+R Rail Leg", "Rail", L2205="Rail P+R Car Leg", "Car",L2205="Logsum","",TRUE(),L2205)</f>
        <v>Rail</v>
      </c>
      <c r="L2205" t="s">
        <v>31</v>
      </c>
      <c r="N2205" t="s">
        <v>37</v>
      </c>
      <c r="O2205" t="s">
        <v>109</v>
      </c>
      <c r="P2205" t="str">
        <f t="shared" si="210"/>
        <v>HBED</v>
      </c>
    </row>
    <row r="2206" spans="1:16" x14ac:dyDescent="0.35">
      <c r="A2206">
        <f t="shared" si="211"/>
        <v>5529</v>
      </c>
      <c r="B2206" t="str">
        <f t="shared" si="209"/>
        <v>Rail HBED_HBED_Child_SE_12-16_NC Demand</v>
      </c>
      <c r="C2206" t="str">
        <f t="shared" si="212"/>
        <v>Rail HBED_HBED_Child_SE_12-16_NC Demand</v>
      </c>
      <c r="D2206" t="s">
        <v>37</v>
      </c>
      <c r="E2206" t="s">
        <v>18</v>
      </c>
      <c r="F2206">
        <v>0</v>
      </c>
      <c r="H2206" t="s">
        <v>19</v>
      </c>
      <c r="J2206" t="str">
        <f t="shared" si="213"/>
        <v>Rail Demand</v>
      </c>
      <c r="K2206" t="str" cm="1">
        <f t="array" ref="K2206">_xlfn.IFS(L2206="Bus P+R Bus Leg", "Bus", L2206="Bus P+R Car Leg", "Car",L2206="Rail P+R Rail Leg", "Rail", L2206="Rail P+R Car Leg", "Car",L2206="Logsum","",TRUE(),L2206)</f>
        <v>Rail</v>
      </c>
      <c r="L2206" t="s">
        <v>31</v>
      </c>
      <c r="N2206" t="s">
        <v>37</v>
      </c>
      <c r="O2206" t="s">
        <v>110</v>
      </c>
      <c r="P2206" t="str">
        <f t="shared" si="210"/>
        <v>HBED</v>
      </c>
    </row>
    <row r="2207" spans="1:16" x14ac:dyDescent="0.35">
      <c r="A2207">
        <f t="shared" si="211"/>
        <v>5530</v>
      </c>
      <c r="B2207" t="str">
        <f t="shared" si="209"/>
        <v>Rail HBED_HBED_Child_SE_12-16_PC Demand</v>
      </c>
      <c r="C2207" t="str">
        <f t="shared" si="212"/>
        <v>Rail HBED_HBED_Child_SE_12-16_PC Demand</v>
      </c>
      <c r="D2207" t="s">
        <v>37</v>
      </c>
      <c r="E2207" t="s">
        <v>18</v>
      </c>
      <c r="F2207">
        <v>0</v>
      </c>
      <c r="H2207" t="s">
        <v>19</v>
      </c>
      <c r="J2207" t="str">
        <f t="shared" si="213"/>
        <v>Rail Demand</v>
      </c>
      <c r="K2207" t="str" cm="1">
        <f t="array" ref="K2207">_xlfn.IFS(L2207="Bus P+R Bus Leg", "Bus", L2207="Bus P+R Car Leg", "Car",L2207="Rail P+R Rail Leg", "Rail", L2207="Rail P+R Car Leg", "Car",L2207="Logsum","",TRUE(),L2207)</f>
        <v>Rail</v>
      </c>
      <c r="L2207" t="s">
        <v>31</v>
      </c>
      <c r="N2207" t="s">
        <v>37</v>
      </c>
      <c r="O2207" t="s">
        <v>111</v>
      </c>
      <c r="P2207" t="str">
        <f t="shared" si="210"/>
        <v>HBED</v>
      </c>
    </row>
    <row r="2208" spans="1:16" x14ac:dyDescent="0.35">
      <c r="A2208">
        <f t="shared" si="211"/>
        <v>5531</v>
      </c>
      <c r="B2208" t="str">
        <f t="shared" si="209"/>
        <v>Rail HBED_HBED_Child_TE_17-18_FC Demand</v>
      </c>
      <c r="C2208" t="str">
        <f t="shared" si="212"/>
        <v>Rail HBED_HBED_Child_TE_17-18_FC Demand</v>
      </c>
      <c r="D2208" t="s">
        <v>37</v>
      </c>
      <c r="E2208" t="s">
        <v>18</v>
      </c>
      <c r="F2208">
        <v>0</v>
      </c>
      <c r="H2208" t="s">
        <v>19</v>
      </c>
      <c r="J2208" t="str">
        <f t="shared" si="213"/>
        <v>Rail Demand</v>
      </c>
      <c r="K2208" t="str" cm="1">
        <f t="array" ref="K2208">_xlfn.IFS(L2208="Bus P+R Bus Leg", "Bus", L2208="Bus P+R Car Leg", "Car",L2208="Rail P+R Rail Leg", "Rail", L2208="Rail P+R Car Leg", "Car",L2208="Logsum","",TRUE(),L2208)</f>
        <v>Rail</v>
      </c>
      <c r="L2208" t="s">
        <v>31</v>
      </c>
      <c r="N2208" t="s">
        <v>37</v>
      </c>
      <c r="O2208" t="s">
        <v>112</v>
      </c>
      <c r="P2208" t="str">
        <f t="shared" si="210"/>
        <v>HBED</v>
      </c>
    </row>
    <row r="2209" spans="1:16" x14ac:dyDescent="0.35">
      <c r="A2209">
        <f t="shared" si="211"/>
        <v>5532</v>
      </c>
      <c r="B2209" t="str">
        <f t="shared" si="209"/>
        <v>Rail HBED_HBED_Child_TE_17-18_NC Demand</v>
      </c>
      <c r="C2209" t="str">
        <f t="shared" si="212"/>
        <v>Rail HBED_HBED_Child_TE_17-18_NC Demand</v>
      </c>
      <c r="D2209" t="s">
        <v>37</v>
      </c>
      <c r="E2209" t="s">
        <v>18</v>
      </c>
      <c r="F2209">
        <v>0</v>
      </c>
      <c r="H2209" t="s">
        <v>19</v>
      </c>
      <c r="J2209" t="str">
        <f t="shared" si="213"/>
        <v>Rail Demand</v>
      </c>
      <c r="K2209" t="str" cm="1">
        <f t="array" ref="K2209">_xlfn.IFS(L2209="Bus P+R Bus Leg", "Bus", L2209="Bus P+R Car Leg", "Car",L2209="Rail P+R Rail Leg", "Rail", L2209="Rail P+R Car Leg", "Car",L2209="Logsum","",TRUE(),L2209)</f>
        <v>Rail</v>
      </c>
      <c r="L2209" t="s">
        <v>31</v>
      </c>
      <c r="N2209" t="s">
        <v>37</v>
      </c>
      <c r="O2209" t="s">
        <v>113</v>
      </c>
      <c r="P2209" t="str">
        <f t="shared" si="210"/>
        <v>HBED</v>
      </c>
    </row>
    <row r="2210" spans="1:16" x14ac:dyDescent="0.35">
      <c r="A2210">
        <f t="shared" si="211"/>
        <v>5533</v>
      </c>
      <c r="B2210" t="str">
        <f t="shared" si="209"/>
        <v>Rail HBED_HBED_Child_TE_17-18_PC Demand</v>
      </c>
      <c r="C2210" t="str">
        <f t="shared" si="212"/>
        <v>Rail HBED_HBED_Child_TE_17-18_PC Demand</v>
      </c>
      <c r="D2210" t="s">
        <v>37</v>
      </c>
      <c r="E2210" t="s">
        <v>18</v>
      </c>
      <c r="F2210">
        <v>0</v>
      </c>
      <c r="H2210" t="s">
        <v>19</v>
      </c>
      <c r="J2210" t="str">
        <f t="shared" si="213"/>
        <v>Rail Demand</v>
      </c>
      <c r="K2210" t="str" cm="1">
        <f t="array" ref="K2210">_xlfn.IFS(L2210="Bus P+R Bus Leg", "Bus", L2210="Bus P+R Car Leg", "Car",L2210="Rail P+R Rail Leg", "Rail", L2210="Rail P+R Car Leg", "Car",L2210="Logsum","",TRUE(),L2210)</f>
        <v>Rail</v>
      </c>
      <c r="L2210" t="s">
        <v>31</v>
      </c>
      <c r="N2210" t="s">
        <v>37</v>
      </c>
      <c r="O2210" t="s">
        <v>114</v>
      </c>
      <c r="P2210" t="str">
        <f t="shared" si="210"/>
        <v>HBED</v>
      </c>
    </row>
    <row r="2211" spans="1:16" x14ac:dyDescent="0.35">
      <c r="A2211">
        <f t="shared" si="211"/>
        <v>5534</v>
      </c>
      <c r="B2211" t="str">
        <f t="shared" si="209"/>
        <v>Rail HBO_HBO_75_FC Demand</v>
      </c>
      <c r="C2211" t="str">
        <f t="shared" si="212"/>
        <v>Rail HBO_HBO_75_FC Demand</v>
      </c>
      <c r="D2211" t="s">
        <v>37</v>
      </c>
      <c r="E2211" t="s">
        <v>18</v>
      </c>
      <c r="F2211">
        <v>0</v>
      </c>
      <c r="H2211" t="s">
        <v>19</v>
      </c>
      <c r="J2211" t="str">
        <f t="shared" si="213"/>
        <v>Rail Demand</v>
      </c>
      <c r="K2211" t="str" cm="1">
        <f t="array" ref="K2211">_xlfn.IFS(L2211="Bus P+R Bus Leg", "Bus", L2211="Bus P+R Car Leg", "Car",L2211="Rail P+R Rail Leg", "Rail", L2211="Rail P+R Car Leg", "Car",L2211="Logsum","",TRUE(),L2211)</f>
        <v>Rail</v>
      </c>
      <c r="L2211" t="s">
        <v>31</v>
      </c>
      <c r="N2211" t="s">
        <v>37</v>
      </c>
      <c r="O2211" t="s">
        <v>115</v>
      </c>
      <c r="P2211" t="str">
        <f t="shared" si="210"/>
        <v>HBO</v>
      </c>
    </row>
    <row r="2212" spans="1:16" x14ac:dyDescent="0.35">
      <c r="A2212">
        <f t="shared" si="211"/>
        <v>5535</v>
      </c>
      <c r="B2212" t="str">
        <f t="shared" si="209"/>
        <v>Rail HBO_HBO_75_NC Demand</v>
      </c>
      <c r="C2212" t="str">
        <f t="shared" si="212"/>
        <v>Rail HBO_HBO_75_NC Demand</v>
      </c>
      <c r="D2212" t="s">
        <v>37</v>
      </c>
      <c r="E2212" t="s">
        <v>18</v>
      </c>
      <c r="F2212">
        <v>0</v>
      </c>
      <c r="H2212" t="s">
        <v>19</v>
      </c>
      <c r="J2212" t="str">
        <f t="shared" si="213"/>
        <v>Rail Demand</v>
      </c>
      <c r="K2212" t="str" cm="1">
        <f t="array" ref="K2212">_xlfn.IFS(L2212="Bus P+R Bus Leg", "Bus", L2212="Bus P+R Car Leg", "Car",L2212="Rail P+R Rail Leg", "Rail", L2212="Rail P+R Car Leg", "Car",L2212="Logsum","",TRUE(),L2212)</f>
        <v>Rail</v>
      </c>
      <c r="L2212" t="s">
        <v>31</v>
      </c>
      <c r="N2212" t="s">
        <v>37</v>
      </c>
      <c r="O2212" t="s">
        <v>116</v>
      </c>
      <c r="P2212" t="str">
        <f t="shared" si="210"/>
        <v>HBO</v>
      </c>
    </row>
    <row r="2213" spans="1:16" x14ac:dyDescent="0.35">
      <c r="A2213">
        <f t="shared" si="211"/>
        <v>5536</v>
      </c>
      <c r="B2213" t="str">
        <f t="shared" si="209"/>
        <v>Rail HBO_HBO_75_PC Demand</v>
      </c>
      <c r="C2213" t="str">
        <f t="shared" si="212"/>
        <v>Rail HBO_HBO_75_PC Demand</v>
      </c>
      <c r="D2213" t="s">
        <v>37</v>
      </c>
      <c r="E2213" t="s">
        <v>18</v>
      </c>
      <c r="F2213">
        <v>0</v>
      </c>
      <c r="H2213" t="s">
        <v>19</v>
      </c>
      <c r="J2213" t="str">
        <f t="shared" si="213"/>
        <v>Rail Demand</v>
      </c>
      <c r="K2213" t="str" cm="1">
        <f t="array" ref="K2213">_xlfn.IFS(L2213="Bus P+R Bus Leg", "Bus", L2213="Bus P+R Car Leg", "Car",L2213="Rail P+R Rail Leg", "Rail", L2213="Rail P+R Car Leg", "Car",L2213="Logsum","",TRUE(),L2213)</f>
        <v>Rail</v>
      </c>
      <c r="L2213" t="s">
        <v>31</v>
      </c>
      <c r="N2213" t="s">
        <v>37</v>
      </c>
      <c r="O2213" t="s">
        <v>117</v>
      </c>
      <c r="P2213" t="str">
        <f t="shared" si="210"/>
        <v>HBO</v>
      </c>
    </row>
    <row r="2214" spans="1:16" x14ac:dyDescent="0.35">
      <c r="A2214">
        <f t="shared" si="211"/>
        <v>5537</v>
      </c>
      <c r="B2214" t="str">
        <f t="shared" si="209"/>
        <v>Rail HBO_HBO_Child_0-15_FC Demand</v>
      </c>
      <c r="C2214" t="str">
        <f t="shared" si="212"/>
        <v>Rail HBO_HBO_Child_0-15_FC Demand</v>
      </c>
      <c r="D2214" t="s">
        <v>37</v>
      </c>
      <c r="E2214" t="s">
        <v>18</v>
      </c>
      <c r="F2214">
        <v>0</v>
      </c>
      <c r="H2214" t="s">
        <v>19</v>
      </c>
      <c r="J2214" t="str">
        <f t="shared" si="213"/>
        <v>Rail Demand</v>
      </c>
      <c r="K2214" t="str" cm="1">
        <f t="array" ref="K2214">_xlfn.IFS(L2214="Bus P+R Bus Leg", "Bus", L2214="Bus P+R Car Leg", "Car",L2214="Rail P+R Rail Leg", "Rail", L2214="Rail P+R Car Leg", "Car",L2214="Logsum","",TRUE(),L2214)</f>
        <v>Rail</v>
      </c>
      <c r="L2214" t="s">
        <v>31</v>
      </c>
      <c r="N2214" t="s">
        <v>37</v>
      </c>
      <c r="O2214" t="s">
        <v>118</v>
      </c>
      <c r="P2214" t="str">
        <f t="shared" si="210"/>
        <v>HBO</v>
      </c>
    </row>
    <row r="2215" spans="1:16" x14ac:dyDescent="0.35">
      <c r="A2215">
        <f t="shared" si="211"/>
        <v>5538</v>
      </c>
      <c r="B2215" t="str">
        <f t="shared" si="209"/>
        <v>Rail HBO_HBO_Child_0-15_NC Demand</v>
      </c>
      <c r="C2215" t="str">
        <f t="shared" si="212"/>
        <v>Rail HBO_HBO_Child_0-15_NC Demand</v>
      </c>
      <c r="D2215" t="s">
        <v>37</v>
      </c>
      <c r="E2215" t="s">
        <v>18</v>
      </c>
      <c r="F2215">
        <v>0</v>
      </c>
      <c r="H2215" t="s">
        <v>19</v>
      </c>
      <c r="J2215" t="str">
        <f t="shared" si="213"/>
        <v>Rail Demand</v>
      </c>
      <c r="K2215" t="str" cm="1">
        <f t="array" ref="K2215">_xlfn.IFS(L2215="Bus P+R Bus Leg", "Bus", L2215="Bus P+R Car Leg", "Car",L2215="Rail P+R Rail Leg", "Rail", L2215="Rail P+R Car Leg", "Car",L2215="Logsum","",TRUE(),L2215)</f>
        <v>Rail</v>
      </c>
      <c r="L2215" t="s">
        <v>31</v>
      </c>
      <c r="N2215" t="s">
        <v>37</v>
      </c>
      <c r="O2215" t="s">
        <v>119</v>
      </c>
      <c r="P2215" t="str">
        <f t="shared" si="210"/>
        <v>HBO</v>
      </c>
    </row>
    <row r="2216" spans="1:16" x14ac:dyDescent="0.35">
      <c r="A2216">
        <f t="shared" si="211"/>
        <v>5539</v>
      </c>
      <c r="B2216" t="str">
        <f t="shared" si="209"/>
        <v>Rail HBO_HBO_Child_0-15_PC Demand</v>
      </c>
      <c r="C2216" t="str">
        <f t="shared" si="212"/>
        <v>Rail HBO_HBO_Child_0-15_PC Demand</v>
      </c>
      <c r="D2216" t="s">
        <v>37</v>
      </c>
      <c r="E2216" t="s">
        <v>18</v>
      </c>
      <c r="F2216">
        <v>0</v>
      </c>
      <c r="H2216" t="s">
        <v>19</v>
      </c>
      <c r="J2216" t="str">
        <f t="shared" si="213"/>
        <v>Rail Demand</v>
      </c>
      <c r="K2216" t="str" cm="1">
        <f t="array" ref="K2216">_xlfn.IFS(L2216="Bus P+R Bus Leg", "Bus", L2216="Bus P+R Car Leg", "Car",L2216="Rail P+R Rail Leg", "Rail", L2216="Rail P+R Car Leg", "Car",L2216="Logsum","",TRUE(),L2216)</f>
        <v>Rail</v>
      </c>
      <c r="L2216" t="s">
        <v>31</v>
      </c>
      <c r="N2216" t="s">
        <v>37</v>
      </c>
      <c r="O2216" t="s">
        <v>120</v>
      </c>
      <c r="P2216" t="str">
        <f t="shared" si="210"/>
        <v>HBO</v>
      </c>
    </row>
    <row r="2217" spans="1:16" x14ac:dyDescent="0.35">
      <c r="A2217">
        <f t="shared" si="211"/>
        <v>5540</v>
      </c>
      <c r="B2217" t="str">
        <f t="shared" si="209"/>
        <v>Rail HBO_HBO_FT_16-74_FC Demand</v>
      </c>
      <c r="C2217" t="str">
        <f t="shared" si="212"/>
        <v>Rail HBO_HBO_FT_16-74_FC Demand</v>
      </c>
      <c r="D2217" t="s">
        <v>37</v>
      </c>
      <c r="E2217" t="s">
        <v>18</v>
      </c>
      <c r="F2217">
        <v>0</v>
      </c>
      <c r="H2217" t="s">
        <v>19</v>
      </c>
      <c r="J2217" t="str">
        <f t="shared" si="213"/>
        <v>Rail Demand</v>
      </c>
      <c r="K2217" t="str" cm="1">
        <f t="array" ref="K2217">_xlfn.IFS(L2217="Bus P+R Bus Leg", "Bus", L2217="Bus P+R Car Leg", "Car",L2217="Rail P+R Rail Leg", "Rail", L2217="Rail P+R Car Leg", "Car",L2217="Logsum","",TRUE(),L2217)</f>
        <v>Rail</v>
      </c>
      <c r="L2217" t="s">
        <v>31</v>
      </c>
      <c r="N2217" t="s">
        <v>37</v>
      </c>
      <c r="O2217" t="s">
        <v>121</v>
      </c>
      <c r="P2217" t="str">
        <f t="shared" si="210"/>
        <v>HBO</v>
      </c>
    </row>
    <row r="2218" spans="1:16" x14ac:dyDescent="0.35">
      <c r="A2218">
        <f t="shared" si="211"/>
        <v>5541</v>
      </c>
      <c r="B2218" t="str">
        <f t="shared" si="209"/>
        <v>Rail HBO_HBO_FT_16-74_NC Demand</v>
      </c>
      <c r="C2218" t="str">
        <f t="shared" si="212"/>
        <v>Rail HBO_HBO_FT_16-74_NC Demand</v>
      </c>
      <c r="D2218" t="s">
        <v>37</v>
      </c>
      <c r="E2218" t="s">
        <v>18</v>
      </c>
      <c r="F2218">
        <v>0</v>
      </c>
      <c r="H2218" t="s">
        <v>19</v>
      </c>
      <c r="J2218" t="str">
        <f t="shared" si="213"/>
        <v>Rail Demand</v>
      </c>
      <c r="K2218" t="str" cm="1">
        <f t="array" ref="K2218">_xlfn.IFS(L2218="Bus P+R Bus Leg", "Bus", L2218="Bus P+R Car Leg", "Car",L2218="Rail P+R Rail Leg", "Rail", L2218="Rail P+R Car Leg", "Car",L2218="Logsum","",TRUE(),L2218)</f>
        <v>Rail</v>
      </c>
      <c r="L2218" t="s">
        <v>31</v>
      </c>
      <c r="N2218" t="s">
        <v>37</v>
      </c>
      <c r="O2218" t="s">
        <v>122</v>
      </c>
      <c r="P2218" t="str">
        <f t="shared" si="210"/>
        <v>HBO</v>
      </c>
    </row>
    <row r="2219" spans="1:16" x14ac:dyDescent="0.35">
      <c r="A2219">
        <f t="shared" si="211"/>
        <v>5542</v>
      </c>
      <c r="B2219" t="str">
        <f t="shared" si="209"/>
        <v>Rail HBO_HBO_FT_16-74_PC Demand</v>
      </c>
      <c r="C2219" t="str">
        <f t="shared" si="212"/>
        <v>Rail HBO_HBO_FT_16-74_PC Demand</v>
      </c>
      <c r="D2219" t="s">
        <v>37</v>
      </c>
      <c r="E2219" t="s">
        <v>18</v>
      </c>
      <c r="F2219">
        <v>0</v>
      </c>
      <c r="H2219" t="s">
        <v>19</v>
      </c>
      <c r="J2219" t="str">
        <f t="shared" si="213"/>
        <v>Rail Demand</v>
      </c>
      <c r="K2219" t="str" cm="1">
        <f t="array" ref="K2219">_xlfn.IFS(L2219="Bus P+R Bus Leg", "Bus", L2219="Bus P+R Car Leg", "Car",L2219="Rail P+R Rail Leg", "Rail", L2219="Rail P+R Car Leg", "Car",L2219="Logsum","",TRUE(),L2219)</f>
        <v>Rail</v>
      </c>
      <c r="L2219" t="s">
        <v>31</v>
      </c>
      <c r="N2219" t="s">
        <v>37</v>
      </c>
      <c r="O2219" t="s">
        <v>123</v>
      </c>
      <c r="P2219" t="str">
        <f t="shared" si="210"/>
        <v>HBO</v>
      </c>
    </row>
    <row r="2220" spans="1:16" x14ac:dyDescent="0.35">
      <c r="A2220">
        <f t="shared" si="211"/>
        <v>5543</v>
      </c>
      <c r="B2220" t="str">
        <f t="shared" si="209"/>
        <v>Rail HBO_HBO_Other_16-74_FC Demand</v>
      </c>
      <c r="C2220" t="str">
        <f t="shared" si="212"/>
        <v>Rail HBO_HBO_Other_16-74_FC Demand</v>
      </c>
      <c r="D2220" t="s">
        <v>37</v>
      </c>
      <c r="E2220" t="s">
        <v>18</v>
      </c>
      <c r="F2220">
        <v>0</v>
      </c>
      <c r="H2220" t="s">
        <v>19</v>
      </c>
      <c r="J2220" t="str">
        <f t="shared" si="213"/>
        <v>Rail Demand</v>
      </c>
      <c r="K2220" t="str" cm="1">
        <f t="array" ref="K2220">_xlfn.IFS(L2220="Bus P+R Bus Leg", "Bus", L2220="Bus P+R Car Leg", "Car",L2220="Rail P+R Rail Leg", "Rail", L2220="Rail P+R Car Leg", "Car",L2220="Logsum","",TRUE(),L2220)</f>
        <v>Rail</v>
      </c>
      <c r="L2220" t="s">
        <v>31</v>
      </c>
      <c r="N2220" t="s">
        <v>37</v>
      </c>
      <c r="O2220" t="s">
        <v>124</v>
      </c>
      <c r="P2220" t="str">
        <f t="shared" si="210"/>
        <v>HBO</v>
      </c>
    </row>
    <row r="2221" spans="1:16" x14ac:dyDescent="0.35">
      <c r="A2221">
        <f t="shared" si="211"/>
        <v>5544</v>
      </c>
      <c r="B2221" t="str">
        <f t="shared" si="209"/>
        <v>Rail HBO_HBO_Other_16-74_NC Demand</v>
      </c>
      <c r="C2221" t="str">
        <f t="shared" si="212"/>
        <v>Rail HBO_HBO_Other_16-74_NC Demand</v>
      </c>
      <c r="D2221" t="s">
        <v>37</v>
      </c>
      <c r="E2221" t="s">
        <v>18</v>
      </c>
      <c r="F2221">
        <v>0</v>
      </c>
      <c r="H2221" t="s">
        <v>19</v>
      </c>
      <c r="J2221" t="str">
        <f t="shared" si="213"/>
        <v>Rail Demand</v>
      </c>
      <c r="K2221" t="str" cm="1">
        <f t="array" ref="K2221">_xlfn.IFS(L2221="Bus P+R Bus Leg", "Bus", L2221="Bus P+R Car Leg", "Car",L2221="Rail P+R Rail Leg", "Rail", L2221="Rail P+R Car Leg", "Car",L2221="Logsum","",TRUE(),L2221)</f>
        <v>Rail</v>
      </c>
      <c r="L2221" t="s">
        <v>31</v>
      </c>
      <c r="N2221" t="s">
        <v>37</v>
      </c>
      <c r="O2221" t="s">
        <v>125</v>
      </c>
      <c r="P2221" t="str">
        <f t="shared" si="210"/>
        <v>HBO</v>
      </c>
    </row>
    <row r="2222" spans="1:16" x14ac:dyDescent="0.35">
      <c r="A2222">
        <f t="shared" si="211"/>
        <v>5545</v>
      </c>
      <c r="B2222" t="str">
        <f t="shared" si="209"/>
        <v>Rail HBO_HBO_Other_16-74_PC Demand</v>
      </c>
      <c r="C2222" t="str">
        <f t="shared" si="212"/>
        <v>Rail HBO_HBO_Other_16-74_PC Demand</v>
      </c>
      <c r="D2222" t="s">
        <v>37</v>
      </c>
      <c r="E2222" t="s">
        <v>18</v>
      </c>
      <c r="F2222">
        <v>0</v>
      </c>
      <c r="H2222" t="s">
        <v>19</v>
      </c>
      <c r="J2222" t="str">
        <f t="shared" si="213"/>
        <v>Rail Demand</v>
      </c>
      <c r="K2222" t="str" cm="1">
        <f t="array" ref="K2222">_xlfn.IFS(L2222="Bus P+R Bus Leg", "Bus", L2222="Bus P+R Car Leg", "Car",L2222="Rail P+R Rail Leg", "Rail", L2222="Rail P+R Car Leg", "Car",L2222="Logsum","",TRUE(),L2222)</f>
        <v>Rail</v>
      </c>
      <c r="L2222" t="s">
        <v>31</v>
      </c>
      <c r="N2222" t="s">
        <v>37</v>
      </c>
      <c r="O2222" t="s">
        <v>126</v>
      </c>
      <c r="P2222" t="str">
        <f t="shared" si="210"/>
        <v>HBO</v>
      </c>
    </row>
    <row r="2223" spans="1:16" x14ac:dyDescent="0.35">
      <c r="A2223">
        <f t="shared" si="211"/>
        <v>5546</v>
      </c>
      <c r="B2223" t="str">
        <f t="shared" si="209"/>
        <v>Rail HBO_HBO_PT_16-74_FC Demand</v>
      </c>
      <c r="C2223" t="str">
        <f t="shared" si="212"/>
        <v>Rail HBO_HBO_PT_16-74_FC Demand</v>
      </c>
      <c r="D2223" t="s">
        <v>37</v>
      </c>
      <c r="E2223" t="s">
        <v>18</v>
      </c>
      <c r="F2223">
        <v>0</v>
      </c>
      <c r="H2223" t="s">
        <v>19</v>
      </c>
      <c r="J2223" t="str">
        <f t="shared" si="213"/>
        <v>Rail Demand</v>
      </c>
      <c r="K2223" t="str" cm="1">
        <f t="array" ref="K2223">_xlfn.IFS(L2223="Bus P+R Bus Leg", "Bus", L2223="Bus P+R Car Leg", "Car",L2223="Rail P+R Rail Leg", "Rail", L2223="Rail P+R Car Leg", "Car",L2223="Logsum","",TRUE(),L2223)</f>
        <v>Rail</v>
      </c>
      <c r="L2223" t="s">
        <v>31</v>
      </c>
      <c r="N2223" t="s">
        <v>37</v>
      </c>
      <c r="O2223" t="s">
        <v>127</v>
      </c>
      <c r="P2223" t="str">
        <f t="shared" si="210"/>
        <v>HBO</v>
      </c>
    </row>
    <row r="2224" spans="1:16" x14ac:dyDescent="0.35">
      <c r="A2224">
        <f t="shared" si="211"/>
        <v>5547</v>
      </c>
      <c r="B2224" t="str">
        <f t="shared" si="209"/>
        <v>Rail HBO_HBO_PT_16-74_NC Demand</v>
      </c>
      <c r="C2224" t="str">
        <f t="shared" si="212"/>
        <v>Rail HBO_HBO_PT_16-74_NC Demand</v>
      </c>
      <c r="D2224" t="s">
        <v>37</v>
      </c>
      <c r="E2224" t="s">
        <v>18</v>
      </c>
      <c r="F2224">
        <v>0</v>
      </c>
      <c r="H2224" t="s">
        <v>19</v>
      </c>
      <c r="J2224" t="str">
        <f t="shared" si="213"/>
        <v>Rail Demand</v>
      </c>
      <c r="K2224" t="str" cm="1">
        <f t="array" ref="K2224">_xlfn.IFS(L2224="Bus P+R Bus Leg", "Bus", L2224="Bus P+R Car Leg", "Car",L2224="Rail P+R Rail Leg", "Rail", L2224="Rail P+R Car Leg", "Car",L2224="Logsum","",TRUE(),L2224)</f>
        <v>Rail</v>
      </c>
      <c r="L2224" t="s">
        <v>31</v>
      </c>
      <c r="N2224" t="s">
        <v>37</v>
      </c>
      <c r="O2224" t="s">
        <v>128</v>
      </c>
      <c r="P2224" t="str">
        <f t="shared" si="210"/>
        <v>HBO</v>
      </c>
    </row>
    <row r="2225" spans="1:16" x14ac:dyDescent="0.35">
      <c r="A2225">
        <f t="shared" si="211"/>
        <v>5548</v>
      </c>
      <c r="B2225" t="str">
        <f t="shared" si="209"/>
        <v>Rail HBO_HBO_PT_16-74_PC Demand</v>
      </c>
      <c r="C2225" t="str">
        <f t="shared" si="212"/>
        <v>Rail HBO_HBO_PT_16-74_PC Demand</v>
      </c>
      <c r="D2225" t="s">
        <v>37</v>
      </c>
      <c r="E2225" t="s">
        <v>18</v>
      </c>
      <c r="F2225">
        <v>0</v>
      </c>
      <c r="H2225" t="s">
        <v>19</v>
      </c>
      <c r="J2225" t="str">
        <f t="shared" si="213"/>
        <v>Rail Demand</v>
      </c>
      <c r="K2225" t="str" cm="1">
        <f t="array" ref="K2225">_xlfn.IFS(L2225="Bus P+R Bus Leg", "Bus", L2225="Bus P+R Car Leg", "Car",L2225="Rail P+R Rail Leg", "Rail", L2225="Rail P+R Car Leg", "Car",L2225="Logsum","",TRUE(),L2225)</f>
        <v>Rail</v>
      </c>
      <c r="L2225" t="s">
        <v>31</v>
      </c>
      <c r="N2225" t="s">
        <v>37</v>
      </c>
      <c r="O2225" t="s">
        <v>129</v>
      </c>
      <c r="P2225" t="str">
        <f t="shared" si="210"/>
        <v>HBO</v>
      </c>
    </row>
    <row r="2226" spans="1:16" x14ac:dyDescent="0.35">
      <c r="A2226">
        <f t="shared" si="211"/>
        <v>5549</v>
      </c>
      <c r="B2226" t="str">
        <f t="shared" si="209"/>
        <v>Rail HBO_HBO_Student_16-74_FC Demand</v>
      </c>
      <c r="C2226" t="str">
        <f t="shared" si="212"/>
        <v>Rail HBO_HBO_Student_16-74_FC Demand</v>
      </c>
      <c r="D2226" t="s">
        <v>37</v>
      </c>
      <c r="E2226" t="s">
        <v>18</v>
      </c>
      <c r="F2226">
        <v>0</v>
      </c>
      <c r="H2226" t="s">
        <v>19</v>
      </c>
      <c r="J2226" t="str">
        <f t="shared" si="213"/>
        <v>Rail Demand</v>
      </c>
      <c r="K2226" t="str" cm="1">
        <f t="array" ref="K2226">_xlfn.IFS(L2226="Bus P+R Bus Leg", "Bus", L2226="Bus P+R Car Leg", "Car",L2226="Rail P+R Rail Leg", "Rail", L2226="Rail P+R Car Leg", "Car",L2226="Logsum","",TRUE(),L2226)</f>
        <v>Rail</v>
      </c>
      <c r="L2226" t="s">
        <v>31</v>
      </c>
      <c r="N2226" t="s">
        <v>37</v>
      </c>
      <c r="O2226" t="s">
        <v>130</v>
      </c>
      <c r="P2226" t="str">
        <f t="shared" si="210"/>
        <v>HBO</v>
      </c>
    </row>
    <row r="2227" spans="1:16" x14ac:dyDescent="0.35">
      <c r="A2227">
        <f t="shared" si="211"/>
        <v>5550</v>
      </c>
      <c r="B2227" t="str">
        <f t="shared" si="209"/>
        <v>Rail HBO_HBO_Student_16-74_NC Demand</v>
      </c>
      <c r="C2227" t="str">
        <f t="shared" si="212"/>
        <v>Rail HBO_HBO_Student_16-74_NC Demand</v>
      </c>
      <c r="D2227" t="s">
        <v>37</v>
      </c>
      <c r="E2227" t="s">
        <v>18</v>
      </c>
      <c r="F2227">
        <v>0</v>
      </c>
      <c r="H2227" t="s">
        <v>19</v>
      </c>
      <c r="J2227" t="str">
        <f t="shared" si="213"/>
        <v>Rail Demand</v>
      </c>
      <c r="K2227" t="str" cm="1">
        <f t="array" ref="K2227">_xlfn.IFS(L2227="Bus P+R Bus Leg", "Bus", L2227="Bus P+R Car Leg", "Car",L2227="Rail P+R Rail Leg", "Rail", L2227="Rail P+R Car Leg", "Car",L2227="Logsum","",TRUE(),L2227)</f>
        <v>Rail</v>
      </c>
      <c r="L2227" t="s">
        <v>31</v>
      </c>
      <c r="N2227" t="s">
        <v>37</v>
      </c>
      <c r="O2227" t="s">
        <v>131</v>
      </c>
      <c r="P2227" t="str">
        <f t="shared" si="210"/>
        <v>HBO</v>
      </c>
    </row>
    <row r="2228" spans="1:16" x14ac:dyDescent="0.35">
      <c r="A2228">
        <f t="shared" si="211"/>
        <v>5551</v>
      </c>
      <c r="B2228" t="str">
        <f t="shared" si="209"/>
        <v>Rail HBO_HBO_Student_16-74_PC Demand</v>
      </c>
      <c r="C2228" t="str">
        <f t="shared" si="212"/>
        <v>Rail HBO_HBO_Student_16-74_PC Demand</v>
      </c>
      <c r="D2228" t="s">
        <v>37</v>
      </c>
      <c r="E2228" t="s">
        <v>18</v>
      </c>
      <c r="F2228">
        <v>0</v>
      </c>
      <c r="H2228" t="s">
        <v>19</v>
      </c>
      <c r="J2228" t="str">
        <f t="shared" si="213"/>
        <v>Rail Demand</v>
      </c>
      <c r="K2228" t="str" cm="1">
        <f t="array" ref="K2228">_xlfn.IFS(L2228="Bus P+R Bus Leg", "Bus", L2228="Bus P+R Car Leg", "Car",L2228="Rail P+R Rail Leg", "Rail", L2228="Rail P+R Car Leg", "Car",L2228="Logsum","",TRUE(),L2228)</f>
        <v>Rail</v>
      </c>
      <c r="L2228" t="s">
        <v>31</v>
      </c>
      <c r="N2228" t="s">
        <v>37</v>
      </c>
      <c r="O2228" t="s">
        <v>132</v>
      </c>
      <c r="P2228" t="str">
        <f t="shared" si="210"/>
        <v>HBO</v>
      </c>
    </row>
    <row r="2229" spans="1:16" x14ac:dyDescent="0.35">
      <c r="A2229">
        <f t="shared" si="211"/>
        <v>5552</v>
      </c>
      <c r="B2229" t="str">
        <f t="shared" ref="B2229:B2292" si="214">_xlfn.TEXTJOIN(" ",TRUE,L2229,O2229,N2229)</f>
        <v>Rail HBSHOP_HBSHOP_75_FC Demand</v>
      </c>
      <c r="C2229" t="str">
        <f t="shared" si="212"/>
        <v>Rail HBSHOP_HBSHOP_75_FC Demand</v>
      </c>
      <c r="D2229" t="s">
        <v>37</v>
      </c>
      <c r="E2229" t="s">
        <v>18</v>
      </c>
      <c r="F2229">
        <v>0</v>
      </c>
      <c r="H2229" t="s">
        <v>19</v>
      </c>
      <c r="J2229" t="str">
        <f t="shared" si="213"/>
        <v>Rail Demand</v>
      </c>
      <c r="K2229" t="str" cm="1">
        <f t="array" ref="K2229">_xlfn.IFS(L2229="Bus P+R Bus Leg", "Bus", L2229="Bus P+R Car Leg", "Car",L2229="Rail P+R Rail Leg", "Rail", L2229="Rail P+R Car Leg", "Car",L2229="Logsum","",TRUE(),L2229)</f>
        <v>Rail</v>
      </c>
      <c r="L2229" t="s">
        <v>31</v>
      </c>
      <c r="N2229" t="s">
        <v>37</v>
      </c>
      <c r="O2229" t="s">
        <v>480</v>
      </c>
      <c r="P2229" t="str">
        <f t="shared" si="210"/>
        <v>HBSHOP</v>
      </c>
    </row>
    <row r="2230" spans="1:16" x14ac:dyDescent="0.35">
      <c r="A2230">
        <f t="shared" si="211"/>
        <v>5553</v>
      </c>
      <c r="B2230" t="str">
        <f t="shared" si="214"/>
        <v>Rail HBSHOP_HBSHOP_75_NC Demand</v>
      </c>
      <c r="C2230" t="str">
        <f t="shared" si="212"/>
        <v>Rail HBSHOP_HBSHOP_75_NC Demand</v>
      </c>
      <c r="D2230" t="s">
        <v>37</v>
      </c>
      <c r="E2230" t="s">
        <v>18</v>
      </c>
      <c r="F2230">
        <v>0</v>
      </c>
      <c r="H2230" t="s">
        <v>19</v>
      </c>
      <c r="J2230" t="str">
        <f t="shared" si="213"/>
        <v>Rail Demand</v>
      </c>
      <c r="K2230" t="str" cm="1">
        <f t="array" ref="K2230">_xlfn.IFS(L2230="Bus P+R Bus Leg", "Bus", L2230="Bus P+R Car Leg", "Car",L2230="Rail P+R Rail Leg", "Rail", L2230="Rail P+R Car Leg", "Car",L2230="Logsum","",TRUE(),L2230)</f>
        <v>Rail</v>
      </c>
      <c r="L2230" t="s">
        <v>31</v>
      </c>
      <c r="N2230" t="s">
        <v>37</v>
      </c>
      <c r="O2230" t="s">
        <v>481</v>
      </c>
      <c r="P2230" t="str">
        <f t="shared" si="210"/>
        <v>HBSHOP</v>
      </c>
    </row>
    <row r="2231" spans="1:16" x14ac:dyDescent="0.35">
      <c r="A2231">
        <f t="shared" si="211"/>
        <v>5554</v>
      </c>
      <c r="B2231" t="str">
        <f t="shared" si="214"/>
        <v>Rail HBSHOP_HBSHOP_75_PC Demand</v>
      </c>
      <c r="C2231" t="str">
        <f t="shared" si="212"/>
        <v>Rail HBSHOP_HBSHOP_75_PC Demand</v>
      </c>
      <c r="D2231" t="s">
        <v>37</v>
      </c>
      <c r="E2231" t="s">
        <v>18</v>
      </c>
      <c r="F2231">
        <v>0</v>
      </c>
      <c r="H2231" t="s">
        <v>19</v>
      </c>
      <c r="J2231" t="str">
        <f t="shared" si="213"/>
        <v>Rail Demand</v>
      </c>
      <c r="K2231" t="str" cm="1">
        <f t="array" ref="K2231">_xlfn.IFS(L2231="Bus P+R Bus Leg", "Bus", L2231="Bus P+R Car Leg", "Car",L2231="Rail P+R Rail Leg", "Rail", L2231="Rail P+R Car Leg", "Car",L2231="Logsum","",TRUE(),L2231)</f>
        <v>Rail</v>
      </c>
      <c r="L2231" t="s">
        <v>31</v>
      </c>
      <c r="N2231" t="s">
        <v>37</v>
      </c>
      <c r="O2231" t="s">
        <v>482</v>
      </c>
      <c r="P2231" t="str">
        <f t="shared" si="210"/>
        <v>HBSHOP</v>
      </c>
    </row>
    <row r="2232" spans="1:16" x14ac:dyDescent="0.35">
      <c r="A2232">
        <f t="shared" si="211"/>
        <v>5555</v>
      </c>
      <c r="B2232" t="str">
        <f t="shared" si="214"/>
        <v>Rail HBSHOP_HBSHOP_Child_0-15_FC Demand</v>
      </c>
      <c r="C2232" t="str">
        <f t="shared" si="212"/>
        <v>Rail HBSHOP_HBSHOP_Child_0-15_FC Demand</v>
      </c>
      <c r="D2232" t="s">
        <v>37</v>
      </c>
      <c r="E2232" t="s">
        <v>18</v>
      </c>
      <c r="F2232">
        <v>0</v>
      </c>
      <c r="H2232" t="s">
        <v>19</v>
      </c>
      <c r="J2232" t="str">
        <f t="shared" si="213"/>
        <v>Rail Demand</v>
      </c>
      <c r="K2232" t="str" cm="1">
        <f t="array" ref="K2232">_xlfn.IFS(L2232="Bus P+R Bus Leg", "Bus", L2232="Bus P+R Car Leg", "Car",L2232="Rail P+R Rail Leg", "Rail", L2232="Rail P+R Car Leg", "Car",L2232="Logsum","",TRUE(),L2232)</f>
        <v>Rail</v>
      </c>
      <c r="L2232" t="s">
        <v>31</v>
      </c>
      <c r="N2232" t="s">
        <v>37</v>
      </c>
      <c r="O2232" t="s">
        <v>483</v>
      </c>
      <c r="P2232" t="str">
        <f t="shared" si="210"/>
        <v>HBSHOP</v>
      </c>
    </row>
    <row r="2233" spans="1:16" x14ac:dyDescent="0.35">
      <c r="A2233">
        <f t="shared" si="211"/>
        <v>5556</v>
      </c>
      <c r="B2233" t="str">
        <f t="shared" si="214"/>
        <v>Rail HBSHOP_HBSHOP_Child_0-15_NC Demand</v>
      </c>
      <c r="C2233" t="str">
        <f t="shared" si="212"/>
        <v>Rail HBSHOP_HBSHOP_Child_0-15_NC Demand</v>
      </c>
      <c r="D2233" t="s">
        <v>37</v>
      </c>
      <c r="E2233" t="s">
        <v>18</v>
      </c>
      <c r="F2233">
        <v>0</v>
      </c>
      <c r="H2233" t="s">
        <v>19</v>
      </c>
      <c r="J2233" t="str">
        <f t="shared" si="213"/>
        <v>Rail Demand</v>
      </c>
      <c r="K2233" t="str" cm="1">
        <f t="array" ref="K2233">_xlfn.IFS(L2233="Bus P+R Bus Leg", "Bus", L2233="Bus P+R Car Leg", "Car",L2233="Rail P+R Rail Leg", "Rail", L2233="Rail P+R Car Leg", "Car",L2233="Logsum","",TRUE(),L2233)</f>
        <v>Rail</v>
      </c>
      <c r="L2233" t="s">
        <v>31</v>
      </c>
      <c r="N2233" t="s">
        <v>37</v>
      </c>
      <c r="O2233" t="s">
        <v>484</v>
      </c>
      <c r="P2233" t="str">
        <f t="shared" si="210"/>
        <v>HBSHOP</v>
      </c>
    </row>
    <row r="2234" spans="1:16" x14ac:dyDescent="0.35">
      <c r="A2234">
        <f t="shared" si="211"/>
        <v>5557</v>
      </c>
      <c r="B2234" t="str">
        <f t="shared" si="214"/>
        <v>Rail HBSHOP_HBSHOP_Child_0-15_PC Demand</v>
      </c>
      <c r="C2234" t="str">
        <f t="shared" si="212"/>
        <v>Rail HBSHOP_HBSHOP_Child_0-15_PC Demand</v>
      </c>
      <c r="D2234" t="s">
        <v>37</v>
      </c>
      <c r="E2234" t="s">
        <v>18</v>
      </c>
      <c r="F2234">
        <v>0</v>
      </c>
      <c r="H2234" t="s">
        <v>19</v>
      </c>
      <c r="J2234" t="str">
        <f t="shared" si="213"/>
        <v>Rail Demand</v>
      </c>
      <c r="K2234" t="str" cm="1">
        <f t="array" ref="K2234">_xlfn.IFS(L2234="Bus P+R Bus Leg", "Bus", L2234="Bus P+R Car Leg", "Car",L2234="Rail P+R Rail Leg", "Rail", L2234="Rail P+R Car Leg", "Car",L2234="Logsum","",TRUE(),L2234)</f>
        <v>Rail</v>
      </c>
      <c r="L2234" t="s">
        <v>31</v>
      </c>
      <c r="N2234" t="s">
        <v>37</v>
      </c>
      <c r="O2234" t="s">
        <v>485</v>
      </c>
      <c r="P2234" t="str">
        <f t="shared" si="210"/>
        <v>HBSHOP</v>
      </c>
    </row>
    <row r="2235" spans="1:16" x14ac:dyDescent="0.35">
      <c r="A2235">
        <f t="shared" si="211"/>
        <v>5558</v>
      </c>
      <c r="B2235" t="str">
        <f t="shared" si="214"/>
        <v>Rail HBSHOP_HBSHOP_FT_16-74_FC Demand</v>
      </c>
      <c r="C2235" t="str">
        <f t="shared" si="212"/>
        <v>Rail HBSHOP_HBSHOP_FT_16-74_FC Demand</v>
      </c>
      <c r="D2235" t="s">
        <v>37</v>
      </c>
      <c r="E2235" t="s">
        <v>18</v>
      </c>
      <c r="F2235">
        <v>0</v>
      </c>
      <c r="H2235" t="s">
        <v>19</v>
      </c>
      <c r="J2235" t="str">
        <f t="shared" si="213"/>
        <v>Rail Demand</v>
      </c>
      <c r="K2235" t="str" cm="1">
        <f t="array" ref="K2235">_xlfn.IFS(L2235="Bus P+R Bus Leg", "Bus", L2235="Bus P+R Car Leg", "Car",L2235="Rail P+R Rail Leg", "Rail", L2235="Rail P+R Car Leg", "Car",L2235="Logsum","",TRUE(),L2235)</f>
        <v>Rail</v>
      </c>
      <c r="L2235" t="s">
        <v>31</v>
      </c>
      <c r="N2235" t="s">
        <v>37</v>
      </c>
      <c r="O2235" t="s">
        <v>486</v>
      </c>
      <c r="P2235" t="str">
        <f t="shared" si="210"/>
        <v>HBSHOP</v>
      </c>
    </row>
    <row r="2236" spans="1:16" x14ac:dyDescent="0.35">
      <c r="A2236">
        <f t="shared" si="211"/>
        <v>5559</v>
      </c>
      <c r="B2236" t="str">
        <f t="shared" si="214"/>
        <v>Rail HBSHOP_HBSHOP_FT_16-74_NC Demand</v>
      </c>
      <c r="C2236" t="str">
        <f t="shared" si="212"/>
        <v>Rail HBSHOP_HBSHOP_FT_16-74_NC Demand</v>
      </c>
      <c r="D2236" t="s">
        <v>37</v>
      </c>
      <c r="E2236" t="s">
        <v>18</v>
      </c>
      <c r="F2236">
        <v>0</v>
      </c>
      <c r="H2236" t="s">
        <v>19</v>
      </c>
      <c r="J2236" t="str">
        <f t="shared" si="213"/>
        <v>Rail Demand</v>
      </c>
      <c r="K2236" t="str" cm="1">
        <f t="array" ref="K2236">_xlfn.IFS(L2236="Bus P+R Bus Leg", "Bus", L2236="Bus P+R Car Leg", "Car",L2236="Rail P+R Rail Leg", "Rail", L2236="Rail P+R Car Leg", "Car",L2236="Logsum","",TRUE(),L2236)</f>
        <v>Rail</v>
      </c>
      <c r="L2236" t="s">
        <v>31</v>
      </c>
      <c r="N2236" t="s">
        <v>37</v>
      </c>
      <c r="O2236" t="s">
        <v>487</v>
      </c>
      <c r="P2236" t="str">
        <f t="shared" si="210"/>
        <v>HBSHOP</v>
      </c>
    </row>
    <row r="2237" spans="1:16" x14ac:dyDescent="0.35">
      <c r="A2237">
        <f t="shared" si="211"/>
        <v>5560</v>
      </c>
      <c r="B2237" t="str">
        <f t="shared" si="214"/>
        <v>Rail HBSHOP_HBSHOP_FT_16-74_PC Demand</v>
      </c>
      <c r="C2237" t="str">
        <f t="shared" si="212"/>
        <v>Rail HBSHOP_HBSHOP_FT_16-74_PC Demand</v>
      </c>
      <c r="D2237" t="s">
        <v>37</v>
      </c>
      <c r="E2237" t="s">
        <v>18</v>
      </c>
      <c r="F2237">
        <v>0</v>
      </c>
      <c r="H2237" t="s">
        <v>19</v>
      </c>
      <c r="J2237" t="str">
        <f t="shared" si="213"/>
        <v>Rail Demand</v>
      </c>
      <c r="K2237" t="str" cm="1">
        <f t="array" ref="K2237">_xlfn.IFS(L2237="Bus P+R Bus Leg", "Bus", L2237="Bus P+R Car Leg", "Car",L2237="Rail P+R Rail Leg", "Rail", L2237="Rail P+R Car Leg", "Car",L2237="Logsum","",TRUE(),L2237)</f>
        <v>Rail</v>
      </c>
      <c r="L2237" t="s">
        <v>31</v>
      </c>
      <c r="N2237" t="s">
        <v>37</v>
      </c>
      <c r="O2237" t="s">
        <v>488</v>
      </c>
      <c r="P2237" t="str">
        <f t="shared" si="210"/>
        <v>HBSHOP</v>
      </c>
    </row>
    <row r="2238" spans="1:16" x14ac:dyDescent="0.35">
      <c r="A2238">
        <f t="shared" si="211"/>
        <v>5561</v>
      </c>
      <c r="B2238" t="str">
        <f t="shared" si="214"/>
        <v>Rail HBSHOP_HBSHOP_Other_16-74_FC Demand</v>
      </c>
      <c r="C2238" t="str">
        <f t="shared" si="212"/>
        <v>Rail HBSHOP_HBSHOP_Other_16-74_FC Demand</v>
      </c>
      <c r="D2238" t="s">
        <v>37</v>
      </c>
      <c r="E2238" t="s">
        <v>18</v>
      </c>
      <c r="F2238">
        <v>0</v>
      </c>
      <c r="H2238" t="s">
        <v>19</v>
      </c>
      <c r="J2238" t="str">
        <f t="shared" si="213"/>
        <v>Rail Demand</v>
      </c>
      <c r="K2238" t="str" cm="1">
        <f t="array" ref="K2238">_xlfn.IFS(L2238="Bus P+R Bus Leg", "Bus", L2238="Bus P+R Car Leg", "Car",L2238="Rail P+R Rail Leg", "Rail", L2238="Rail P+R Car Leg", "Car",L2238="Logsum","",TRUE(),L2238)</f>
        <v>Rail</v>
      </c>
      <c r="L2238" t="s">
        <v>31</v>
      </c>
      <c r="N2238" t="s">
        <v>37</v>
      </c>
      <c r="O2238" t="s">
        <v>489</v>
      </c>
      <c r="P2238" t="str">
        <f t="shared" si="210"/>
        <v>HBSHOP</v>
      </c>
    </row>
    <row r="2239" spans="1:16" x14ac:dyDescent="0.35">
      <c r="A2239">
        <f t="shared" si="211"/>
        <v>5562</v>
      </c>
      <c r="B2239" t="str">
        <f t="shared" si="214"/>
        <v>Rail HBSHOP_HBSHOP_Other_16-74_NC Demand</v>
      </c>
      <c r="C2239" t="str">
        <f t="shared" si="212"/>
        <v>Rail HBSHOP_HBSHOP_Other_16-74_NC Demand</v>
      </c>
      <c r="D2239" t="s">
        <v>37</v>
      </c>
      <c r="E2239" t="s">
        <v>18</v>
      </c>
      <c r="F2239">
        <v>0</v>
      </c>
      <c r="H2239" t="s">
        <v>19</v>
      </c>
      <c r="J2239" t="str">
        <f t="shared" si="213"/>
        <v>Rail Demand</v>
      </c>
      <c r="K2239" t="str" cm="1">
        <f t="array" ref="K2239">_xlfn.IFS(L2239="Bus P+R Bus Leg", "Bus", L2239="Bus P+R Car Leg", "Car",L2239="Rail P+R Rail Leg", "Rail", L2239="Rail P+R Car Leg", "Car",L2239="Logsum","",TRUE(),L2239)</f>
        <v>Rail</v>
      </c>
      <c r="L2239" t="s">
        <v>31</v>
      </c>
      <c r="N2239" t="s">
        <v>37</v>
      </c>
      <c r="O2239" t="s">
        <v>490</v>
      </c>
      <c r="P2239" t="str">
        <f t="shared" si="210"/>
        <v>HBSHOP</v>
      </c>
    </row>
    <row r="2240" spans="1:16" x14ac:dyDescent="0.35">
      <c r="A2240">
        <f t="shared" si="211"/>
        <v>5563</v>
      </c>
      <c r="B2240" t="str">
        <f t="shared" si="214"/>
        <v>Rail HBSHOP_HBSHOP_Other_16-74_PC Demand</v>
      </c>
      <c r="C2240" t="str">
        <f t="shared" si="212"/>
        <v>Rail HBSHOP_HBSHOP_Other_16-74_PC Demand</v>
      </c>
      <c r="D2240" t="s">
        <v>37</v>
      </c>
      <c r="E2240" t="s">
        <v>18</v>
      </c>
      <c r="F2240">
        <v>0</v>
      </c>
      <c r="H2240" t="s">
        <v>19</v>
      </c>
      <c r="J2240" t="str">
        <f t="shared" si="213"/>
        <v>Rail Demand</v>
      </c>
      <c r="K2240" t="str" cm="1">
        <f t="array" ref="K2240">_xlfn.IFS(L2240="Bus P+R Bus Leg", "Bus", L2240="Bus P+R Car Leg", "Car",L2240="Rail P+R Rail Leg", "Rail", L2240="Rail P+R Car Leg", "Car",L2240="Logsum","",TRUE(),L2240)</f>
        <v>Rail</v>
      </c>
      <c r="L2240" t="s">
        <v>31</v>
      </c>
      <c r="N2240" t="s">
        <v>37</v>
      </c>
      <c r="O2240" t="s">
        <v>491</v>
      </c>
      <c r="P2240" t="str">
        <f t="shared" si="210"/>
        <v>HBSHOP</v>
      </c>
    </row>
    <row r="2241" spans="1:16" x14ac:dyDescent="0.35">
      <c r="A2241">
        <f t="shared" si="211"/>
        <v>5564</v>
      </c>
      <c r="B2241" t="str">
        <f t="shared" si="214"/>
        <v>Rail HBSHOP_HBSHOP_PT_16-74_FC Demand</v>
      </c>
      <c r="C2241" t="str">
        <f t="shared" si="212"/>
        <v>Rail HBSHOP_HBSHOP_PT_16-74_FC Demand</v>
      </c>
      <c r="D2241" t="s">
        <v>37</v>
      </c>
      <c r="E2241" t="s">
        <v>18</v>
      </c>
      <c r="F2241">
        <v>0</v>
      </c>
      <c r="H2241" t="s">
        <v>19</v>
      </c>
      <c r="J2241" t="str">
        <f t="shared" si="213"/>
        <v>Rail Demand</v>
      </c>
      <c r="K2241" t="str" cm="1">
        <f t="array" ref="K2241">_xlfn.IFS(L2241="Bus P+R Bus Leg", "Bus", L2241="Bus P+R Car Leg", "Car",L2241="Rail P+R Rail Leg", "Rail", L2241="Rail P+R Car Leg", "Car",L2241="Logsum","",TRUE(),L2241)</f>
        <v>Rail</v>
      </c>
      <c r="L2241" t="s">
        <v>31</v>
      </c>
      <c r="N2241" t="s">
        <v>37</v>
      </c>
      <c r="O2241" t="s">
        <v>492</v>
      </c>
      <c r="P2241" t="str">
        <f t="shared" si="210"/>
        <v>HBSHOP</v>
      </c>
    </row>
    <row r="2242" spans="1:16" x14ac:dyDescent="0.35">
      <c r="A2242">
        <f t="shared" si="211"/>
        <v>5565</v>
      </c>
      <c r="B2242" t="str">
        <f t="shared" si="214"/>
        <v>Rail HBSHOP_HBSHOP_PT_16-74_NC Demand</v>
      </c>
      <c r="C2242" t="str">
        <f t="shared" si="212"/>
        <v>Rail HBSHOP_HBSHOP_PT_16-74_NC Demand</v>
      </c>
      <c r="D2242" t="s">
        <v>37</v>
      </c>
      <c r="E2242" t="s">
        <v>18</v>
      </c>
      <c r="F2242">
        <v>0</v>
      </c>
      <c r="H2242" t="s">
        <v>19</v>
      </c>
      <c r="J2242" t="str">
        <f t="shared" si="213"/>
        <v>Rail Demand</v>
      </c>
      <c r="K2242" t="str" cm="1">
        <f t="array" ref="K2242">_xlfn.IFS(L2242="Bus P+R Bus Leg", "Bus", L2242="Bus P+R Car Leg", "Car",L2242="Rail P+R Rail Leg", "Rail", L2242="Rail P+R Car Leg", "Car",L2242="Logsum","",TRUE(),L2242)</f>
        <v>Rail</v>
      </c>
      <c r="L2242" t="s">
        <v>31</v>
      </c>
      <c r="N2242" t="s">
        <v>37</v>
      </c>
      <c r="O2242" t="s">
        <v>493</v>
      </c>
      <c r="P2242" t="str">
        <f t="shared" si="210"/>
        <v>HBSHOP</v>
      </c>
    </row>
    <row r="2243" spans="1:16" x14ac:dyDescent="0.35">
      <c r="A2243">
        <f t="shared" si="211"/>
        <v>5566</v>
      </c>
      <c r="B2243" t="str">
        <f t="shared" si="214"/>
        <v>Rail HBSHOP_HBSHOP_PT_16-74_PC Demand</v>
      </c>
      <c r="C2243" t="str">
        <f t="shared" si="212"/>
        <v>Rail HBSHOP_HBSHOP_PT_16-74_PC Demand</v>
      </c>
      <c r="D2243" t="s">
        <v>37</v>
      </c>
      <c r="E2243" t="s">
        <v>18</v>
      </c>
      <c r="F2243">
        <v>0</v>
      </c>
      <c r="H2243" t="s">
        <v>19</v>
      </c>
      <c r="J2243" t="str">
        <f t="shared" si="213"/>
        <v>Rail Demand</v>
      </c>
      <c r="K2243" t="str" cm="1">
        <f t="array" ref="K2243">_xlfn.IFS(L2243="Bus P+R Bus Leg", "Bus", L2243="Bus P+R Car Leg", "Car",L2243="Rail P+R Rail Leg", "Rail", L2243="Rail P+R Car Leg", "Car",L2243="Logsum","",TRUE(),L2243)</f>
        <v>Rail</v>
      </c>
      <c r="L2243" t="s">
        <v>31</v>
      </c>
      <c r="N2243" t="s">
        <v>37</v>
      </c>
      <c r="O2243" t="s">
        <v>494</v>
      </c>
      <c r="P2243" t="str">
        <f t="shared" si="210"/>
        <v>HBSHOP</v>
      </c>
    </row>
    <row r="2244" spans="1:16" x14ac:dyDescent="0.35">
      <c r="A2244">
        <f t="shared" si="211"/>
        <v>5567</v>
      </c>
      <c r="B2244" t="str">
        <f t="shared" si="214"/>
        <v>Rail HBSHOP_HBSHOP_Student_16-74_FC Demand</v>
      </c>
      <c r="C2244" t="str">
        <f t="shared" si="212"/>
        <v>Rail HBSHOP_HBSHOP_Student_16-74_FC Demand</v>
      </c>
      <c r="D2244" t="s">
        <v>37</v>
      </c>
      <c r="E2244" t="s">
        <v>18</v>
      </c>
      <c r="F2244">
        <v>0</v>
      </c>
      <c r="H2244" t="s">
        <v>19</v>
      </c>
      <c r="J2244" t="str">
        <f t="shared" si="213"/>
        <v>Rail Demand</v>
      </c>
      <c r="K2244" t="str" cm="1">
        <f t="array" ref="K2244">_xlfn.IFS(L2244="Bus P+R Bus Leg", "Bus", L2244="Bus P+R Car Leg", "Car",L2244="Rail P+R Rail Leg", "Rail", L2244="Rail P+R Car Leg", "Car",L2244="Logsum","",TRUE(),L2244)</f>
        <v>Rail</v>
      </c>
      <c r="L2244" t="s">
        <v>31</v>
      </c>
      <c r="N2244" t="s">
        <v>37</v>
      </c>
      <c r="O2244" t="s">
        <v>495</v>
      </c>
      <c r="P2244" t="str">
        <f t="shared" ref="P2244:P2276" si="215">LEFT(O2244,FIND("_",O2244)-1)</f>
        <v>HBSHOP</v>
      </c>
    </row>
    <row r="2245" spans="1:16" x14ac:dyDescent="0.35">
      <c r="A2245">
        <f t="shared" si="211"/>
        <v>5568</v>
      </c>
      <c r="B2245" t="str">
        <f t="shared" si="214"/>
        <v>Rail HBSHOP_HBSHOP_Student_16-74_NC Demand</v>
      </c>
      <c r="C2245" t="str">
        <f t="shared" si="212"/>
        <v>Rail HBSHOP_HBSHOP_Student_16-74_NC Demand</v>
      </c>
      <c r="D2245" t="s">
        <v>37</v>
      </c>
      <c r="E2245" t="s">
        <v>18</v>
      </c>
      <c r="F2245">
        <v>0</v>
      </c>
      <c r="H2245" t="s">
        <v>19</v>
      </c>
      <c r="J2245" t="str">
        <f t="shared" si="213"/>
        <v>Rail Demand</v>
      </c>
      <c r="K2245" t="str" cm="1">
        <f t="array" ref="K2245">_xlfn.IFS(L2245="Bus P+R Bus Leg", "Bus", L2245="Bus P+R Car Leg", "Car",L2245="Rail P+R Rail Leg", "Rail", L2245="Rail P+R Car Leg", "Car",L2245="Logsum","",TRUE(),L2245)</f>
        <v>Rail</v>
      </c>
      <c r="L2245" t="s">
        <v>31</v>
      </c>
      <c r="N2245" t="s">
        <v>37</v>
      </c>
      <c r="O2245" t="s">
        <v>496</v>
      </c>
      <c r="P2245" t="str">
        <f t="shared" si="215"/>
        <v>HBSHOP</v>
      </c>
    </row>
    <row r="2246" spans="1:16" x14ac:dyDescent="0.35">
      <c r="A2246">
        <f t="shared" si="211"/>
        <v>5569</v>
      </c>
      <c r="B2246" t="str">
        <f t="shared" si="214"/>
        <v>Rail HBSHOP_HBSHOP_Student_16-74_PC Demand</v>
      </c>
      <c r="C2246" t="str">
        <f t="shared" si="212"/>
        <v>Rail HBSHOP_HBSHOP_Student_16-74_PC Demand</v>
      </c>
      <c r="D2246" t="s">
        <v>37</v>
      </c>
      <c r="E2246" t="s">
        <v>18</v>
      </c>
      <c r="F2246">
        <v>0</v>
      </c>
      <c r="H2246" t="s">
        <v>19</v>
      </c>
      <c r="J2246" t="str">
        <f t="shared" si="213"/>
        <v>Rail Demand</v>
      </c>
      <c r="K2246" t="str" cm="1">
        <f t="array" ref="K2246">_xlfn.IFS(L2246="Bus P+R Bus Leg", "Bus", L2246="Bus P+R Car Leg", "Car",L2246="Rail P+R Rail Leg", "Rail", L2246="Rail P+R Car Leg", "Car",L2246="Logsum","",TRUE(),L2246)</f>
        <v>Rail</v>
      </c>
      <c r="L2246" t="s">
        <v>31</v>
      </c>
      <c r="N2246" t="s">
        <v>37</v>
      </c>
      <c r="O2246" t="s">
        <v>497</v>
      </c>
      <c r="P2246" t="str">
        <f t="shared" si="215"/>
        <v>HBSHOP</v>
      </c>
    </row>
    <row r="2247" spans="1:16" x14ac:dyDescent="0.35">
      <c r="A2247">
        <f t="shared" si="211"/>
        <v>5570</v>
      </c>
      <c r="B2247" t="str">
        <f t="shared" si="214"/>
        <v>Rail NHBEB_NHBEB_FT_16-74_FC Demand</v>
      </c>
      <c r="C2247" t="str">
        <f t="shared" si="212"/>
        <v>Rail NHBEB_NHBEB_FT_16-74_FC Demand</v>
      </c>
      <c r="D2247" t="s">
        <v>37</v>
      </c>
      <c r="E2247" t="s">
        <v>18</v>
      </c>
      <c r="F2247">
        <v>0</v>
      </c>
      <c r="H2247" t="s">
        <v>19</v>
      </c>
      <c r="J2247" t="str">
        <f t="shared" si="213"/>
        <v>Rail Demand</v>
      </c>
      <c r="K2247" t="str" cm="1">
        <f t="array" ref="K2247">_xlfn.IFS(L2247="Bus P+R Bus Leg", "Bus", L2247="Bus P+R Car Leg", "Car",L2247="Rail P+R Rail Leg", "Rail", L2247="Rail P+R Car Leg", "Car",L2247="Logsum","",TRUE(),L2247)</f>
        <v>Rail</v>
      </c>
      <c r="L2247" t="s">
        <v>31</v>
      </c>
      <c r="N2247" t="s">
        <v>37</v>
      </c>
      <c r="O2247" t="s">
        <v>77</v>
      </c>
      <c r="P2247" t="str">
        <f t="shared" si="215"/>
        <v>NHBEB</v>
      </c>
    </row>
    <row r="2248" spans="1:16" x14ac:dyDescent="0.35">
      <c r="A2248">
        <f t="shared" si="211"/>
        <v>5571</v>
      </c>
      <c r="B2248" t="str">
        <f t="shared" si="214"/>
        <v>Rail NHBEB_NHBEB_FT_16-74_NC Demand</v>
      </c>
      <c r="C2248" t="str">
        <f t="shared" si="212"/>
        <v>Rail NHBEB_NHBEB_FT_16-74_NC Demand</v>
      </c>
      <c r="D2248" t="s">
        <v>37</v>
      </c>
      <c r="E2248" t="s">
        <v>18</v>
      </c>
      <c r="F2248">
        <v>0</v>
      </c>
      <c r="H2248" t="s">
        <v>19</v>
      </c>
      <c r="J2248" t="str">
        <f t="shared" si="213"/>
        <v>Rail Demand</v>
      </c>
      <c r="K2248" t="str" cm="1">
        <f t="array" ref="K2248">_xlfn.IFS(L2248="Bus P+R Bus Leg", "Bus", L2248="Bus P+R Car Leg", "Car",L2248="Rail P+R Rail Leg", "Rail", L2248="Rail P+R Car Leg", "Car",L2248="Logsum","",TRUE(),L2248)</f>
        <v>Rail</v>
      </c>
      <c r="L2248" t="s">
        <v>31</v>
      </c>
      <c r="N2248" t="s">
        <v>37</v>
      </c>
      <c r="O2248" t="s">
        <v>78</v>
      </c>
      <c r="P2248" t="str">
        <f t="shared" si="215"/>
        <v>NHBEB</v>
      </c>
    </row>
    <row r="2249" spans="1:16" x14ac:dyDescent="0.35">
      <c r="A2249">
        <f t="shared" si="211"/>
        <v>5572</v>
      </c>
      <c r="B2249" t="str">
        <f t="shared" si="214"/>
        <v>Rail NHBEB_NHBEB_FT_16-74_PC Demand</v>
      </c>
      <c r="C2249" t="str">
        <f t="shared" si="212"/>
        <v>Rail NHBEB_NHBEB_FT_16-74_PC Demand</v>
      </c>
      <c r="D2249" t="s">
        <v>37</v>
      </c>
      <c r="E2249" t="s">
        <v>18</v>
      </c>
      <c r="F2249">
        <v>0</v>
      </c>
      <c r="H2249" t="s">
        <v>19</v>
      </c>
      <c r="J2249" t="str">
        <f t="shared" si="213"/>
        <v>Rail Demand</v>
      </c>
      <c r="K2249" t="str" cm="1">
        <f t="array" ref="K2249">_xlfn.IFS(L2249="Bus P+R Bus Leg", "Bus", L2249="Bus P+R Car Leg", "Car",L2249="Rail P+R Rail Leg", "Rail", L2249="Rail P+R Car Leg", "Car",L2249="Logsum","",TRUE(),L2249)</f>
        <v>Rail</v>
      </c>
      <c r="L2249" t="s">
        <v>31</v>
      </c>
      <c r="N2249" t="s">
        <v>37</v>
      </c>
      <c r="O2249" t="s">
        <v>79</v>
      </c>
      <c r="P2249" t="str">
        <f t="shared" si="215"/>
        <v>NHBEB</v>
      </c>
    </row>
    <row r="2250" spans="1:16" x14ac:dyDescent="0.35">
      <c r="A2250">
        <f t="shared" si="211"/>
        <v>5573</v>
      </c>
      <c r="B2250" t="str">
        <f t="shared" si="214"/>
        <v>Rail NHBEB_NHBEB_Other_16-74_FC Demand</v>
      </c>
      <c r="C2250" t="str">
        <f t="shared" si="212"/>
        <v>Rail NHBEB_NHBEB_Other_16-74_FC Demand</v>
      </c>
      <c r="D2250" t="s">
        <v>37</v>
      </c>
      <c r="E2250" t="s">
        <v>18</v>
      </c>
      <c r="F2250">
        <v>0</v>
      </c>
      <c r="H2250" t="s">
        <v>19</v>
      </c>
      <c r="J2250" t="str">
        <f t="shared" si="213"/>
        <v>Rail Demand</v>
      </c>
      <c r="K2250" t="str" cm="1">
        <f t="array" ref="K2250">_xlfn.IFS(L2250="Bus P+R Bus Leg", "Bus", L2250="Bus P+R Car Leg", "Car",L2250="Rail P+R Rail Leg", "Rail", L2250="Rail P+R Car Leg", "Car",L2250="Logsum","",TRUE(),L2250)</f>
        <v>Rail</v>
      </c>
      <c r="L2250" t="s">
        <v>31</v>
      </c>
      <c r="N2250" t="s">
        <v>37</v>
      </c>
      <c r="O2250" t="s">
        <v>80</v>
      </c>
      <c r="P2250" t="str">
        <f t="shared" si="215"/>
        <v>NHBEB</v>
      </c>
    </row>
    <row r="2251" spans="1:16" x14ac:dyDescent="0.35">
      <c r="A2251">
        <f t="shared" si="211"/>
        <v>5574</v>
      </c>
      <c r="B2251" t="str">
        <f t="shared" si="214"/>
        <v>Rail NHBEB_NHBEB_Other_16-74_NC Demand</v>
      </c>
      <c r="C2251" t="str">
        <f t="shared" si="212"/>
        <v>Rail NHBEB_NHBEB_Other_16-74_NC Demand</v>
      </c>
      <c r="D2251" t="s">
        <v>37</v>
      </c>
      <c r="E2251" t="s">
        <v>18</v>
      </c>
      <c r="F2251">
        <v>0</v>
      </c>
      <c r="H2251" t="s">
        <v>19</v>
      </c>
      <c r="J2251" t="str">
        <f t="shared" si="213"/>
        <v>Rail Demand</v>
      </c>
      <c r="K2251" t="str" cm="1">
        <f t="array" ref="K2251">_xlfn.IFS(L2251="Bus P+R Bus Leg", "Bus", L2251="Bus P+R Car Leg", "Car",L2251="Rail P+R Rail Leg", "Rail", L2251="Rail P+R Car Leg", "Car",L2251="Logsum","",TRUE(),L2251)</f>
        <v>Rail</v>
      </c>
      <c r="L2251" t="s">
        <v>31</v>
      </c>
      <c r="N2251" t="s">
        <v>37</v>
      </c>
      <c r="O2251" t="s">
        <v>81</v>
      </c>
      <c r="P2251" t="str">
        <f t="shared" si="215"/>
        <v>NHBEB</v>
      </c>
    </row>
    <row r="2252" spans="1:16" x14ac:dyDescent="0.35">
      <c r="A2252">
        <f t="shared" si="211"/>
        <v>5575</v>
      </c>
      <c r="B2252" t="str">
        <f t="shared" si="214"/>
        <v>Rail NHBEB_NHBEB_Other_16-74_PC Demand</v>
      </c>
      <c r="C2252" t="str">
        <f t="shared" si="212"/>
        <v>Rail NHBEB_NHBEB_Other_16-74_PC Demand</v>
      </c>
      <c r="D2252" t="s">
        <v>37</v>
      </c>
      <c r="E2252" t="s">
        <v>18</v>
      </c>
      <c r="F2252">
        <v>0</v>
      </c>
      <c r="H2252" t="s">
        <v>19</v>
      </c>
      <c r="J2252" t="str">
        <f t="shared" si="213"/>
        <v>Rail Demand</v>
      </c>
      <c r="K2252" t="str" cm="1">
        <f t="array" ref="K2252">_xlfn.IFS(L2252="Bus P+R Bus Leg", "Bus", L2252="Bus P+R Car Leg", "Car",L2252="Rail P+R Rail Leg", "Rail", L2252="Rail P+R Car Leg", "Car",L2252="Logsum","",TRUE(),L2252)</f>
        <v>Rail</v>
      </c>
      <c r="L2252" t="s">
        <v>31</v>
      </c>
      <c r="N2252" t="s">
        <v>37</v>
      </c>
      <c r="O2252" t="s">
        <v>82</v>
      </c>
      <c r="P2252" t="str">
        <f t="shared" si="215"/>
        <v>NHBEB</v>
      </c>
    </row>
    <row r="2253" spans="1:16" x14ac:dyDescent="0.35">
      <c r="A2253">
        <f t="shared" si="211"/>
        <v>5576</v>
      </c>
      <c r="B2253" t="str">
        <f t="shared" si="214"/>
        <v>Rail NHBEB_NHBEB_PT_16-74_FC Demand</v>
      </c>
      <c r="C2253" t="str">
        <f t="shared" si="212"/>
        <v>Rail NHBEB_NHBEB_PT_16-74_FC Demand</v>
      </c>
      <c r="D2253" t="s">
        <v>37</v>
      </c>
      <c r="E2253" t="s">
        <v>18</v>
      </c>
      <c r="F2253">
        <v>0</v>
      </c>
      <c r="H2253" t="s">
        <v>19</v>
      </c>
      <c r="J2253" t="str">
        <f t="shared" si="213"/>
        <v>Rail Demand</v>
      </c>
      <c r="K2253" t="str" cm="1">
        <f t="array" ref="K2253">_xlfn.IFS(L2253="Bus P+R Bus Leg", "Bus", L2253="Bus P+R Car Leg", "Car",L2253="Rail P+R Rail Leg", "Rail", L2253="Rail P+R Car Leg", "Car",L2253="Logsum","",TRUE(),L2253)</f>
        <v>Rail</v>
      </c>
      <c r="L2253" t="s">
        <v>31</v>
      </c>
      <c r="N2253" t="s">
        <v>37</v>
      </c>
      <c r="O2253" t="s">
        <v>83</v>
      </c>
      <c r="P2253" t="str">
        <f t="shared" si="215"/>
        <v>NHBEB</v>
      </c>
    </row>
    <row r="2254" spans="1:16" x14ac:dyDescent="0.35">
      <c r="A2254">
        <f t="shared" si="211"/>
        <v>5577</v>
      </c>
      <c r="B2254" t="str">
        <f t="shared" si="214"/>
        <v>Rail NHBEB_NHBEB_PT_16-74_NC Demand</v>
      </c>
      <c r="C2254" t="str">
        <f t="shared" si="212"/>
        <v>Rail NHBEB_NHBEB_PT_16-74_NC Demand</v>
      </c>
      <c r="D2254" t="s">
        <v>37</v>
      </c>
      <c r="E2254" t="s">
        <v>18</v>
      </c>
      <c r="F2254">
        <v>0</v>
      </c>
      <c r="H2254" t="s">
        <v>19</v>
      </c>
      <c r="J2254" t="str">
        <f t="shared" si="213"/>
        <v>Rail Demand</v>
      </c>
      <c r="K2254" t="str" cm="1">
        <f t="array" ref="K2254">_xlfn.IFS(L2254="Bus P+R Bus Leg", "Bus", L2254="Bus P+R Car Leg", "Car",L2254="Rail P+R Rail Leg", "Rail", L2254="Rail P+R Car Leg", "Car",L2254="Logsum","",TRUE(),L2254)</f>
        <v>Rail</v>
      </c>
      <c r="L2254" t="s">
        <v>31</v>
      </c>
      <c r="N2254" t="s">
        <v>37</v>
      </c>
      <c r="O2254" t="s">
        <v>84</v>
      </c>
      <c r="P2254" t="str">
        <f t="shared" si="215"/>
        <v>NHBEB</v>
      </c>
    </row>
    <row r="2255" spans="1:16" x14ac:dyDescent="0.35">
      <c r="A2255">
        <f t="shared" ref="A2255:A2318" si="216">IF(J2255=J2254,A2254+1,ROUNDUP(A2254,-2)+1)</f>
        <v>5578</v>
      </c>
      <c r="B2255" t="str">
        <f t="shared" si="214"/>
        <v>Rail NHBEB_NHBEB_PT_16-74_PC Demand</v>
      </c>
      <c r="C2255" t="str">
        <f t="shared" si="212"/>
        <v>Rail NHBEB_NHBEB_PT_16-74_PC Demand</v>
      </c>
      <c r="D2255" t="s">
        <v>37</v>
      </c>
      <c r="E2255" t="s">
        <v>18</v>
      </c>
      <c r="F2255">
        <v>0</v>
      </c>
      <c r="H2255" t="s">
        <v>19</v>
      </c>
      <c r="J2255" t="str">
        <f t="shared" si="213"/>
        <v>Rail Demand</v>
      </c>
      <c r="K2255" t="str" cm="1">
        <f t="array" ref="K2255">_xlfn.IFS(L2255="Bus P+R Bus Leg", "Bus", L2255="Bus P+R Car Leg", "Car",L2255="Rail P+R Rail Leg", "Rail", L2255="Rail P+R Car Leg", "Car",L2255="Logsum","",TRUE(),L2255)</f>
        <v>Rail</v>
      </c>
      <c r="L2255" t="s">
        <v>31</v>
      </c>
      <c r="N2255" t="s">
        <v>37</v>
      </c>
      <c r="O2255" t="s">
        <v>85</v>
      </c>
      <c r="P2255" t="str">
        <f t="shared" si="215"/>
        <v>NHBEB</v>
      </c>
    </row>
    <row r="2256" spans="1:16" x14ac:dyDescent="0.35">
      <c r="A2256">
        <f t="shared" si="216"/>
        <v>5579</v>
      </c>
      <c r="B2256" t="str">
        <f t="shared" si="214"/>
        <v>Rail NHBEB_NHBEB_Student_16-74_FC Demand</v>
      </c>
      <c r="C2256" t="str">
        <f t="shared" si="212"/>
        <v>Rail NHBEB_NHBEB_Student_16-74_FC Demand</v>
      </c>
      <c r="D2256" t="s">
        <v>37</v>
      </c>
      <c r="E2256" t="s">
        <v>18</v>
      </c>
      <c r="F2256">
        <v>0</v>
      </c>
      <c r="H2256" t="s">
        <v>19</v>
      </c>
      <c r="J2256" t="str">
        <f t="shared" si="213"/>
        <v>Rail Demand</v>
      </c>
      <c r="K2256" t="str" cm="1">
        <f t="array" ref="K2256">_xlfn.IFS(L2256="Bus P+R Bus Leg", "Bus", L2256="Bus P+R Car Leg", "Car",L2256="Rail P+R Rail Leg", "Rail", L2256="Rail P+R Car Leg", "Car",L2256="Logsum","",TRUE(),L2256)</f>
        <v>Rail</v>
      </c>
      <c r="L2256" t="s">
        <v>31</v>
      </c>
      <c r="N2256" t="s">
        <v>37</v>
      </c>
      <c r="O2256" t="s">
        <v>86</v>
      </c>
      <c r="P2256" t="str">
        <f t="shared" si="215"/>
        <v>NHBEB</v>
      </c>
    </row>
    <row r="2257" spans="1:16" x14ac:dyDescent="0.35">
      <c r="A2257">
        <f t="shared" si="216"/>
        <v>5580</v>
      </c>
      <c r="B2257" t="str">
        <f t="shared" si="214"/>
        <v>Rail NHBEB_NHBEB_Student_16-74_NC Demand</v>
      </c>
      <c r="C2257" t="str">
        <f t="shared" si="212"/>
        <v>Rail NHBEB_NHBEB_Student_16-74_NC Demand</v>
      </c>
      <c r="D2257" t="s">
        <v>37</v>
      </c>
      <c r="E2257" t="s">
        <v>18</v>
      </c>
      <c r="F2257">
        <v>0</v>
      </c>
      <c r="H2257" t="s">
        <v>19</v>
      </c>
      <c r="J2257" t="str">
        <f t="shared" si="213"/>
        <v>Rail Demand</v>
      </c>
      <c r="K2257" t="str" cm="1">
        <f t="array" ref="K2257">_xlfn.IFS(L2257="Bus P+R Bus Leg", "Bus", L2257="Bus P+R Car Leg", "Car",L2257="Rail P+R Rail Leg", "Rail", L2257="Rail P+R Car Leg", "Car",L2257="Logsum","",TRUE(),L2257)</f>
        <v>Rail</v>
      </c>
      <c r="L2257" t="s">
        <v>31</v>
      </c>
      <c r="N2257" t="s">
        <v>37</v>
      </c>
      <c r="O2257" t="s">
        <v>87</v>
      </c>
      <c r="P2257" t="str">
        <f t="shared" si="215"/>
        <v>NHBEB</v>
      </c>
    </row>
    <row r="2258" spans="1:16" x14ac:dyDescent="0.35">
      <c r="A2258">
        <f t="shared" si="216"/>
        <v>5581</v>
      </c>
      <c r="B2258" t="str">
        <f t="shared" si="214"/>
        <v>Rail NHBEB_NHBEB_Student_16-74_PC Demand</v>
      </c>
      <c r="C2258" t="str">
        <f t="shared" si="212"/>
        <v>Rail NHBEB_NHBEB_Student_16-74_PC Demand</v>
      </c>
      <c r="D2258" t="s">
        <v>37</v>
      </c>
      <c r="E2258" t="s">
        <v>18</v>
      </c>
      <c r="F2258">
        <v>0</v>
      </c>
      <c r="H2258" t="s">
        <v>19</v>
      </c>
      <c r="J2258" t="str">
        <f t="shared" si="213"/>
        <v>Rail Demand</v>
      </c>
      <c r="K2258" t="str" cm="1">
        <f t="array" ref="K2258">_xlfn.IFS(L2258="Bus P+R Bus Leg", "Bus", L2258="Bus P+R Car Leg", "Car",L2258="Rail P+R Rail Leg", "Rail", L2258="Rail P+R Car Leg", "Car",L2258="Logsum","",TRUE(),L2258)</f>
        <v>Rail</v>
      </c>
      <c r="L2258" t="s">
        <v>31</v>
      </c>
      <c r="N2258" t="s">
        <v>37</v>
      </c>
      <c r="O2258" t="s">
        <v>88</v>
      </c>
      <c r="P2258" t="str">
        <f t="shared" si="215"/>
        <v>NHBEB</v>
      </c>
    </row>
    <row r="2259" spans="1:16" x14ac:dyDescent="0.35">
      <c r="A2259">
        <f t="shared" si="216"/>
        <v>5582</v>
      </c>
      <c r="B2259" t="str">
        <f t="shared" si="214"/>
        <v>Rail NHBO_NHBO_75_FC Demand</v>
      </c>
      <c r="C2259" t="str">
        <f t="shared" ref="C2259:C2322" si="217">_xlfn.TEXTJOIN(" ",TRUE,L2259,O2259,N2259)</f>
        <v>Rail NHBO_NHBO_75_FC Demand</v>
      </c>
      <c r="D2259" t="s">
        <v>37</v>
      </c>
      <c r="E2259" t="s">
        <v>18</v>
      </c>
      <c r="F2259">
        <v>0</v>
      </c>
      <c r="H2259" t="s">
        <v>19</v>
      </c>
      <c r="J2259" t="str">
        <f t="shared" si="213"/>
        <v>Rail Demand</v>
      </c>
      <c r="K2259" t="str" cm="1">
        <f t="array" ref="K2259">_xlfn.IFS(L2259="Bus P+R Bus Leg", "Bus", L2259="Bus P+R Car Leg", "Car",L2259="Rail P+R Rail Leg", "Rail", L2259="Rail P+R Car Leg", "Car",L2259="Logsum","",TRUE(),L2259)</f>
        <v>Rail</v>
      </c>
      <c r="L2259" t="s">
        <v>31</v>
      </c>
      <c r="N2259" t="s">
        <v>37</v>
      </c>
      <c r="O2259" t="s">
        <v>89</v>
      </c>
      <c r="P2259" t="str">
        <f t="shared" si="215"/>
        <v>NHBO</v>
      </c>
    </row>
    <row r="2260" spans="1:16" x14ac:dyDescent="0.35">
      <c r="A2260">
        <f t="shared" si="216"/>
        <v>5583</v>
      </c>
      <c r="B2260" t="str">
        <f t="shared" si="214"/>
        <v>Rail NHBO_NHBO_75_NC Demand</v>
      </c>
      <c r="C2260" t="str">
        <f t="shared" si="217"/>
        <v>Rail NHBO_NHBO_75_NC Demand</v>
      </c>
      <c r="D2260" t="s">
        <v>37</v>
      </c>
      <c r="E2260" t="s">
        <v>18</v>
      </c>
      <c r="F2260">
        <v>0</v>
      </c>
      <c r="H2260" t="s">
        <v>19</v>
      </c>
      <c r="J2260" t="str">
        <f t="shared" ref="J2260:J2323" si="218">_xlfn.CONCAT(L2260," ",N2260)</f>
        <v>Rail Demand</v>
      </c>
      <c r="K2260" t="str" cm="1">
        <f t="array" ref="K2260">_xlfn.IFS(L2260="Bus P+R Bus Leg", "Bus", L2260="Bus P+R Car Leg", "Car",L2260="Rail P+R Rail Leg", "Rail", L2260="Rail P+R Car Leg", "Car",L2260="Logsum","",TRUE(),L2260)</f>
        <v>Rail</v>
      </c>
      <c r="L2260" t="s">
        <v>31</v>
      </c>
      <c r="N2260" t="s">
        <v>37</v>
      </c>
      <c r="O2260" t="s">
        <v>90</v>
      </c>
      <c r="P2260" t="str">
        <f t="shared" si="215"/>
        <v>NHBO</v>
      </c>
    </row>
    <row r="2261" spans="1:16" x14ac:dyDescent="0.35">
      <c r="A2261">
        <f t="shared" si="216"/>
        <v>5584</v>
      </c>
      <c r="B2261" t="str">
        <f t="shared" si="214"/>
        <v>Rail NHBO_NHBO_75_PC Demand</v>
      </c>
      <c r="C2261" t="str">
        <f t="shared" si="217"/>
        <v>Rail NHBO_NHBO_75_PC Demand</v>
      </c>
      <c r="D2261" t="s">
        <v>37</v>
      </c>
      <c r="E2261" t="s">
        <v>18</v>
      </c>
      <c r="F2261">
        <v>0</v>
      </c>
      <c r="H2261" t="s">
        <v>19</v>
      </c>
      <c r="J2261" t="str">
        <f t="shared" si="218"/>
        <v>Rail Demand</v>
      </c>
      <c r="K2261" t="str" cm="1">
        <f t="array" ref="K2261">_xlfn.IFS(L2261="Bus P+R Bus Leg", "Bus", L2261="Bus P+R Car Leg", "Car",L2261="Rail P+R Rail Leg", "Rail", L2261="Rail P+R Car Leg", "Car",L2261="Logsum","",TRUE(),L2261)</f>
        <v>Rail</v>
      </c>
      <c r="L2261" t="s">
        <v>31</v>
      </c>
      <c r="N2261" t="s">
        <v>37</v>
      </c>
      <c r="O2261" t="s">
        <v>91</v>
      </c>
      <c r="P2261" t="str">
        <f t="shared" si="215"/>
        <v>NHBO</v>
      </c>
    </row>
    <row r="2262" spans="1:16" x14ac:dyDescent="0.35">
      <c r="A2262">
        <f t="shared" si="216"/>
        <v>5585</v>
      </c>
      <c r="B2262" t="str">
        <f t="shared" si="214"/>
        <v>Rail NHBO_NHBO_Child_0-15_FC Demand</v>
      </c>
      <c r="C2262" t="str">
        <f t="shared" si="217"/>
        <v>Rail NHBO_NHBO_Child_0-15_FC Demand</v>
      </c>
      <c r="D2262" t="s">
        <v>37</v>
      </c>
      <c r="E2262" t="s">
        <v>18</v>
      </c>
      <c r="F2262">
        <v>0</v>
      </c>
      <c r="H2262" t="s">
        <v>19</v>
      </c>
      <c r="J2262" t="str">
        <f t="shared" si="218"/>
        <v>Rail Demand</v>
      </c>
      <c r="K2262" t="str" cm="1">
        <f t="array" ref="K2262">_xlfn.IFS(L2262="Bus P+R Bus Leg", "Bus", L2262="Bus P+R Car Leg", "Car",L2262="Rail P+R Rail Leg", "Rail", L2262="Rail P+R Car Leg", "Car",L2262="Logsum","",TRUE(),L2262)</f>
        <v>Rail</v>
      </c>
      <c r="L2262" t="s">
        <v>31</v>
      </c>
      <c r="N2262" t="s">
        <v>37</v>
      </c>
      <c r="O2262" t="s">
        <v>133</v>
      </c>
      <c r="P2262" t="str">
        <f t="shared" si="215"/>
        <v>NHBO</v>
      </c>
    </row>
    <row r="2263" spans="1:16" x14ac:dyDescent="0.35">
      <c r="A2263">
        <f t="shared" si="216"/>
        <v>5586</v>
      </c>
      <c r="B2263" t="str">
        <f t="shared" si="214"/>
        <v>Rail NHBO_NHBO_Child_0-15_NC Demand</v>
      </c>
      <c r="C2263" t="str">
        <f t="shared" si="217"/>
        <v>Rail NHBO_NHBO_Child_0-15_NC Demand</v>
      </c>
      <c r="D2263" t="s">
        <v>37</v>
      </c>
      <c r="E2263" t="s">
        <v>18</v>
      </c>
      <c r="F2263">
        <v>0</v>
      </c>
      <c r="H2263" t="s">
        <v>19</v>
      </c>
      <c r="J2263" t="str">
        <f t="shared" si="218"/>
        <v>Rail Demand</v>
      </c>
      <c r="K2263" t="str" cm="1">
        <f t="array" ref="K2263">_xlfn.IFS(L2263="Bus P+R Bus Leg", "Bus", L2263="Bus P+R Car Leg", "Car",L2263="Rail P+R Rail Leg", "Rail", L2263="Rail P+R Car Leg", "Car",L2263="Logsum","",TRUE(),L2263)</f>
        <v>Rail</v>
      </c>
      <c r="L2263" t="s">
        <v>31</v>
      </c>
      <c r="N2263" t="s">
        <v>37</v>
      </c>
      <c r="O2263" t="s">
        <v>134</v>
      </c>
      <c r="P2263" t="str">
        <f t="shared" si="215"/>
        <v>NHBO</v>
      </c>
    </row>
    <row r="2264" spans="1:16" x14ac:dyDescent="0.35">
      <c r="A2264">
        <f t="shared" si="216"/>
        <v>5587</v>
      </c>
      <c r="B2264" t="str">
        <f t="shared" si="214"/>
        <v>Rail NHBO_NHBO_Child_0-15_PC Demand</v>
      </c>
      <c r="C2264" t="str">
        <f t="shared" si="217"/>
        <v>Rail NHBO_NHBO_Child_0-15_PC Demand</v>
      </c>
      <c r="D2264" t="s">
        <v>37</v>
      </c>
      <c r="E2264" t="s">
        <v>18</v>
      </c>
      <c r="F2264">
        <v>0</v>
      </c>
      <c r="H2264" t="s">
        <v>19</v>
      </c>
      <c r="J2264" t="str">
        <f t="shared" si="218"/>
        <v>Rail Demand</v>
      </c>
      <c r="K2264" t="str" cm="1">
        <f t="array" ref="K2264">_xlfn.IFS(L2264="Bus P+R Bus Leg", "Bus", L2264="Bus P+R Car Leg", "Car",L2264="Rail P+R Rail Leg", "Rail", L2264="Rail P+R Car Leg", "Car",L2264="Logsum","",TRUE(),L2264)</f>
        <v>Rail</v>
      </c>
      <c r="L2264" t="s">
        <v>31</v>
      </c>
      <c r="N2264" t="s">
        <v>37</v>
      </c>
      <c r="O2264" t="s">
        <v>135</v>
      </c>
      <c r="P2264" t="str">
        <f t="shared" si="215"/>
        <v>NHBO</v>
      </c>
    </row>
    <row r="2265" spans="1:16" x14ac:dyDescent="0.35">
      <c r="A2265">
        <f t="shared" si="216"/>
        <v>5588</v>
      </c>
      <c r="B2265" t="str">
        <f t="shared" si="214"/>
        <v>Rail NHBO_NHBO_FT_16-74_FC Demand</v>
      </c>
      <c r="C2265" t="str">
        <f t="shared" si="217"/>
        <v>Rail NHBO_NHBO_FT_16-74_FC Demand</v>
      </c>
      <c r="D2265" t="s">
        <v>37</v>
      </c>
      <c r="E2265" t="s">
        <v>18</v>
      </c>
      <c r="F2265">
        <v>0</v>
      </c>
      <c r="H2265" t="s">
        <v>19</v>
      </c>
      <c r="J2265" t="str">
        <f t="shared" si="218"/>
        <v>Rail Demand</v>
      </c>
      <c r="K2265" t="str" cm="1">
        <f t="array" ref="K2265">_xlfn.IFS(L2265="Bus P+R Bus Leg", "Bus", L2265="Bus P+R Car Leg", "Car",L2265="Rail P+R Rail Leg", "Rail", L2265="Rail P+R Car Leg", "Car",L2265="Logsum","",TRUE(),L2265)</f>
        <v>Rail</v>
      </c>
      <c r="L2265" t="s">
        <v>31</v>
      </c>
      <c r="N2265" t="s">
        <v>37</v>
      </c>
      <c r="O2265" t="s">
        <v>92</v>
      </c>
      <c r="P2265" t="str">
        <f t="shared" si="215"/>
        <v>NHBO</v>
      </c>
    </row>
    <row r="2266" spans="1:16" x14ac:dyDescent="0.35">
      <c r="A2266">
        <f t="shared" si="216"/>
        <v>5589</v>
      </c>
      <c r="B2266" t="str">
        <f t="shared" si="214"/>
        <v>Rail NHBO_NHBO_FT_16-74_NC Demand</v>
      </c>
      <c r="C2266" t="str">
        <f t="shared" si="217"/>
        <v>Rail NHBO_NHBO_FT_16-74_NC Demand</v>
      </c>
      <c r="D2266" t="s">
        <v>37</v>
      </c>
      <c r="E2266" t="s">
        <v>18</v>
      </c>
      <c r="F2266">
        <v>0</v>
      </c>
      <c r="H2266" t="s">
        <v>19</v>
      </c>
      <c r="J2266" t="str">
        <f t="shared" si="218"/>
        <v>Rail Demand</v>
      </c>
      <c r="K2266" t="str" cm="1">
        <f t="array" ref="K2266">_xlfn.IFS(L2266="Bus P+R Bus Leg", "Bus", L2266="Bus P+R Car Leg", "Car",L2266="Rail P+R Rail Leg", "Rail", L2266="Rail P+R Car Leg", "Car",L2266="Logsum","",TRUE(),L2266)</f>
        <v>Rail</v>
      </c>
      <c r="L2266" t="s">
        <v>31</v>
      </c>
      <c r="N2266" t="s">
        <v>37</v>
      </c>
      <c r="O2266" t="s">
        <v>93</v>
      </c>
      <c r="P2266" t="str">
        <f t="shared" si="215"/>
        <v>NHBO</v>
      </c>
    </row>
    <row r="2267" spans="1:16" x14ac:dyDescent="0.35">
      <c r="A2267">
        <f t="shared" si="216"/>
        <v>5590</v>
      </c>
      <c r="B2267" t="str">
        <f t="shared" si="214"/>
        <v>Rail NHBO_NHBO_FT_16-74_PC Demand</v>
      </c>
      <c r="C2267" t="str">
        <f t="shared" si="217"/>
        <v>Rail NHBO_NHBO_FT_16-74_PC Demand</v>
      </c>
      <c r="D2267" t="s">
        <v>37</v>
      </c>
      <c r="E2267" t="s">
        <v>18</v>
      </c>
      <c r="F2267">
        <v>0</v>
      </c>
      <c r="H2267" t="s">
        <v>19</v>
      </c>
      <c r="J2267" t="str">
        <f t="shared" si="218"/>
        <v>Rail Demand</v>
      </c>
      <c r="K2267" t="str" cm="1">
        <f t="array" ref="K2267">_xlfn.IFS(L2267="Bus P+R Bus Leg", "Bus", L2267="Bus P+R Car Leg", "Car",L2267="Rail P+R Rail Leg", "Rail", L2267="Rail P+R Car Leg", "Car",L2267="Logsum","",TRUE(),L2267)</f>
        <v>Rail</v>
      </c>
      <c r="L2267" t="s">
        <v>31</v>
      </c>
      <c r="N2267" t="s">
        <v>37</v>
      </c>
      <c r="O2267" t="s">
        <v>94</v>
      </c>
      <c r="P2267" t="str">
        <f t="shared" si="215"/>
        <v>NHBO</v>
      </c>
    </row>
    <row r="2268" spans="1:16" x14ac:dyDescent="0.35">
      <c r="A2268">
        <f t="shared" si="216"/>
        <v>5591</v>
      </c>
      <c r="B2268" t="str">
        <f t="shared" si="214"/>
        <v>Rail NHBO_NHBO_Other_16-74_FC Demand</v>
      </c>
      <c r="C2268" t="str">
        <f t="shared" si="217"/>
        <v>Rail NHBO_NHBO_Other_16-74_FC Demand</v>
      </c>
      <c r="D2268" t="s">
        <v>37</v>
      </c>
      <c r="E2268" t="s">
        <v>18</v>
      </c>
      <c r="F2268">
        <v>0</v>
      </c>
      <c r="H2268" t="s">
        <v>19</v>
      </c>
      <c r="J2268" t="str">
        <f t="shared" si="218"/>
        <v>Rail Demand</v>
      </c>
      <c r="K2268" t="str" cm="1">
        <f t="array" ref="K2268">_xlfn.IFS(L2268="Bus P+R Bus Leg", "Bus", L2268="Bus P+R Car Leg", "Car",L2268="Rail P+R Rail Leg", "Rail", L2268="Rail P+R Car Leg", "Car",L2268="Logsum","",TRUE(),L2268)</f>
        <v>Rail</v>
      </c>
      <c r="L2268" t="s">
        <v>31</v>
      </c>
      <c r="N2268" t="s">
        <v>37</v>
      </c>
      <c r="O2268" t="s">
        <v>95</v>
      </c>
      <c r="P2268" t="str">
        <f t="shared" si="215"/>
        <v>NHBO</v>
      </c>
    </row>
    <row r="2269" spans="1:16" x14ac:dyDescent="0.35">
      <c r="A2269">
        <f t="shared" si="216"/>
        <v>5592</v>
      </c>
      <c r="B2269" t="str">
        <f t="shared" si="214"/>
        <v>Rail NHBO_NHBO_Other_16-74_NC Demand</v>
      </c>
      <c r="C2269" t="str">
        <f t="shared" si="217"/>
        <v>Rail NHBO_NHBO_Other_16-74_NC Demand</v>
      </c>
      <c r="D2269" t="s">
        <v>37</v>
      </c>
      <c r="E2269" t="s">
        <v>18</v>
      </c>
      <c r="F2269">
        <v>0</v>
      </c>
      <c r="H2269" t="s">
        <v>19</v>
      </c>
      <c r="J2269" t="str">
        <f t="shared" si="218"/>
        <v>Rail Demand</v>
      </c>
      <c r="K2269" t="str" cm="1">
        <f t="array" ref="K2269">_xlfn.IFS(L2269="Bus P+R Bus Leg", "Bus", L2269="Bus P+R Car Leg", "Car",L2269="Rail P+R Rail Leg", "Rail", L2269="Rail P+R Car Leg", "Car",L2269="Logsum","",TRUE(),L2269)</f>
        <v>Rail</v>
      </c>
      <c r="L2269" t="s">
        <v>31</v>
      </c>
      <c r="N2269" t="s">
        <v>37</v>
      </c>
      <c r="O2269" t="s">
        <v>96</v>
      </c>
      <c r="P2269" t="str">
        <f t="shared" si="215"/>
        <v>NHBO</v>
      </c>
    </row>
    <row r="2270" spans="1:16" x14ac:dyDescent="0.35">
      <c r="A2270">
        <f t="shared" si="216"/>
        <v>5593</v>
      </c>
      <c r="B2270" t="str">
        <f t="shared" si="214"/>
        <v>Rail NHBO_NHBO_Other_16-74_PC Demand</v>
      </c>
      <c r="C2270" t="str">
        <f t="shared" si="217"/>
        <v>Rail NHBO_NHBO_Other_16-74_PC Demand</v>
      </c>
      <c r="D2270" t="s">
        <v>37</v>
      </c>
      <c r="E2270" t="s">
        <v>18</v>
      </c>
      <c r="F2270">
        <v>0</v>
      </c>
      <c r="H2270" t="s">
        <v>19</v>
      </c>
      <c r="J2270" t="str">
        <f t="shared" si="218"/>
        <v>Rail Demand</v>
      </c>
      <c r="K2270" t="str" cm="1">
        <f t="array" ref="K2270">_xlfn.IFS(L2270="Bus P+R Bus Leg", "Bus", L2270="Bus P+R Car Leg", "Car",L2270="Rail P+R Rail Leg", "Rail", L2270="Rail P+R Car Leg", "Car",L2270="Logsum","",TRUE(),L2270)</f>
        <v>Rail</v>
      </c>
      <c r="L2270" t="s">
        <v>31</v>
      </c>
      <c r="N2270" t="s">
        <v>37</v>
      </c>
      <c r="O2270" t="s">
        <v>97</v>
      </c>
      <c r="P2270" t="str">
        <f t="shared" si="215"/>
        <v>NHBO</v>
      </c>
    </row>
    <row r="2271" spans="1:16" x14ac:dyDescent="0.35">
      <c r="A2271">
        <f t="shared" si="216"/>
        <v>5594</v>
      </c>
      <c r="B2271" t="str">
        <f t="shared" si="214"/>
        <v>Rail NHBO_NHBO_PT_16-74_FC Demand</v>
      </c>
      <c r="C2271" t="str">
        <f t="shared" si="217"/>
        <v>Rail NHBO_NHBO_PT_16-74_FC Demand</v>
      </c>
      <c r="D2271" t="s">
        <v>37</v>
      </c>
      <c r="E2271" t="s">
        <v>18</v>
      </c>
      <c r="F2271">
        <v>0</v>
      </c>
      <c r="H2271" t="s">
        <v>19</v>
      </c>
      <c r="J2271" t="str">
        <f t="shared" si="218"/>
        <v>Rail Demand</v>
      </c>
      <c r="K2271" t="str" cm="1">
        <f t="array" ref="K2271">_xlfn.IFS(L2271="Bus P+R Bus Leg", "Bus", L2271="Bus P+R Car Leg", "Car",L2271="Rail P+R Rail Leg", "Rail", L2271="Rail P+R Car Leg", "Car",L2271="Logsum","",TRUE(),L2271)</f>
        <v>Rail</v>
      </c>
      <c r="L2271" t="s">
        <v>31</v>
      </c>
      <c r="N2271" t="s">
        <v>37</v>
      </c>
      <c r="O2271" t="s">
        <v>98</v>
      </c>
      <c r="P2271" t="str">
        <f t="shared" si="215"/>
        <v>NHBO</v>
      </c>
    </row>
    <row r="2272" spans="1:16" x14ac:dyDescent="0.35">
      <c r="A2272">
        <f t="shared" si="216"/>
        <v>5595</v>
      </c>
      <c r="B2272" t="str">
        <f t="shared" si="214"/>
        <v>Rail NHBO_NHBO_PT_16-74_NC Demand</v>
      </c>
      <c r="C2272" t="str">
        <f t="shared" si="217"/>
        <v>Rail NHBO_NHBO_PT_16-74_NC Demand</v>
      </c>
      <c r="D2272" t="s">
        <v>37</v>
      </c>
      <c r="E2272" t="s">
        <v>18</v>
      </c>
      <c r="F2272">
        <v>0</v>
      </c>
      <c r="H2272" t="s">
        <v>19</v>
      </c>
      <c r="J2272" t="str">
        <f t="shared" si="218"/>
        <v>Rail Demand</v>
      </c>
      <c r="K2272" t="str" cm="1">
        <f t="array" ref="K2272">_xlfn.IFS(L2272="Bus P+R Bus Leg", "Bus", L2272="Bus P+R Car Leg", "Car",L2272="Rail P+R Rail Leg", "Rail", L2272="Rail P+R Car Leg", "Car",L2272="Logsum","",TRUE(),L2272)</f>
        <v>Rail</v>
      </c>
      <c r="L2272" t="s">
        <v>31</v>
      </c>
      <c r="N2272" t="s">
        <v>37</v>
      </c>
      <c r="O2272" t="s">
        <v>99</v>
      </c>
      <c r="P2272" t="str">
        <f t="shared" si="215"/>
        <v>NHBO</v>
      </c>
    </row>
    <row r="2273" spans="1:16" x14ac:dyDescent="0.35">
      <c r="A2273">
        <f t="shared" si="216"/>
        <v>5596</v>
      </c>
      <c r="B2273" t="str">
        <f t="shared" si="214"/>
        <v>Rail NHBO_NHBO_PT_16-74_PC Demand</v>
      </c>
      <c r="C2273" t="str">
        <f t="shared" si="217"/>
        <v>Rail NHBO_NHBO_PT_16-74_PC Demand</v>
      </c>
      <c r="D2273" t="s">
        <v>37</v>
      </c>
      <c r="E2273" t="s">
        <v>18</v>
      </c>
      <c r="F2273">
        <v>0</v>
      </c>
      <c r="H2273" t="s">
        <v>19</v>
      </c>
      <c r="J2273" t="str">
        <f t="shared" si="218"/>
        <v>Rail Demand</v>
      </c>
      <c r="K2273" t="str" cm="1">
        <f t="array" ref="K2273">_xlfn.IFS(L2273="Bus P+R Bus Leg", "Bus", L2273="Bus P+R Car Leg", "Car",L2273="Rail P+R Rail Leg", "Rail", L2273="Rail P+R Car Leg", "Car",L2273="Logsum","",TRUE(),L2273)</f>
        <v>Rail</v>
      </c>
      <c r="L2273" t="s">
        <v>31</v>
      </c>
      <c r="N2273" t="s">
        <v>37</v>
      </c>
      <c r="O2273" t="s">
        <v>100</v>
      </c>
      <c r="P2273" t="str">
        <f t="shared" si="215"/>
        <v>NHBO</v>
      </c>
    </row>
    <row r="2274" spans="1:16" x14ac:dyDescent="0.35">
      <c r="A2274">
        <f t="shared" si="216"/>
        <v>5597</v>
      </c>
      <c r="B2274" t="str">
        <f t="shared" si="214"/>
        <v>Rail NHBO_NHBO_Student_16-74_FC Demand</v>
      </c>
      <c r="C2274" t="str">
        <f t="shared" si="217"/>
        <v>Rail NHBO_NHBO_Student_16-74_FC Demand</v>
      </c>
      <c r="D2274" t="s">
        <v>37</v>
      </c>
      <c r="E2274" t="s">
        <v>18</v>
      </c>
      <c r="F2274">
        <v>0</v>
      </c>
      <c r="H2274" t="s">
        <v>19</v>
      </c>
      <c r="J2274" t="str">
        <f t="shared" si="218"/>
        <v>Rail Demand</v>
      </c>
      <c r="K2274" t="str" cm="1">
        <f t="array" ref="K2274">_xlfn.IFS(L2274="Bus P+R Bus Leg", "Bus", L2274="Bus P+R Car Leg", "Car",L2274="Rail P+R Rail Leg", "Rail", L2274="Rail P+R Car Leg", "Car",L2274="Logsum","",TRUE(),L2274)</f>
        <v>Rail</v>
      </c>
      <c r="L2274" t="s">
        <v>31</v>
      </c>
      <c r="N2274" t="s">
        <v>37</v>
      </c>
      <c r="O2274" t="s">
        <v>101</v>
      </c>
      <c r="P2274" t="str">
        <f t="shared" si="215"/>
        <v>NHBO</v>
      </c>
    </row>
    <row r="2275" spans="1:16" x14ac:dyDescent="0.35">
      <c r="A2275">
        <f t="shared" si="216"/>
        <v>5598</v>
      </c>
      <c r="B2275" t="str">
        <f t="shared" si="214"/>
        <v>Rail NHBO_NHBO_Student_16-74_NC Demand</v>
      </c>
      <c r="C2275" t="str">
        <f t="shared" si="217"/>
        <v>Rail NHBO_NHBO_Student_16-74_NC Demand</v>
      </c>
      <c r="D2275" t="s">
        <v>37</v>
      </c>
      <c r="E2275" t="s">
        <v>18</v>
      </c>
      <c r="F2275">
        <v>0</v>
      </c>
      <c r="H2275" t="s">
        <v>19</v>
      </c>
      <c r="J2275" t="str">
        <f t="shared" si="218"/>
        <v>Rail Demand</v>
      </c>
      <c r="K2275" t="str" cm="1">
        <f t="array" ref="K2275">_xlfn.IFS(L2275="Bus P+R Bus Leg", "Bus", L2275="Bus P+R Car Leg", "Car",L2275="Rail P+R Rail Leg", "Rail", L2275="Rail P+R Car Leg", "Car",L2275="Logsum","",TRUE(),L2275)</f>
        <v>Rail</v>
      </c>
      <c r="L2275" t="s">
        <v>31</v>
      </c>
      <c r="N2275" t="s">
        <v>37</v>
      </c>
      <c r="O2275" t="s">
        <v>102</v>
      </c>
      <c r="P2275" t="str">
        <f t="shared" si="215"/>
        <v>NHBO</v>
      </c>
    </row>
    <row r="2276" spans="1:16" x14ac:dyDescent="0.35">
      <c r="A2276">
        <f t="shared" si="216"/>
        <v>5599</v>
      </c>
      <c r="B2276" t="str">
        <f t="shared" si="214"/>
        <v>Rail NHBO_NHBO_Student_16-74_PC Demand</v>
      </c>
      <c r="C2276" t="str">
        <f t="shared" si="217"/>
        <v>Rail NHBO_NHBO_Student_16-74_PC Demand</v>
      </c>
      <c r="D2276" t="s">
        <v>37</v>
      </c>
      <c r="E2276" t="s">
        <v>18</v>
      </c>
      <c r="F2276">
        <v>0</v>
      </c>
      <c r="H2276" t="s">
        <v>19</v>
      </c>
      <c r="J2276" t="str">
        <f t="shared" si="218"/>
        <v>Rail Demand</v>
      </c>
      <c r="K2276" t="str" cm="1">
        <f t="array" ref="K2276">_xlfn.IFS(L2276="Bus P+R Bus Leg", "Bus", L2276="Bus P+R Car Leg", "Car",L2276="Rail P+R Rail Leg", "Rail", L2276="Rail P+R Car Leg", "Car",L2276="Logsum","",TRUE(),L2276)</f>
        <v>Rail</v>
      </c>
      <c r="L2276" t="s">
        <v>31</v>
      </c>
      <c r="N2276" t="s">
        <v>37</v>
      </c>
      <c r="O2276" t="s">
        <v>103</v>
      </c>
      <c r="P2276" t="str">
        <f t="shared" si="215"/>
        <v>NHBO</v>
      </c>
    </row>
    <row r="2277" spans="1:16" x14ac:dyDescent="0.35">
      <c r="A2277">
        <f t="shared" si="216"/>
        <v>5601</v>
      </c>
      <c r="B2277" t="str">
        <f t="shared" si="214"/>
        <v>Rail P+R HBW_HBW_FT_16-74_FC Demand</v>
      </c>
      <c r="C2277" t="str">
        <f t="shared" si="217"/>
        <v>Rail P+R HBW_HBW_FT_16-74_FC Demand</v>
      </c>
      <c r="D2277" t="s">
        <v>37</v>
      </c>
      <c r="E2277" t="s">
        <v>18</v>
      </c>
      <c r="F2277">
        <v>0</v>
      </c>
      <c r="H2277" t="s">
        <v>19</v>
      </c>
      <c r="J2277" t="str">
        <f t="shared" si="218"/>
        <v>Rail P+R Demand</v>
      </c>
      <c r="K2277" t="str" cm="1">
        <f t="array" ref="K2277">_xlfn.IFS(L2277="Bus P+R Bus Leg", "Bus", L2277="Bus P+R Car Leg", "Car",L2277="Rail P+R Rail Leg", "Rail", L2277="Rail P+R Car Leg", "Car",L2277="Logsum","",TRUE(),L2277)</f>
        <v>Rail P+R</v>
      </c>
      <c r="L2277" t="s">
        <v>137</v>
      </c>
      <c r="N2277" t="s">
        <v>37</v>
      </c>
      <c r="O2277" t="s">
        <v>53</v>
      </c>
      <c r="P2277" t="str">
        <f>LEFT(O2277,FIND("_",O2277)-1)</f>
        <v>HBW</v>
      </c>
    </row>
    <row r="2278" spans="1:16" x14ac:dyDescent="0.35">
      <c r="A2278">
        <f t="shared" si="216"/>
        <v>5602</v>
      </c>
      <c r="B2278" t="str">
        <f t="shared" si="214"/>
        <v>Rail P+R HBW_HBW_FT_16-74_NC Demand</v>
      </c>
      <c r="C2278" t="str">
        <f t="shared" si="217"/>
        <v>Rail P+R HBW_HBW_FT_16-74_NC Demand</v>
      </c>
      <c r="D2278" t="s">
        <v>37</v>
      </c>
      <c r="E2278" t="s">
        <v>18</v>
      </c>
      <c r="F2278">
        <v>0</v>
      </c>
      <c r="H2278" t="s">
        <v>19</v>
      </c>
      <c r="J2278" t="str">
        <f t="shared" si="218"/>
        <v>Rail P+R Demand</v>
      </c>
      <c r="K2278" t="str" cm="1">
        <f t="array" ref="K2278">_xlfn.IFS(L2278="Bus P+R Bus Leg", "Bus", L2278="Bus P+R Car Leg", "Car",L2278="Rail P+R Rail Leg", "Rail", L2278="Rail P+R Car Leg", "Car",L2278="Logsum","",TRUE(),L2278)</f>
        <v>Rail P+R</v>
      </c>
      <c r="L2278" t="s">
        <v>137</v>
      </c>
      <c r="N2278" t="s">
        <v>37</v>
      </c>
      <c r="O2278" t="s">
        <v>54</v>
      </c>
      <c r="P2278" t="str">
        <f>LEFT(O2278,FIND("_",O2278)-1)</f>
        <v>HBW</v>
      </c>
    </row>
    <row r="2279" spans="1:16" x14ac:dyDescent="0.35">
      <c r="A2279">
        <f t="shared" si="216"/>
        <v>5603</v>
      </c>
      <c r="B2279" t="str">
        <f t="shared" si="214"/>
        <v>Rail P+R HBW_HBW_FT_16-74_PC Demand</v>
      </c>
      <c r="C2279" t="str">
        <f t="shared" si="217"/>
        <v>Rail P+R HBW_HBW_FT_16-74_PC Demand</v>
      </c>
      <c r="D2279" t="s">
        <v>37</v>
      </c>
      <c r="E2279" t="s">
        <v>18</v>
      </c>
      <c r="F2279">
        <v>0</v>
      </c>
      <c r="H2279" t="s">
        <v>19</v>
      </c>
      <c r="J2279" t="str">
        <f t="shared" si="218"/>
        <v>Rail P+R Demand</v>
      </c>
      <c r="K2279" t="str" cm="1">
        <f t="array" ref="K2279">_xlfn.IFS(L2279="Bus P+R Bus Leg", "Bus", L2279="Bus P+R Car Leg", "Car",L2279="Rail P+R Rail Leg", "Rail", L2279="Rail P+R Car Leg", "Car",L2279="Logsum","",TRUE(),L2279)</f>
        <v>Rail P+R</v>
      </c>
      <c r="L2279" t="s">
        <v>137</v>
      </c>
      <c r="N2279" t="s">
        <v>37</v>
      </c>
      <c r="O2279" t="s">
        <v>55</v>
      </c>
      <c r="P2279" t="str">
        <f t="shared" ref="P2279:P2342" si="219">LEFT(O2279,FIND("_",O2279)-1)</f>
        <v>HBW</v>
      </c>
    </row>
    <row r="2280" spans="1:16" x14ac:dyDescent="0.35">
      <c r="A2280">
        <f t="shared" si="216"/>
        <v>5604</v>
      </c>
      <c r="B2280" t="str">
        <f t="shared" si="214"/>
        <v>Rail P+R HBW_HBW_Other_16-74_FC Demand</v>
      </c>
      <c r="C2280" t="str">
        <f t="shared" si="217"/>
        <v>Rail P+R HBW_HBW_Other_16-74_FC Demand</v>
      </c>
      <c r="D2280" t="s">
        <v>37</v>
      </c>
      <c r="E2280" t="s">
        <v>18</v>
      </c>
      <c r="F2280">
        <v>0</v>
      </c>
      <c r="H2280" t="s">
        <v>19</v>
      </c>
      <c r="J2280" t="str">
        <f t="shared" si="218"/>
        <v>Rail P+R Demand</v>
      </c>
      <c r="K2280" t="str" cm="1">
        <f t="array" ref="K2280">_xlfn.IFS(L2280="Bus P+R Bus Leg", "Bus", L2280="Bus P+R Car Leg", "Car",L2280="Rail P+R Rail Leg", "Rail", L2280="Rail P+R Car Leg", "Car",L2280="Logsum","",TRUE(),L2280)</f>
        <v>Rail P+R</v>
      </c>
      <c r="L2280" t="s">
        <v>137</v>
      </c>
      <c r="N2280" t="s">
        <v>37</v>
      </c>
      <c r="O2280" t="s">
        <v>56</v>
      </c>
      <c r="P2280" t="str">
        <f t="shared" si="219"/>
        <v>HBW</v>
      </c>
    </row>
    <row r="2281" spans="1:16" x14ac:dyDescent="0.35">
      <c r="A2281">
        <f t="shared" si="216"/>
        <v>5605</v>
      </c>
      <c r="B2281" t="str">
        <f t="shared" si="214"/>
        <v>Rail P+R HBW_HBW_Other_16-74_NC Demand</v>
      </c>
      <c r="C2281" t="str">
        <f t="shared" si="217"/>
        <v>Rail P+R HBW_HBW_Other_16-74_NC Demand</v>
      </c>
      <c r="D2281" t="s">
        <v>37</v>
      </c>
      <c r="E2281" t="s">
        <v>18</v>
      </c>
      <c r="F2281">
        <v>0</v>
      </c>
      <c r="H2281" t="s">
        <v>19</v>
      </c>
      <c r="J2281" t="str">
        <f t="shared" si="218"/>
        <v>Rail P+R Demand</v>
      </c>
      <c r="K2281" t="str" cm="1">
        <f t="array" ref="K2281">_xlfn.IFS(L2281="Bus P+R Bus Leg", "Bus", L2281="Bus P+R Car Leg", "Car",L2281="Rail P+R Rail Leg", "Rail", L2281="Rail P+R Car Leg", "Car",L2281="Logsum","",TRUE(),L2281)</f>
        <v>Rail P+R</v>
      </c>
      <c r="L2281" t="s">
        <v>137</v>
      </c>
      <c r="N2281" t="s">
        <v>37</v>
      </c>
      <c r="O2281" t="s">
        <v>57</v>
      </c>
      <c r="P2281" t="str">
        <f t="shared" si="219"/>
        <v>HBW</v>
      </c>
    </row>
    <row r="2282" spans="1:16" x14ac:dyDescent="0.35">
      <c r="A2282">
        <f t="shared" si="216"/>
        <v>5606</v>
      </c>
      <c r="B2282" t="str">
        <f t="shared" si="214"/>
        <v>Rail P+R HBW_HBW_Other_16-74_PC Demand</v>
      </c>
      <c r="C2282" t="str">
        <f t="shared" si="217"/>
        <v>Rail P+R HBW_HBW_Other_16-74_PC Demand</v>
      </c>
      <c r="D2282" t="s">
        <v>37</v>
      </c>
      <c r="E2282" t="s">
        <v>18</v>
      </c>
      <c r="F2282">
        <v>0</v>
      </c>
      <c r="H2282" t="s">
        <v>19</v>
      </c>
      <c r="J2282" t="str">
        <f t="shared" si="218"/>
        <v>Rail P+R Demand</v>
      </c>
      <c r="K2282" t="str" cm="1">
        <f t="array" ref="K2282">_xlfn.IFS(L2282="Bus P+R Bus Leg", "Bus", L2282="Bus P+R Car Leg", "Car",L2282="Rail P+R Rail Leg", "Rail", L2282="Rail P+R Car Leg", "Car",L2282="Logsum","",TRUE(),L2282)</f>
        <v>Rail P+R</v>
      </c>
      <c r="L2282" t="s">
        <v>137</v>
      </c>
      <c r="N2282" t="s">
        <v>37</v>
      </c>
      <c r="O2282" t="s">
        <v>58</v>
      </c>
      <c r="P2282" t="str">
        <f t="shared" si="219"/>
        <v>HBW</v>
      </c>
    </row>
    <row r="2283" spans="1:16" x14ac:dyDescent="0.35">
      <c r="A2283">
        <f t="shared" si="216"/>
        <v>5607</v>
      </c>
      <c r="B2283" t="str">
        <f t="shared" si="214"/>
        <v>Rail P+R HBW_HBW_PT_16-74_FC Demand</v>
      </c>
      <c r="C2283" t="str">
        <f t="shared" si="217"/>
        <v>Rail P+R HBW_HBW_PT_16-74_FC Demand</v>
      </c>
      <c r="D2283" t="s">
        <v>37</v>
      </c>
      <c r="E2283" t="s">
        <v>18</v>
      </c>
      <c r="F2283">
        <v>0</v>
      </c>
      <c r="H2283" t="s">
        <v>19</v>
      </c>
      <c r="J2283" t="str">
        <f t="shared" si="218"/>
        <v>Rail P+R Demand</v>
      </c>
      <c r="K2283" t="str" cm="1">
        <f t="array" ref="K2283">_xlfn.IFS(L2283="Bus P+R Bus Leg", "Bus", L2283="Bus P+R Car Leg", "Car",L2283="Rail P+R Rail Leg", "Rail", L2283="Rail P+R Car Leg", "Car",L2283="Logsum","",TRUE(),L2283)</f>
        <v>Rail P+R</v>
      </c>
      <c r="L2283" t="s">
        <v>137</v>
      </c>
      <c r="N2283" t="s">
        <v>37</v>
      </c>
      <c r="O2283" t="s">
        <v>59</v>
      </c>
      <c r="P2283" t="str">
        <f t="shared" si="219"/>
        <v>HBW</v>
      </c>
    </row>
    <row r="2284" spans="1:16" x14ac:dyDescent="0.35">
      <c r="A2284">
        <f t="shared" si="216"/>
        <v>5608</v>
      </c>
      <c r="B2284" t="str">
        <f t="shared" si="214"/>
        <v>Rail P+R HBW_HBW_PT_16-74_NC Demand</v>
      </c>
      <c r="C2284" t="str">
        <f t="shared" si="217"/>
        <v>Rail P+R HBW_HBW_PT_16-74_NC Demand</v>
      </c>
      <c r="D2284" t="s">
        <v>37</v>
      </c>
      <c r="E2284" t="s">
        <v>18</v>
      </c>
      <c r="F2284">
        <v>0</v>
      </c>
      <c r="H2284" t="s">
        <v>19</v>
      </c>
      <c r="J2284" t="str">
        <f t="shared" si="218"/>
        <v>Rail P+R Demand</v>
      </c>
      <c r="K2284" t="str" cm="1">
        <f t="array" ref="K2284">_xlfn.IFS(L2284="Bus P+R Bus Leg", "Bus", L2284="Bus P+R Car Leg", "Car",L2284="Rail P+R Rail Leg", "Rail", L2284="Rail P+R Car Leg", "Car",L2284="Logsum","",TRUE(),L2284)</f>
        <v>Rail P+R</v>
      </c>
      <c r="L2284" t="s">
        <v>137</v>
      </c>
      <c r="N2284" t="s">
        <v>37</v>
      </c>
      <c r="O2284" t="s">
        <v>60</v>
      </c>
      <c r="P2284" t="str">
        <f t="shared" si="219"/>
        <v>HBW</v>
      </c>
    </row>
    <row r="2285" spans="1:16" x14ac:dyDescent="0.35">
      <c r="A2285">
        <f t="shared" si="216"/>
        <v>5609</v>
      </c>
      <c r="B2285" t="str">
        <f t="shared" si="214"/>
        <v>Rail P+R HBW_HBW_PT_16-74_PC Demand</v>
      </c>
      <c r="C2285" t="str">
        <f t="shared" si="217"/>
        <v>Rail P+R HBW_HBW_PT_16-74_PC Demand</v>
      </c>
      <c r="D2285" t="s">
        <v>37</v>
      </c>
      <c r="E2285" t="s">
        <v>18</v>
      </c>
      <c r="F2285">
        <v>0</v>
      </c>
      <c r="H2285" t="s">
        <v>19</v>
      </c>
      <c r="J2285" t="str">
        <f t="shared" si="218"/>
        <v>Rail P+R Demand</v>
      </c>
      <c r="K2285" t="str" cm="1">
        <f t="array" ref="K2285">_xlfn.IFS(L2285="Bus P+R Bus Leg", "Bus", L2285="Bus P+R Car Leg", "Car",L2285="Rail P+R Rail Leg", "Rail", L2285="Rail P+R Car Leg", "Car",L2285="Logsum","",TRUE(),L2285)</f>
        <v>Rail P+R</v>
      </c>
      <c r="L2285" t="s">
        <v>137</v>
      </c>
      <c r="N2285" t="s">
        <v>37</v>
      </c>
      <c r="O2285" t="s">
        <v>61</v>
      </c>
      <c r="P2285" t="str">
        <f t="shared" si="219"/>
        <v>HBW</v>
      </c>
    </row>
    <row r="2286" spans="1:16" x14ac:dyDescent="0.35">
      <c r="A2286">
        <f t="shared" si="216"/>
        <v>5610</v>
      </c>
      <c r="B2286" t="str">
        <f t="shared" si="214"/>
        <v>Rail P+R HBW_HBW_Student_16-74_FC Demand</v>
      </c>
      <c r="C2286" t="str">
        <f t="shared" si="217"/>
        <v>Rail P+R HBW_HBW_Student_16-74_FC Demand</v>
      </c>
      <c r="D2286" t="s">
        <v>37</v>
      </c>
      <c r="E2286" t="s">
        <v>18</v>
      </c>
      <c r="F2286">
        <v>0</v>
      </c>
      <c r="H2286" t="s">
        <v>19</v>
      </c>
      <c r="J2286" t="str">
        <f t="shared" si="218"/>
        <v>Rail P+R Demand</v>
      </c>
      <c r="K2286" t="str" cm="1">
        <f t="array" ref="K2286">_xlfn.IFS(L2286="Bus P+R Bus Leg", "Bus", L2286="Bus P+R Car Leg", "Car",L2286="Rail P+R Rail Leg", "Rail", L2286="Rail P+R Car Leg", "Car",L2286="Logsum","",TRUE(),L2286)</f>
        <v>Rail P+R</v>
      </c>
      <c r="L2286" t="s">
        <v>137</v>
      </c>
      <c r="N2286" t="s">
        <v>37</v>
      </c>
      <c r="O2286" t="s">
        <v>62</v>
      </c>
      <c r="P2286" t="str">
        <f t="shared" si="219"/>
        <v>HBW</v>
      </c>
    </row>
    <row r="2287" spans="1:16" x14ac:dyDescent="0.35">
      <c r="A2287">
        <f t="shared" si="216"/>
        <v>5611</v>
      </c>
      <c r="B2287" t="str">
        <f t="shared" si="214"/>
        <v>Rail P+R HBW_HBW_Student_16-74_NC Demand</v>
      </c>
      <c r="C2287" t="str">
        <f t="shared" si="217"/>
        <v>Rail P+R HBW_HBW_Student_16-74_NC Demand</v>
      </c>
      <c r="D2287" t="s">
        <v>37</v>
      </c>
      <c r="E2287" t="s">
        <v>18</v>
      </c>
      <c r="F2287">
        <v>0</v>
      </c>
      <c r="H2287" t="s">
        <v>19</v>
      </c>
      <c r="J2287" t="str">
        <f t="shared" si="218"/>
        <v>Rail P+R Demand</v>
      </c>
      <c r="K2287" t="str" cm="1">
        <f t="array" ref="K2287">_xlfn.IFS(L2287="Bus P+R Bus Leg", "Bus", L2287="Bus P+R Car Leg", "Car",L2287="Rail P+R Rail Leg", "Rail", L2287="Rail P+R Car Leg", "Car",L2287="Logsum","",TRUE(),L2287)</f>
        <v>Rail P+R</v>
      </c>
      <c r="L2287" t="s">
        <v>137</v>
      </c>
      <c r="N2287" t="s">
        <v>37</v>
      </c>
      <c r="O2287" t="s">
        <v>63</v>
      </c>
      <c r="P2287" t="str">
        <f t="shared" si="219"/>
        <v>HBW</v>
      </c>
    </row>
    <row r="2288" spans="1:16" x14ac:dyDescent="0.35">
      <c r="A2288">
        <f t="shared" si="216"/>
        <v>5612</v>
      </c>
      <c r="B2288" t="str">
        <f t="shared" si="214"/>
        <v>Rail P+R HBW_HBW_Student_16-74_PC Demand</v>
      </c>
      <c r="C2288" t="str">
        <f t="shared" si="217"/>
        <v>Rail P+R HBW_HBW_Student_16-74_PC Demand</v>
      </c>
      <c r="D2288" t="s">
        <v>37</v>
      </c>
      <c r="E2288" t="s">
        <v>18</v>
      </c>
      <c r="F2288">
        <v>0</v>
      </c>
      <c r="H2288" t="s">
        <v>19</v>
      </c>
      <c r="J2288" t="str">
        <f t="shared" si="218"/>
        <v>Rail P+R Demand</v>
      </c>
      <c r="K2288" t="str" cm="1">
        <f t="array" ref="K2288">_xlfn.IFS(L2288="Bus P+R Bus Leg", "Bus", L2288="Bus P+R Car Leg", "Car",L2288="Rail P+R Rail Leg", "Rail", L2288="Rail P+R Car Leg", "Car",L2288="Logsum","",TRUE(),L2288)</f>
        <v>Rail P+R</v>
      </c>
      <c r="L2288" t="s">
        <v>137</v>
      </c>
      <c r="N2288" t="s">
        <v>37</v>
      </c>
      <c r="O2288" t="s">
        <v>64</v>
      </c>
      <c r="P2288" t="str">
        <f t="shared" si="219"/>
        <v>HBW</v>
      </c>
    </row>
    <row r="2289" spans="1:16" x14ac:dyDescent="0.35">
      <c r="A2289">
        <f t="shared" si="216"/>
        <v>5613</v>
      </c>
      <c r="B2289" t="str">
        <f t="shared" si="214"/>
        <v>Rail P+R HBEB_HBEB_FT_16-74_FC Demand</v>
      </c>
      <c r="C2289" t="str">
        <f t="shared" si="217"/>
        <v>Rail P+R HBEB_HBEB_FT_16-74_FC Demand</v>
      </c>
      <c r="D2289" t="s">
        <v>37</v>
      </c>
      <c r="E2289" t="s">
        <v>18</v>
      </c>
      <c r="F2289">
        <v>0</v>
      </c>
      <c r="H2289" t="s">
        <v>19</v>
      </c>
      <c r="J2289" t="str">
        <f t="shared" si="218"/>
        <v>Rail P+R Demand</v>
      </c>
      <c r="K2289" t="str" cm="1">
        <f t="array" ref="K2289">_xlfn.IFS(L2289="Bus P+R Bus Leg", "Bus", L2289="Bus P+R Car Leg", "Car",L2289="Rail P+R Rail Leg", "Rail", L2289="Rail P+R Car Leg", "Car",L2289="Logsum","",TRUE(),L2289)</f>
        <v>Rail P+R</v>
      </c>
      <c r="L2289" t="s">
        <v>137</v>
      </c>
      <c r="N2289" t="s">
        <v>37</v>
      </c>
      <c r="O2289" t="s">
        <v>65</v>
      </c>
      <c r="P2289" t="str">
        <f t="shared" si="219"/>
        <v>HBEB</v>
      </c>
    </row>
    <row r="2290" spans="1:16" x14ac:dyDescent="0.35">
      <c r="A2290">
        <f t="shared" si="216"/>
        <v>5614</v>
      </c>
      <c r="B2290" t="str">
        <f t="shared" si="214"/>
        <v>Rail P+R HBEB_HBEB_FT_16-74_NC Demand</v>
      </c>
      <c r="C2290" t="str">
        <f t="shared" si="217"/>
        <v>Rail P+R HBEB_HBEB_FT_16-74_NC Demand</v>
      </c>
      <c r="D2290" t="s">
        <v>37</v>
      </c>
      <c r="E2290" t="s">
        <v>18</v>
      </c>
      <c r="F2290">
        <v>0</v>
      </c>
      <c r="H2290" t="s">
        <v>19</v>
      </c>
      <c r="J2290" t="str">
        <f t="shared" si="218"/>
        <v>Rail P+R Demand</v>
      </c>
      <c r="K2290" t="str" cm="1">
        <f t="array" ref="K2290">_xlfn.IFS(L2290="Bus P+R Bus Leg", "Bus", L2290="Bus P+R Car Leg", "Car",L2290="Rail P+R Rail Leg", "Rail", L2290="Rail P+R Car Leg", "Car",L2290="Logsum","",TRUE(),L2290)</f>
        <v>Rail P+R</v>
      </c>
      <c r="L2290" t="s">
        <v>137</v>
      </c>
      <c r="N2290" t="s">
        <v>37</v>
      </c>
      <c r="O2290" t="s">
        <v>66</v>
      </c>
      <c r="P2290" t="str">
        <f t="shared" si="219"/>
        <v>HBEB</v>
      </c>
    </row>
    <row r="2291" spans="1:16" x14ac:dyDescent="0.35">
      <c r="A2291">
        <f t="shared" si="216"/>
        <v>5615</v>
      </c>
      <c r="B2291" t="str">
        <f t="shared" si="214"/>
        <v>Rail P+R HBEB_HBEB_FT_16-74_PC Demand</v>
      </c>
      <c r="C2291" t="str">
        <f t="shared" si="217"/>
        <v>Rail P+R HBEB_HBEB_FT_16-74_PC Demand</v>
      </c>
      <c r="D2291" t="s">
        <v>37</v>
      </c>
      <c r="E2291" t="s">
        <v>18</v>
      </c>
      <c r="F2291">
        <v>0</v>
      </c>
      <c r="H2291" t="s">
        <v>19</v>
      </c>
      <c r="J2291" t="str">
        <f t="shared" si="218"/>
        <v>Rail P+R Demand</v>
      </c>
      <c r="K2291" t="str" cm="1">
        <f t="array" ref="K2291">_xlfn.IFS(L2291="Bus P+R Bus Leg", "Bus", L2291="Bus P+R Car Leg", "Car",L2291="Rail P+R Rail Leg", "Rail", L2291="Rail P+R Car Leg", "Car",L2291="Logsum","",TRUE(),L2291)</f>
        <v>Rail P+R</v>
      </c>
      <c r="L2291" t="s">
        <v>137</v>
      </c>
      <c r="N2291" t="s">
        <v>37</v>
      </c>
      <c r="O2291" t="s">
        <v>67</v>
      </c>
      <c r="P2291" t="str">
        <f t="shared" si="219"/>
        <v>HBEB</v>
      </c>
    </row>
    <row r="2292" spans="1:16" x14ac:dyDescent="0.35">
      <c r="A2292">
        <f t="shared" si="216"/>
        <v>5616</v>
      </c>
      <c r="B2292" t="str">
        <f t="shared" si="214"/>
        <v>Rail P+R HBEB_HBEB_Other_16-74_FC Demand</v>
      </c>
      <c r="C2292" t="str">
        <f t="shared" si="217"/>
        <v>Rail P+R HBEB_HBEB_Other_16-74_FC Demand</v>
      </c>
      <c r="D2292" t="s">
        <v>37</v>
      </c>
      <c r="E2292" t="s">
        <v>18</v>
      </c>
      <c r="F2292">
        <v>0</v>
      </c>
      <c r="H2292" t="s">
        <v>19</v>
      </c>
      <c r="J2292" t="str">
        <f t="shared" si="218"/>
        <v>Rail P+R Demand</v>
      </c>
      <c r="K2292" t="str" cm="1">
        <f t="array" ref="K2292">_xlfn.IFS(L2292="Bus P+R Bus Leg", "Bus", L2292="Bus P+R Car Leg", "Car",L2292="Rail P+R Rail Leg", "Rail", L2292="Rail P+R Car Leg", "Car",L2292="Logsum","",TRUE(),L2292)</f>
        <v>Rail P+R</v>
      </c>
      <c r="L2292" t="s">
        <v>137</v>
      </c>
      <c r="N2292" t="s">
        <v>37</v>
      </c>
      <c r="O2292" t="s">
        <v>68</v>
      </c>
      <c r="P2292" t="str">
        <f t="shared" si="219"/>
        <v>HBEB</v>
      </c>
    </row>
    <row r="2293" spans="1:16" x14ac:dyDescent="0.35">
      <c r="A2293">
        <f t="shared" si="216"/>
        <v>5617</v>
      </c>
      <c r="B2293" t="str">
        <f t="shared" ref="B2293:B2356" si="220">_xlfn.TEXTJOIN(" ",TRUE,L2293,O2293,N2293)</f>
        <v>Rail P+R HBEB_HBEB_Other_16-74_NC Demand</v>
      </c>
      <c r="C2293" t="str">
        <f t="shared" si="217"/>
        <v>Rail P+R HBEB_HBEB_Other_16-74_NC Demand</v>
      </c>
      <c r="D2293" t="s">
        <v>37</v>
      </c>
      <c r="E2293" t="s">
        <v>18</v>
      </c>
      <c r="F2293">
        <v>0</v>
      </c>
      <c r="H2293" t="s">
        <v>19</v>
      </c>
      <c r="J2293" t="str">
        <f t="shared" si="218"/>
        <v>Rail P+R Demand</v>
      </c>
      <c r="K2293" t="str" cm="1">
        <f t="array" ref="K2293">_xlfn.IFS(L2293="Bus P+R Bus Leg", "Bus", L2293="Bus P+R Car Leg", "Car",L2293="Rail P+R Rail Leg", "Rail", L2293="Rail P+R Car Leg", "Car",L2293="Logsum","",TRUE(),L2293)</f>
        <v>Rail P+R</v>
      </c>
      <c r="L2293" t="s">
        <v>137</v>
      </c>
      <c r="N2293" t="s">
        <v>37</v>
      </c>
      <c r="O2293" t="s">
        <v>69</v>
      </c>
      <c r="P2293" t="str">
        <f t="shared" si="219"/>
        <v>HBEB</v>
      </c>
    </row>
    <row r="2294" spans="1:16" x14ac:dyDescent="0.35">
      <c r="A2294">
        <f t="shared" si="216"/>
        <v>5618</v>
      </c>
      <c r="B2294" t="str">
        <f t="shared" si="220"/>
        <v>Rail P+R HBEB_HBEB_Other_16-74_PC Demand</v>
      </c>
      <c r="C2294" t="str">
        <f t="shared" si="217"/>
        <v>Rail P+R HBEB_HBEB_Other_16-74_PC Demand</v>
      </c>
      <c r="D2294" t="s">
        <v>37</v>
      </c>
      <c r="E2294" t="s">
        <v>18</v>
      </c>
      <c r="F2294">
        <v>0</v>
      </c>
      <c r="H2294" t="s">
        <v>19</v>
      </c>
      <c r="J2294" t="str">
        <f t="shared" si="218"/>
        <v>Rail P+R Demand</v>
      </c>
      <c r="K2294" t="str" cm="1">
        <f t="array" ref="K2294">_xlfn.IFS(L2294="Bus P+R Bus Leg", "Bus", L2294="Bus P+R Car Leg", "Car",L2294="Rail P+R Rail Leg", "Rail", L2294="Rail P+R Car Leg", "Car",L2294="Logsum","",TRUE(),L2294)</f>
        <v>Rail P+R</v>
      </c>
      <c r="L2294" t="s">
        <v>137</v>
      </c>
      <c r="N2294" t="s">
        <v>37</v>
      </c>
      <c r="O2294" t="s">
        <v>70</v>
      </c>
      <c r="P2294" t="str">
        <f t="shared" si="219"/>
        <v>HBEB</v>
      </c>
    </row>
    <row r="2295" spans="1:16" x14ac:dyDescent="0.35">
      <c r="A2295">
        <f t="shared" si="216"/>
        <v>5619</v>
      </c>
      <c r="B2295" t="str">
        <f t="shared" si="220"/>
        <v>Rail P+R HBEB_HBEB_PT_16-74_FC Demand</v>
      </c>
      <c r="C2295" t="str">
        <f t="shared" si="217"/>
        <v>Rail P+R HBEB_HBEB_PT_16-74_FC Demand</v>
      </c>
      <c r="D2295" t="s">
        <v>37</v>
      </c>
      <c r="E2295" t="s">
        <v>18</v>
      </c>
      <c r="F2295">
        <v>0</v>
      </c>
      <c r="H2295" t="s">
        <v>19</v>
      </c>
      <c r="J2295" t="str">
        <f t="shared" si="218"/>
        <v>Rail P+R Demand</v>
      </c>
      <c r="K2295" t="str" cm="1">
        <f t="array" ref="K2295">_xlfn.IFS(L2295="Bus P+R Bus Leg", "Bus", L2295="Bus P+R Car Leg", "Car",L2295="Rail P+R Rail Leg", "Rail", L2295="Rail P+R Car Leg", "Car",L2295="Logsum","",TRUE(),L2295)</f>
        <v>Rail P+R</v>
      </c>
      <c r="L2295" t="s">
        <v>137</v>
      </c>
      <c r="N2295" t="s">
        <v>37</v>
      </c>
      <c r="O2295" t="s">
        <v>71</v>
      </c>
      <c r="P2295" t="str">
        <f t="shared" si="219"/>
        <v>HBEB</v>
      </c>
    </row>
    <row r="2296" spans="1:16" x14ac:dyDescent="0.35">
      <c r="A2296">
        <f t="shared" si="216"/>
        <v>5620</v>
      </c>
      <c r="B2296" t="str">
        <f t="shared" si="220"/>
        <v>Rail P+R HBEB_HBEB_PT_16-74_NC Demand</v>
      </c>
      <c r="C2296" t="str">
        <f t="shared" si="217"/>
        <v>Rail P+R HBEB_HBEB_PT_16-74_NC Demand</v>
      </c>
      <c r="D2296" t="s">
        <v>37</v>
      </c>
      <c r="E2296" t="s">
        <v>18</v>
      </c>
      <c r="F2296">
        <v>0</v>
      </c>
      <c r="H2296" t="s">
        <v>19</v>
      </c>
      <c r="J2296" t="str">
        <f t="shared" si="218"/>
        <v>Rail P+R Demand</v>
      </c>
      <c r="K2296" t="str" cm="1">
        <f t="array" ref="K2296">_xlfn.IFS(L2296="Bus P+R Bus Leg", "Bus", L2296="Bus P+R Car Leg", "Car",L2296="Rail P+R Rail Leg", "Rail", L2296="Rail P+R Car Leg", "Car",L2296="Logsum","",TRUE(),L2296)</f>
        <v>Rail P+R</v>
      </c>
      <c r="L2296" t="s">
        <v>137</v>
      </c>
      <c r="N2296" t="s">
        <v>37</v>
      </c>
      <c r="O2296" t="s">
        <v>72</v>
      </c>
      <c r="P2296" t="str">
        <f t="shared" si="219"/>
        <v>HBEB</v>
      </c>
    </row>
    <row r="2297" spans="1:16" x14ac:dyDescent="0.35">
      <c r="A2297">
        <f t="shared" si="216"/>
        <v>5621</v>
      </c>
      <c r="B2297" t="str">
        <f t="shared" si="220"/>
        <v>Rail P+R HBEB_HBEB_PT_16-74_PC Demand</v>
      </c>
      <c r="C2297" t="str">
        <f t="shared" si="217"/>
        <v>Rail P+R HBEB_HBEB_PT_16-74_PC Demand</v>
      </c>
      <c r="D2297" t="s">
        <v>37</v>
      </c>
      <c r="E2297" t="s">
        <v>18</v>
      </c>
      <c r="F2297">
        <v>0</v>
      </c>
      <c r="H2297" t="s">
        <v>19</v>
      </c>
      <c r="J2297" t="str">
        <f t="shared" si="218"/>
        <v>Rail P+R Demand</v>
      </c>
      <c r="K2297" t="str" cm="1">
        <f t="array" ref="K2297">_xlfn.IFS(L2297="Bus P+R Bus Leg", "Bus", L2297="Bus P+R Car Leg", "Car",L2297="Rail P+R Rail Leg", "Rail", L2297="Rail P+R Car Leg", "Car",L2297="Logsum","",TRUE(),L2297)</f>
        <v>Rail P+R</v>
      </c>
      <c r="L2297" t="s">
        <v>137</v>
      </c>
      <c r="N2297" t="s">
        <v>37</v>
      </c>
      <c r="O2297" t="s">
        <v>73</v>
      </c>
      <c r="P2297" t="str">
        <f t="shared" si="219"/>
        <v>HBEB</v>
      </c>
    </row>
    <row r="2298" spans="1:16" x14ac:dyDescent="0.35">
      <c r="A2298">
        <f t="shared" si="216"/>
        <v>5622</v>
      </c>
      <c r="B2298" t="str">
        <f t="shared" si="220"/>
        <v>Rail P+R HBEB_HBEB_Student_16-74_FC Demand</v>
      </c>
      <c r="C2298" t="str">
        <f t="shared" si="217"/>
        <v>Rail P+R HBEB_HBEB_Student_16-74_FC Demand</v>
      </c>
      <c r="D2298" t="s">
        <v>37</v>
      </c>
      <c r="E2298" t="s">
        <v>18</v>
      </c>
      <c r="F2298">
        <v>0</v>
      </c>
      <c r="H2298" t="s">
        <v>19</v>
      </c>
      <c r="J2298" t="str">
        <f t="shared" si="218"/>
        <v>Rail P+R Demand</v>
      </c>
      <c r="K2298" t="str" cm="1">
        <f t="array" ref="K2298">_xlfn.IFS(L2298="Bus P+R Bus Leg", "Bus", L2298="Bus P+R Car Leg", "Car",L2298="Rail P+R Rail Leg", "Rail", L2298="Rail P+R Car Leg", "Car",L2298="Logsum","",TRUE(),L2298)</f>
        <v>Rail P+R</v>
      </c>
      <c r="L2298" t="s">
        <v>137</v>
      </c>
      <c r="N2298" t="s">
        <v>37</v>
      </c>
      <c r="O2298" t="s">
        <v>74</v>
      </c>
      <c r="P2298" t="str">
        <f t="shared" si="219"/>
        <v>HBEB</v>
      </c>
    </row>
    <row r="2299" spans="1:16" x14ac:dyDescent="0.35">
      <c r="A2299">
        <f t="shared" si="216"/>
        <v>5623</v>
      </c>
      <c r="B2299" t="str">
        <f t="shared" si="220"/>
        <v>Rail P+R HBEB_HBEB_Student_16-74_NC Demand</v>
      </c>
      <c r="C2299" t="str">
        <f t="shared" si="217"/>
        <v>Rail P+R HBEB_HBEB_Student_16-74_NC Demand</v>
      </c>
      <c r="D2299" t="s">
        <v>37</v>
      </c>
      <c r="E2299" t="s">
        <v>18</v>
      </c>
      <c r="F2299">
        <v>0</v>
      </c>
      <c r="H2299" t="s">
        <v>19</v>
      </c>
      <c r="J2299" t="str">
        <f t="shared" si="218"/>
        <v>Rail P+R Demand</v>
      </c>
      <c r="K2299" t="str" cm="1">
        <f t="array" ref="K2299">_xlfn.IFS(L2299="Bus P+R Bus Leg", "Bus", L2299="Bus P+R Car Leg", "Car",L2299="Rail P+R Rail Leg", "Rail", L2299="Rail P+R Car Leg", "Car",L2299="Logsum","",TRUE(),L2299)</f>
        <v>Rail P+R</v>
      </c>
      <c r="L2299" t="s">
        <v>137</v>
      </c>
      <c r="N2299" t="s">
        <v>37</v>
      </c>
      <c r="O2299" t="s">
        <v>75</v>
      </c>
      <c r="P2299" t="str">
        <f t="shared" si="219"/>
        <v>HBEB</v>
      </c>
    </row>
    <row r="2300" spans="1:16" x14ac:dyDescent="0.35">
      <c r="A2300">
        <f t="shared" si="216"/>
        <v>5624</v>
      </c>
      <c r="B2300" t="str">
        <f t="shared" si="220"/>
        <v>Rail P+R HBEB_HBEB_Student_16-74_PC Demand</v>
      </c>
      <c r="C2300" t="str">
        <f t="shared" si="217"/>
        <v>Rail P+R HBEB_HBEB_Student_16-74_PC Demand</v>
      </c>
      <c r="D2300" t="s">
        <v>37</v>
      </c>
      <c r="E2300" t="s">
        <v>18</v>
      </c>
      <c r="F2300">
        <v>0</v>
      </c>
      <c r="H2300" t="s">
        <v>19</v>
      </c>
      <c r="J2300" t="str">
        <f t="shared" si="218"/>
        <v>Rail P+R Demand</v>
      </c>
      <c r="K2300" t="str" cm="1">
        <f t="array" ref="K2300">_xlfn.IFS(L2300="Bus P+R Bus Leg", "Bus", L2300="Bus P+R Car Leg", "Car",L2300="Rail P+R Rail Leg", "Rail", L2300="Rail P+R Car Leg", "Car",L2300="Logsum","",TRUE(),L2300)</f>
        <v>Rail P+R</v>
      </c>
      <c r="L2300" t="s">
        <v>137</v>
      </c>
      <c r="N2300" t="s">
        <v>37</v>
      </c>
      <c r="O2300" t="s">
        <v>76</v>
      </c>
      <c r="P2300" t="str">
        <f t="shared" si="219"/>
        <v>HBEB</v>
      </c>
    </row>
    <row r="2301" spans="1:16" x14ac:dyDescent="0.35">
      <c r="A2301">
        <f t="shared" si="216"/>
        <v>5625</v>
      </c>
      <c r="B2301" t="str">
        <f t="shared" si="220"/>
        <v>Rail P+R HBED_HBED_Child_PE_5-11_FC Demand</v>
      </c>
      <c r="C2301" t="str">
        <f t="shared" si="217"/>
        <v>Rail P+R HBED_HBED_Child_PE_5-11_FC Demand</v>
      </c>
      <c r="D2301" t="s">
        <v>37</v>
      </c>
      <c r="E2301" t="s">
        <v>18</v>
      </c>
      <c r="F2301">
        <v>0</v>
      </c>
      <c r="H2301" t="s">
        <v>19</v>
      </c>
      <c r="J2301" t="str">
        <f t="shared" si="218"/>
        <v>Rail P+R Demand</v>
      </c>
      <c r="K2301" t="str" cm="1">
        <f t="array" ref="K2301">_xlfn.IFS(L2301="Bus P+R Bus Leg", "Bus", L2301="Bus P+R Car Leg", "Car",L2301="Rail P+R Rail Leg", "Rail", L2301="Rail P+R Car Leg", "Car",L2301="Logsum","",TRUE(),L2301)</f>
        <v>Rail P+R</v>
      </c>
      <c r="L2301" t="s">
        <v>137</v>
      </c>
      <c r="N2301" t="s">
        <v>37</v>
      </c>
      <c r="O2301" t="s">
        <v>106</v>
      </c>
      <c r="P2301" t="str">
        <f t="shared" si="219"/>
        <v>HBED</v>
      </c>
    </row>
    <row r="2302" spans="1:16" x14ac:dyDescent="0.35">
      <c r="A2302">
        <f t="shared" si="216"/>
        <v>5626</v>
      </c>
      <c r="B2302" t="str">
        <f t="shared" si="220"/>
        <v>Rail P+R HBED_HBED_Child_PE_5-11_NC Demand</v>
      </c>
      <c r="C2302" t="str">
        <f t="shared" si="217"/>
        <v>Rail P+R HBED_HBED_Child_PE_5-11_NC Demand</v>
      </c>
      <c r="D2302" t="s">
        <v>37</v>
      </c>
      <c r="E2302" t="s">
        <v>18</v>
      </c>
      <c r="F2302">
        <v>0</v>
      </c>
      <c r="H2302" t="s">
        <v>19</v>
      </c>
      <c r="J2302" t="str">
        <f t="shared" si="218"/>
        <v>Rail P+R Demand</v>
      </c>
      <c r="K2302" t="str" cm="1">
        <f t="array" ref="K2302">_xlfn.IFS(L2302="Bus P+R Bus Leg", "Bus", L2302="Bus P+R Car Leg", "Car",L2302="Rail P+R Rail Leg", "Rail", L2302="Rail P+R Car Leg", "Car",L2302="Logsum","",TRUE(),L2302)</f>
        <v>Rail P+R</v>
      </c>
      <c r="L2302" t="s">
        <v>137</v>
      </c>
      <c r="N2302" t="s">
        <v>37</v>
      </c>
      <c r="O2302" t="s">
        <v>107</v>
      </c>
      <c r="P2302" t="str">
        <f t="shared" si="219"/>
        <v>HBED</v>
      </c>
    </row>
    <row r="2303" spans="1:16" x14ac:dyDescent="0.35">
      <c r="A2303">
        <f t="shared" si="216"/>
        <v>5627</v>
      </c>
      <c r="B2303" t="str">
        <f t="shared" si="220"/>
        <v>Rail P+R HBED_HBED_Child_PE_5-11_PC Demand</v>
      </c>
      <c r="C2303" t="str">
        <f t="shared" si="217"/>
        <v>Rail P+R HBED_HBED_Child_PE_5-11_PC Demand</v>
      </c>
      <c r="D2303" t="s">
        <v>37</v>
      </c>
      <c r="E2303" t="s">
        <v>18</v>
      </c>
      <c r="F2303">
        <v>0</v>
      </c>
      <c r="H2303" t="s">
        <v>19</v>
      </c>
      <c r="J2303" t="str">
        <f t="shared" si="218"/>
        <v>Rail P+R Demand</v>
      </c>
      <c r="K2303" t="str" cm="1">
        <f t="array" ref="K2303">_xlfn.IFS(L2303="Bus P+R Bus Leg", "Bus", L2303="Bus P+R Car Leg", "Car",L2303="Rail P+R Rail Leg", "Rail", L2303="Rail P+R Car Leg", "Car",L2303="Logsum","",TRUE(),L2303)</f>
        <v>Rail P+R</v>
      </c>
      <c r="L2303" t="s">
        <v>137</v>
      </c>
      <c r="N2303" t="s">
        <v>37</v>
      </c>
      <c r="O2303" t="s">
        <v>108</v>
      </c>
      <c r="P2303" t="str">
        <f t="shared" si="219"/>
        <v>HBED</v>
      </c>
    </row>
    <row r="2304" spans="1:16" x14ac:dyDescent="0.35">
      <c r="A2304">
        <f t="shared" si="216"/>
        <v>5628</v>
      </c>
      <c r="B2304" t="str">
        <f t="shared" si="220"/>
        <v>Rail P+R HBED_HBED_Child_SE_12-16_FC Demand</v>
      </c>
      <c r="C2304" t="str">
        <f t="shared" si="217"/>
        <v>Rail P+R HBED_HBED_Child_SE_12-16_FC Demand</v>
      </c>
      <c r="D2304" t="s">
        <v>37</v>
      </c>
      <c r="E2304" t="s">
        <v>18</v>
      </c>
      <c r="F2304">
        <v>0</v>
      </c>
      <c r="H2304" t="s">
        <v>19</v>
      </c>
      <c r="J2304" t="str">
        <f t="shared" si="218"/>
        <v>Rail P+R Demand</v>
      </c>
      <c r="K2304" t="str" cm="1">
        <f t="array" ref="K2304">_xlfn.IFS(L2304="Bus P+R Bus Leg", "Bus", L2304="Bus P+R Car Leg", "Car",L2304="Rail P+R Rail Leg", "Rail", L2304="Rail P+R Car Leg", "Car",L2304="Logsum","",TRUE(),L2304)</f>
        <v>Rail P+R</v>
      </c>
      <c r="L2304" t="s">
        <v>137</v>
      </c>
      <c r="N2304" t="s">
        <v>37</v>
      </c>
      <c r="O2304" t="s">
        <v>109</v>
      </c>
      <c r="P2304" t="str">
        <f t="shared" si="219"/>
        <v>HBED</v>
      </c>
    </row>
    <row r="2305" spans="1:16" x14ac:dyDescent="0.35">
      <c r="A2305">
        <f t="shared" si="216"/>
        <v>5629</v>
      </c>
      <c r="B2305" t="str">
        <f t="shared" si="220"/>
        <v>Rail P+R HBED_HBED_Child_SE_12-16_NC Demand</v>
      </c>
      <c r="C2305" t="str">
        <f t="shared" si="217"/>
        <v>Rail P+R HBED_HBED_Child_SE_12-16_NC Demand</v>
      </c>
      <c r="D2305" t="s">
        <v>37</v>
      </c>
      <c r="E2305" t="s">
        <v>18</v>
      </c>
      <c r="F2305">
        <v>0</v>
      </c>
      <c r="H2305" t="s">
        <v>19</v>
      </c>
      <c r="J2305" t="str">
        <f t="shared" si="218"/>
        <v>Rail P+R Demand</v>
      </c>
      <c r="K2305" t="str" cm="1">
        <f t="array" ref="K2305">_xlfn.IFS(L2305="Bus P+R Bus Leg", "Bus", L2305="Bus P+R Car Leg", "Car",L2305="Rail P+R Rail Leg", "Rail", L2305="Rail P+R Car Leg", "Car",L2305="Logsum","",TRUE(),L2305)</f>
        <v>Rail P+R</v>
      </c>
      <c r="L2305" t="s">
        <v>137</v>
      </c>
      <c r="N2305" t="s">
        <v>37</v>
      </c>
      <c r="O2305" t="s">
        <v>110</v>
      </c>
      <c r="P2305" t="str">
        <f t="shared" si="219"/>
        <v>HBED</v>
      </c>
    </row>
    <row r="2306" spans="1:16" x14ac:dyDescent="0.35">
      <c r="A2306">
        <f t="shared" si="216"/>
        <v>5630</v>
      </c>
      <c r="B2306" t="str">
        <f t="shared" si="220"/>
        <v>Rail P+R HBED_HBED_Child_SE_12-16_PC Demand</v>
      </c>
      <c r="C2306" t="str">
        <f t="shared" si="217"/>
        <v>Rail P+R HBED_HBED_Child_SE_12-16_PC Demand</v>
      </c>
      <c r="D2306" t="s">
        <v>37</v>
      </c>
      <c r="E2306" t="s">
        <v>18</v>
      </c>
      <c r="F2306">
        <v>0</v>
      </c>
      <c r="H2306" t="s">
        <v>19</v>
      </c>
      <c r="J2306" t="str">
        <f t="shared" si="218"/>
        <v>Rail P+R Demand</v>
      </c>
      <c r="K2306" t="str" cm="1">
        <f t="array" ref="K2306">_xlfn.IFS(L2306="Bus P+R Bus Leg", "Bus", L2306="Bus P+R Car Leg", "Car",L2306="Rail P+R Rail Leg", "Rail", L2306="Rail P+R Car Leg", "Car",L2306="Logsum","",TRUE(),L2306)</f>
        <v>Rail P+R</v>
      </c>
      <c r="L2306" t="s">
        <v>137</v>
      </c>
      <c r="N2306" t="s">
        <v>37</v>
      </c>
      <c r="O2306" t="s">
        <v>111</v>
      </c>
      <c r="P2306" t="str">
        <f t="shared" si="219"/>
        <v>HBED</v>
      </c>
    </row>
    <row r="2307" spans="1:16" x14ac:dyDescent="0.35">
      <c r="A2307">
        <f t="shared" si="216"/>
        <v>5631</v>
      </c>
      <c r="B2307" t="str">
        <f t="shared" si="220"/>
        <v>Rail P+R HBED_HBED_Child_TE_17-18_FC Demand</v>
      </c>
      <c r="C2307" t="str">
        <f t="shared" si="217"/>
        <v>Rail P+R HBED_HBED_Child_TE_17-18_FC Demand</v>
      </c>
      <c r="D2307" t="s">
        <v>37</v>
      </c>
      <c r="E2307" t="s">
        <v>18</v>
      </c>
      <c r="F2307">
        <v>0</v>
      </c>
      <c r="H2307" t="s">
        <v>19</v>
      </c>
      <c r="J2307" t="str">
        <f t="shared" si="218"/>
        <v>Rail P+R Demand</v>
      </c>
      <c r="K2307" t="str" cm="1">
        <f t="array" ref="K2307">_xlfn.IFS(L2307="Bus P+R Bus Leg", "Bus", L2307="Bus P+R Car Leg", "Car",L2307="Rail P+R Rail Leg", "Rail", L2307="Rail P+R Car Leg", "Car",L2307="Logsum","",TRUE(),L2307)</f>
        <v>Rail P+R</v>
      </c>
      <c r="L2307" t="s">
        <v>137</v>
      </c>
      <c r="N2307" t="s">
        <v>37</v>
      </c>
      <c r="O2307" t="s">
        <v>112</v>
      </c>
      <c r="P2307" t="str">
        <f t="shared" si="219"/>
        <v>HBED</v>
      </c>
    </row>
    <row r="2308" spans="1:16" x14ac:dyDescent="0.35">
      <c r="A2308">
        <f t="shared" si="216"/>
        <v>5632</v>
      </c>
      <c r="B2308" t="str">
        <f t="shared" si="220"/>
        <v>Rail P+R HBED_HBED_Child_TE_17-18_NC Demand</v>
      </c>
      <c r="C2308" t="str">
        <f t="shared" si="217"/>
        <v>Rail P+R HBED_HBED_Child_TE_17-18_NC Demand</v>
      </c>
      <c r="D2308" t="s">
        <v>37</v>
      </c>
      <c r="E2308" t="s">
        <v>18</v>
      </c>
      <c r="F2308">
        <v>0</v>
      </c>
      <c r="H2308" t="s">
        <v>19</v>
      </c>
      <c r="J2308" t="str">
        <f t="shared" si="218"/>
        <v>Rail P+R Demand</v>
      </c>
      <c r="K2308" t="str" cm="1">
        <f t="array" ref="K2308">_xlfn.IFS(L2308="Bus P+R Bus Leg", "Bus", L2308="Bus P+R Car Leg", "Car",L2308="Rail P+R Rail Leg", "Rail", L2308="Rail P+R Car Leg", "Car",L2308="Logsum","",TRUE(),L2308)</f>
        <v>Rail P+R</v>
      </c>
      <c r="L2308" t="s">
        <v>137</v>
      </c>
      <c r="N2308" t="s">
        <v>37</v>
      </c>
      <c r="O2308" t="s">
        <v>113</v>
      </c>
      <c r="P2308" t="str">
        <f t="shared" si="219"/>
        <v>HBED</v>
      </c>
    </row>
    <row r="2309" spans="1:16" x14ac:dyDescent="0.35">
      <c r="A2309">
        <f t="shared" si="216"/>
        <v>5633</v>
      </c>
      <c r="B2309" t="str">
        <f t="shared" si="220"/>
        <v>Rail P+R HBED_HBED_Child_TE_17-18_PC Demand</v>
      </c>
      <c r="C2309" t="str">
        <f t="shared" si="217"/>
        <v>Rail P+R HBED_HBED_Child_TE_17-18_PC Demand</v>
      </c>
      <c r="D2309" t="s">
        <v>37</v>
      </c>
      <c r="E2309" t="s">
        <v>18</v>
      </c>
      <c r="F2309">
        <v>0</v>
      </c>
      <c r="H2309" t="s">
        <v>19</v>
      </c>
      <c r="J2309" t="str">
        <f t="shared" si="218"/>
        <v>Rail P+R Demand</v>
      </c>
      <c r="K2309" t="str" cm="1">
        <f t="array" ref="K2309">_xlfn.IFS(L2309="Bus P+R Bus Leg", "Bus", L2309="Bus P+R Car Leg", "Car",L2309="Rail P+R Rail Leg", "Rail", L2309="Rail P+R Car Leg", "Car",L2309="Logsum","",TRUE(),L2309)</f>
        <v>Rail P+R</v>
      </c>
      <c r="L2309" t="s">
        <v>137</v>
      </c>
      <c r="N2309" t="s">
        <v>37</v>
      </c>
      <c r="O2309" t="s">
        <v>114</v>
      </c>
      <c r="P2309" t="str">
        <f t="shared" si="219"/>
        <v>HBED</v>
      </c>
    </row>
    <row r="2310" spans="1:16" x14ac:dyDescent="0.35">
      <c r="A2310">
        <f t="shared" si="216"/>
        <v>5634</v>
      </c>
      <c r="B2310" t="str">
        <f t="shared" si="220"/>
        <v>Rail P+R HBO_HBO_75_FC Demand</v>
      </c>
      <c r="C2310" t="str">
        <f t="shared" si="217"/>
        <v>Rail P+R HBO_HBO_75_FC Demand</v>
      </c>
      <c r="D2310" t="s">
        <v>37</v>
      </c>
      <c r="E2310" t="s">
        <v>18</v>
      </c>
      <c r="F2310">
        <v>0</v>
      </c>
      <c r="H2310" t="s">
        <v>19</v>
      </c>
      <c r="J2310" t="str">
        <f t="shared" si="218"/>
        <v>Rail P+R Demand</v>
      </c>
      <c r="K2310" t="str" cm="1">
        <f t="array" ref="K2310">_xlfn.IFS(L2310="Bus P+R Bus Leg", "Bus", L2310="Bus P+R Car Leg", "Car",L2310="Rail P+R Rail Leg", "Rail", L2310="Rail P+R Car Leg", "Car",L2310="Logsum","",TRUE(),L2310)</f>
        <v>Rail P+R</v>
      </c>
      <c r="L2310" t="s">
        <v>137</v>
      </c>
      <c r="N2310" t="s">
        <v>37</v>
      </c>
      <c r="O2310" t="s">
        <v>115</v>
      </c>
      <c r="P2310" t="str">
        <f t="shared" si="219"/>
        <v>HBO</v>
      </c>
    </row>
    <row r="2311" spans="1:16" x14ac:dyDescent="0.35">
      <c r="A2311">
        <f t="shared" si="216"/>
        <v>5635</v>
      </c>
      <c r="B2311" t="str">
        <f t="shared" si="220"/>
        <v>Rail P+R HBO_HBO_75_NC Demand</v>
      </c>
      <c r="C2311" t="str">
        <f t="shared" si="217"/>
        <v>Rail P+R HBO_HBO_75_NC Demand</v>
      </c>
      <c r="D2311" t="s">
        <v>37</v>
      </c>
      <c r="E2311" t="s">
        <v>18</v>
      </c>
      <c r="F2311">
        <v>0</v>
      </c>
      <c r="H2311" t="s">
        <v>19</v>
      </c>
      <c r="J2311" t="str">
        <f t="shared" si="218"/>
        <v>Rail P+R Demand</v>
      </c>
      <c r="K2311" t="str" cm="1">
        <f t="array" ref="K2311">_xlfn.IFS(L2311="Bus P+R Bus Leg", "Bus", L2311="Bus P+R Car Leg", "Car",L2311="Rail P+R Rail Leg", "Rail", L2311="Rail P+R Car Leg", "Car",L2311="Logsum","",TRUE(),L2311)</f>
        <v>Rail P+R</v>
      </c>
      <c r="L2311" t="s">
        <v>137</v>
      </c>
      <c r="N2311" t="s">
        <v>37</v>
      </c>
      <c r="O2311" t="s">
        <v>116</v>
      </c>
      <c r="P2311" t="str">
        <f t="shared" si="219"/>
        <v>HBO</v>
      </c>
    </row>
    <row r="2312" spans="1:16" x14ac:dyDescent="0.35">
      <c r="A2312">
        <f t="shared" si="216"/>
        <v>5636</v>
      </c>
      <c r="B2312" t="str">
        <f t="shared" si="220"/>
        <v>Rail P+R HBO_HBO_75_PC Demand</v>
      </c>
      <c r="C2312" t="str">
        <f t="shared" si="217"/>
        <v>Rail P+R HBO_HBO_75_PC Demand</v>
      </c>
      <c r="D2312" t="s">
        <v>37</v>
      </c>
      <c r="E2312" t="s">
        <v>18</v>
      </c>
      <c r="F2312">
        <v>0</v>
      </c>
      <c r="H2312" t="s">
        <v>19</v>
      </c>
      <c r="J2312" t="str">
        <f t="shared" si="218"/>
        <v>Rail P+R Demand</v>
      </c>
      <c r="K2312" t="str" cm="1">
        <f t="array" ref="K2312">_xlfn.IFS(L2312="Bus P+R Bus Leg", "Bus", L2312="Bus P+R Car Leg", "Car",L2312="Rail P+R Rail Leg", "Rail", L2312="Rail P+R Car Leg", "Car",L2312="Logsum","",TRUE(),L2312)</f>
        <v>Rail P+R</v>
      </c>
      <c r="L2312" t="s">
        <v>137</v>
      </c>
      <c r="N2312" t="s">
        <v>37</v>
      </c>
      <c r="O2312" t="s">
        <v>117</v>
      </c>
      <c r="P2312" t="str">
        <f t="shared" si="219"/>
        <v>HBO</v>
      </c>
    </row>
    <row r="2313" spans="1:16" x14ac:dyDescent="0.35">
      <c r="A2313">
        <f t="shared" si="216"/>
        <v>5637</v>
      </c>
      <c r="B2313" t="str">
        <f t="shared" si="220"/>
        <v>Rail P+R HBO_HBO_Child_0-15_FC Demand</v>
      </c>
      <c r="C2313" t="str">
        <f t="shared" si="217"/>
        <v>Rail P+R HBO_HBO_Child_0-15_FC Demand</v>
      </c>
      <c r="D2313" t="s">
        <v>37</v>
      </c>
      <c r="E2313" t="s">
        <v>18</v>
      </c>
      <c r="F2313">
        <v>0</v>
      </c>
      <c r="H2313" t="s">
        <v>19</v>
      </c>
      <c r="J2313" t="str">
        <f t="shared" si="218"/>
        <v>Rail P+R Demand</v>
      </c>
      <c r="K2313" t="str" cm="1">
        <f t="array" ref="K2313">_xlfn.IFS(L2313="Bus P+R Bus Leg", "Bus", L2313="Bus P+R Car Leg", "Car",L2313="Rail P+R Rail Leg", "Rail", L2313="Rail P+R Car Leg", "Car",L2313="Logsum","",TRUE(),L2313)</f>
        <v>Rail P+R</v>
      </c>
      <c r="L2313" t="s">
        <v>137</v>
      </c>
      <c r="N2313" t="s">
        <v>37</v>
      </c>
      <c r="O2313" t="s">
        <v>118</v>
      </c>
      <c r="P2313" t="str">
        <f t="shared" si="219"/>
        <v>HBO</v>
      </c>
    </row>
    <row r="2314" spans="1:16" x14ac:dyDescent="0.35">
      <c r="A2314">
        <f t="shared" si="216"/>
        <v>5638</v>
      </c>
      <c r="B2314" t="str">
        <f t="shared" si="220"/>
        <v>Rail P+R HBO_HBO_Child_0-15_NC Demand</v>
      </c>
      <c r="C2314" t="str">
        <f t="shared" si="217"/>
        <v>Rail P+R HBO_HBO_Child_0-15_NC Demand</v>
      </c>
      <c r="D2314" t="s">
        <v>37</v>
      </c>
      <c r="E2314" t="s">
        <v>18</v>
      </c>
      <c r="F2314">
        <v>0</v>
      </c>
      <c r="H2314" t="s">
        <v>19</v>
      </c>
      <c r="J2314" t="str">
        <f t="shared" si="218"/>
        <v>Rail P+R Demand</v>
      </c>
      <c r="K2314" t="str" cm="1">
        <f t="array" ref="K2314">_xlfn.IFS(L2314="Bus P+R Bus Leg", "Bus", L2314="Bus P+R Car Leg", "Car",L2314="Rail P+R Rail Leg", "Rail", L2314="Rail P+R Car Leg", "Car",L2314="Logsum","",TRUE(),L2314)</f>
        <v>Rail P+R</v>
      </c>
      <c r="L2314" t="s">
        <v>137</v>
      </c>
      <c r="N2314" t="s">
        <v>37</v>
      </c>
      <c r="O2314" t="s">
        <v>119</v>
      </c>
      <c r="P2314" t="str">
        <f t="shared" si="219"/>
        <v>HBO</v>
      </c>
    </row>
    <row r="2315" spans="1:16" x14ac:dyDescent="0.35">
      <c r="A2315">
        <f t="shared" si="216"/>
        <v>5639</v>
      </c>
      <c r="B2315" t="str">
        <f t="shared" si="220"/>
        <v>Rail P+R HBO_HBO_Child_0-15_PC Demand</v>
      </c>
      <c r="C2315" t="str">
        <f t="shared" si="217"/>
        <v>Rail P+R HBO_HBO_Child_0-15_PC Demand</v>
      </c>
      <c r="D2315" t="s">
        <v>37</v>
      </c>
      <c r="E2315" t="s">
        <v>18</v>
      </c>
      <c r="F2315">
        <v>0</v>
      </c>
      <c r="H2315" t="s">
        <v>19</v>
      </c>
      <c r="J2315" t="str">
        <f t="shared" si="218"/>
        <v>Rail P+R Demand</v>
      </c>
      <c r="K2315" t="str" cm="1">
        <f t="array" ref="K2315">_xlfn.IFS(L2315="Bus P+R Bus Leg", "Bus", L2315="Bus P+R Car Leg", "Car",L2315="Rail P+R Rail Leg", "Rail", L2315="Rail P+R Car Leg", "Car",L2315="Logsum","",TRUE(),L2315)</f>
        <v>Rail P+R</v>
      </c>
      <c r="L2315" t="s">
        <v>137</v>
      </c>
      <c r="N2315" t="s">
        <v>37</v>
      </c>
      <c r="O2315" t="s">
        <v>120</v>
      </c>
      <c r="P2315" t="str">
        <f t="shared" si="219"/>
        <v>HBO</v>
      </c>
    </row>
    <row r="2316" spans="1:16" x14ac:dyDescent="0.35">
      <c r="A2316">
        <f t="shared" si="216"/>
        <v>5640</v>
      </c>
      <c r="B2316" t="str">
        <f t="shared" si="220"/>
        <v>Rail P+R HBO_HBO_FT_16-74_FC Demand</v>
      </c>
      <c r="C2316" t="str">
        <f t="shared" si="217"/>
        <v>Rail P+R HBO_HBO_FT_16-74_FC Demand</v>
      </c>
      <c r="D2316" t="s">
        <v>37</v>
      </c>
      <c r="E2316" t="s">
        <v>18</v>
      </c>
      <c r="F2316">
        <v>0</v>
      </c>
      <c r="H2316" t="s">
        <v>19</v>
      </c>
      <c r="J2316" t="str">
        <f t="shared" si="218"/>
        <v>Rail P+R Demand</v>
      </c>
      <c r="K2316" t="str" cm="1">
        <f t="array" ref="K2316">_xlfn.IFS(L2316="Bus P+R Bus Leg", "Bus", L2316="Bus P+R Car Leg", "Car",L2316="Rail P+R Rail Leg", "Rail", L2316="Rail P+R Car Leg", "Car",L2316="Logsum","",TRUE(),L2316)</f>
        <v>Rail P+R</v>
      </c>
      <c r="L2316" t="s">
        <v>137</v>
      </c>
      <c r="N2316" t="s">
        <v>37</v>
      </c>
      <c r="O2316" t="s">
        <v>121</v>
      </c>
      <c r="P2316" t="str">
        <f t="shared" si="219"/>
        <v>HBO</v>
      </c>
    </row>
    <row r="2317" spans="1:16" x14ac:dyDescent="0.35">
      <c r="A2317">
        <f t="shared" si="216"/>
        <v>5641</v>
      </c>
      <c r="B2317" t="str">
        <f t="shared" si="220"/>
        <v>Rail P+R HBO_HBO_FT_16-74_NC Demand</v>
      </c>
      <c r="C2317" t="str">
        <f t="shared" si="217"/>
        <v>Rail P+R HBO_HBO_FT_16-74_NC Demand</v>
      </c>
      <c r="D2317" t="s">
        <v>37</v>
      </c>
      <c r="E2317" t="s">
        <v>18</v>
      </c>
      <c r="F2317">
        <v>0</v>
      </c>
      <c r="H2317" t="s">
        <v>19</v>
      </c>
      <c r="J2317" t="str">
        <f t="shared" si="218"/>
        <v>Rail P+R Demand</v>
      </c>
      <c r="K2317" t="str" cm="1">
        <f t="array" ref="K2317">_xlfn.IFS(L2317="Bus P+R Bus Leg", "Bus", L2317="Bus P+R Car Leg", "Car",L2317="Rail P+R Rail Leg", "Rail", L2317="Rail P+R Car Leg", "Car",L2317="Logsum","",TRUE(),L2317)</f>
        <v>Rail P+R</v>
      </c>
      <c r="L2317" t="s">
        <v>137</v>
      </c>
      <c r="N2317" t="s">
        <v>37</v>
      </c>
      <c r="O2317" t="s">
        <v>122</v>
      </c>
      <c r="P2317" t="str">
        <f t="shared" si="219"/>
        <v>HBO</v>
      </c>
    </row>
    <row r="2318" spans="1:16" x14ac:dyDescent="0.35">
      <c r="A2318">
        <f t="shared" si="216"/>
        <v>5642</v>
      </c>
      <c r="B2318" t="str">
        <f t="shared" si="220"/>
        <v>Rail P+R HBO_HBO_FT_16-74_PC Demand</v>
      </c>
      <c r="C2318" t="str">
        <f t="shared" si="217"/>
        <v>Rail P+R HBO_HBO_FT_16-74_PC Demand</v>
      </c>
      <c r="D2318" t="s">
        <v>37</v>
      </c>
      <c r="E2318" t="s">
        <v>18</v>
      </c>
      <c r="F2318">
        <v>0</v>
      </c>
      <c r="H2318" t="s">
        <v>19</v>
      </c>
      <c r="J2318" t="str">
        <f t="shared" si="218"/>
        <v>Rail P+R Demand</v>
      </c>
      <c r="K2318" t="str" cm="1">
        <f t="array" ref="K2318">_xlfn.IFS(L2318="Bus P+R Bus Leg", "Bus", L2318="Bus P+R Car Leg", "Car",L2318="Rail P+R Rail Leg", "Rail", L2318="Rail P+R Car Leg", "Car",L2318="Logsum","",TRUE(),L2318)</f>
        <v>Rail P+R</v>
      </c>
      <c r="L2318" t="s">
        <v>137</v>
      </c>
      <c r="N2318" t="s">
        <v>37</v>
      </c>
      <c r="O2318" t="s">
        <v>123</v>
      </c>
      <c r="P2318" t="str">
        <f t="shared" si="219"/>
        <v>HBO</v>
      </c>
    </row>
    <row r="2319" spans="1:16" x14ac:dyDescent="0.35">
      <c r="A2319">
        <f t="shared" ref="A2319:A2382" si="221">IF(J2319=J2318,A2318+1,ROUNDUP(A2318,-2)+1)</f>
        <v>5643</v>
      </c>
      <c r="B2319" t="str">
        <f t="shared" si="220"/>
        <v>Rail P+R HBO_HBO_Other_16-74_FC Demand</v>
      </c>
      <c r="C2319" t="str">
        <f t="shared" si="217"/>
        <v>Rail P+R HBO_HBO_Other_16-74_FC Demand</v>
      </c>
      <c r="D2319" t="s">
        <v>37</v>
      </c>
      <c r="E2319" t="s">
        <v>18</v>
      </c>
      <c r="F2319">
        <v>0</v>
      </c>
      <c r="H2319" t="s">
        <v>19</v>
      </c>
      <c r="J2319" t="str">
        <f t="shared" si="218"/>
        <v>Rail P+R Demand</v>
      </c>
      <c r="K2319" t="str" cm="1">
        <f t="array" ref="K2319">_xlfn.IFS(L2319="Bus P+R Bus Leg", "Bus", L2319="Bus P+R Car Leg", "Car",L2319="Rail P+R Rail Leg", "Rail", L2319="Rail P+R Car Leg", "Car",L2319="Logsum","",TRUE(),L2319)</f>
        <v>Rail P+R</v>
      </c>
      <c r="L2319" t="s">
        <v>137</v>
      </c>
      <c r="N2319" t="s">
        <v>37</v>
      </c>
      <c r="O2319" t="s">
        <v>124</v>
      </c>
      <c r="P2319" t="str">
        <f t="shared" si="219"/>
        <v>HBO</v>
      </c>
    </row>
    <row r="2320" spans="1:16" x14ac:dyDescent="0.35">
      <c r="A2320">
        <f t="shared" si="221"/>
        <v>5644</v>
      </c>
      <c r="B2320" t="str">
        <f t="shared" si="220"/>
        <v>Rail P+R HBO_HBO_Other_16-74_NC Demand</v>
      </c>
      <c r="C2320" t="str">
        <f t="shared" si="217"/>
        <v>Rail P+R HBO_HBO_Other_16-74_NC Demand</v>
      </c>
      <c r="D2320" t="s">
        <v>37</v>
      </c>
      <c r="E2320" t="s">
        <v>18</v>
      </c>
      <c r="F2320">
        <v>0</v>
      </c>
      <c r="H2320" t="s">
        <v>19</v>
      </c>
      <c r="J2320" t="str">
        <f t="shared" si="218"/>
        <v>Rail P+R Demand</v>
      </c>
      <c r="K2320" t="str" cm="1">
        <f t="array" ref="K2320">_xlfn.IFS(L2320="Bus P+R Bus Leg", "Bus", L2320="Bus P+R Car Leg", "Car",L2320="Rail P+R Rail Leg", "Rail", L2320="Rail P+R Car Leg", "Car",L2320="Logsum","",TRUE(),L2320)</f>
        <v>Rail P+R</v>
      </c>
      <c r="L2320" t="s">
        <v>137</v>
      </c>
      <c r="N2320" t="s">
        <v>37</v>
      </c>
      <c r="O2320" t="s">
        <v>125</v>
      </c>
      <c r="P2320" t="str">
        <f t="shared" si="219"/>
        <v>HBO</v>
      </c>
    </row>
    <row r="2321" spans="1:16" x14ac:dyDescent="0.35">
      <c r="A2321">
        <f t="shared" si="221"/>
        <v>5645</v>
      </c>
      <c r="B2321" t="str">
        <f t="shared" si="220"/>
        <v>Rail P+R HBO_HBO_Other_16-74_PC Demand</v>
      </c>
      <c r="C2321" t="str">
        <f t="shared" si="217"/>
        <v>Rail P+R HBO_HBO_Other_16-74_PC Demand</v>
      </c>
      <c r="D2321" t="s">
        <v>37</v>
      </c>
      <c r="E2321" t="s">
        <v>18</v>
      </c>
      <c r="F2321">
        <v>0</v>
      </c>
      <c r="H2321" t="s">
        <v>19</v>
      </c>
      <c r="J2321" t="str">
        <f t="shared" si="218"/>
        <v>Rail P+R Demand</v>
      </c>
      <c r="K2321" t="str" cm="1">
        <f t="array" ref="K2321">_xlfn.IFS(L2321="Bus P+R Bus Leg", "Bus", L2321="Bus P+R Car Leg", "Car",L2321="Rail P+R Rail Leg", "Rail", L2321="Rail P+R Car Leg", "Car",L2321="Logsum","",TRUE(),L2321)</f>
        <v>Rail P+R</v>
      </c>
      <c r="L2321" t="s">
        <v>137</v>
      </c>
      <c r="N2321" t="s">
        <v>37</v>
      </c>
      <c r="O2321" t="s">
        <v>126</v>
      </c>
      <c r="P2321" t="str">
        <f t="shared" si="219"/>
        <v>HBO</v>
      </c>
    </row>
    <row r="2322" spans="1:16" x14ac:dyDescent="0.35">
      <c r="A2322">
        <f t="shared" si="221"/>
        <v>5646</v>
      </c>
      <c r="B2322" t="str">
        <f t="shared" si="220"/>
        <v>Rail P+R HBO_HBO_PT_16-74_FC Demand</v>
      </c>
      <c r="C2322" t="str">
        <f t="shared" si="217"/>
        <v>Rail P+R HBO_HBO_PT_16-74_FC Demand</v>
      </c>
      <c r="D2322" t="s">
        <v>37</v>
      </c>
      <c r="E2322" t="s">
        <v>18</v>
      </c>
      <c r="F2322">
        <v>0</v>
      </c>
      <c r="H2322" t="s">
        <v>19</v>
      </c>
      <c r="J2322" t="str">
        <f t="shared" si="218"/>
        <v>Rail P+R Demand</v>
      </c>
      <c r="K2322" t="str" cm="1">
        <f t="array" ref="K2322">_xlfn.IFS(L2322="Bus P+R Bus Leg", "Bus", L2322="Bus P+R Car Leg", "Car",L2322="Rail P+R Rail Leg", "Rail", L2322="Rail P+R Car Leg", "Car",L2322="Logsum","",TRUE(),L2322)</f>
        <v>Rail P+R</v>
      </c>
      <c r="L2322" t="s">
        <v>137</v>
      </c>
      <c r="N2322" t="s">
        <v>37</v>
      </c>
      <c r="O2322" t="s">
        <v>127</v>
      </c>
      <c r="P2322" t="str">
        <f t="shared" si="219"/>
        <v>HBO</v>
      </c>
    </row>
    <row r="2323" spans="1:16" x14ac:dyDescent="0.35">
      <c r="A2323">
        <f t="shared" si="221"/>
        <v>5647</v>
      </c>
      <c r="B2323" t="str">
        <f t="shared" si="220"/>
        <v>Rail P+R HBO_HBO_PT_16-74_NC Demand</v>
      </c>
      <c r="C2323" t="str">
        <f t="shared" ref="C2323:C2386" si="222">_xlfn.TEXTJOIN(" ",TRUE,L2323,O2323,N2323)</f>
        <v>Rail P+R HBO_HBO_PT_16-74_NC Demand</v>
      </c>
      <c r="D2323" t="s">
        <v>37</v>
      </c>
      <c r="E2323" t="s">
        <v>18</v>
      </c>
      <c r="F2323">
        <v>0</v>
      </c>
      <c r="H2323" t="s">
        <v>19</v>
      </c>
      <c r="J2323" t="str">
        <f t="shared" si="218"/>
        <v>Rail P+R Demand</v>
      </c>
      <c r="K2323" t="str" cm="1">
        <f t="array" ref="K2323">_xlfn.IFS(L2323="Bus P+R Bus Leg", "Bus", L2323="Bus P+R Car Leg", "Car",L2323="Rail P+R Rail Leg", "Rail", L2323="Rail P+R Car Leg", "Car",L2323="Logsum","",TRUE(),L2323)</f>
        <v>Rail P+R</v>
      </c>
      <c r="L2323" t="s">
        <v>137</v>
      </c>
      <c r="N2323" t="s">
        <v>37</v>
      </c>
      <c r="O2323" t="s">
        <v>128</v>
      </c>
      <c r="P2323" t="str">
        <f t="shared" si="219"/>
        <v>HBO</v>
      </c>
    </row>
    <row r="2324" spans="1:16" x14ac:dyDescent="0.35">
      <c r="A2324">
        <f t="shared" si="221"/>
        <v>5648</v>
      </c>
      <c r="B2324" t="str">
        <f t="shared" si="220"/>
        <v>Rail P+R HBO_HBO_PT_16-74_PC Demand</v>
      </c>
      <c r="C2324" t="str">
        <f t="shared" si="222"/>
        <v>Rail P+R HBO_HBO_PT_16-74_PC Demand</v>
      </c>
      <c r="D2324" t="s">
        <v>37</v>
      </c>
      <c r="E2324" t="s">
        <v>18</v>
      </c>
      <c r="F2324">
        <v>0</v>
      </c>
      <c r="H2324" t="s">
        <v>19</v>
      </c>
      <c r="J2324" t="str">
        <f t="shared" ref="J2324:J2387" si="223">_xlfn.CONCAT(L2324," ",N2324)</f>
        <v>Rail P+R Demand</v>
      </c>
      <c r="K2324" t="str" cm="1">
        <f t="array" ref="K2324">_xlfn.IFS(L2324="Bus P+R Bus Leg", "Bus", L2324="Bus P+R Car Leg", "Car",L2324="Rail P+R Rail Leg", "Rail", L2324="Rail P+R Car Leg", "Car",L2324="Logsum","",TRUE(),L2324)</f>
        <v>Rail P+R</v>
      </c>
      <c r="L2324" t="s">
        <v>137</v>
      </c>
      <c r="N2324" t="s">
        <v>37</v>
      </c>
      <c r="O2324" t="s">
        <v>129</v>
      </c>
      <c r="P2324" t="str">
        <f t="shared" si="219"/>
        <v>HBO</v>
      </c>
    </row>
    <row r="2325" spans="1:16" x14ac:dyDescent="0.35">
      <c r="A2325">
        <f t="shared" si="221"/>
        <v>5649</v>
      </c>
      <c r="B2325" t="str">
        <f t="shared" si="220"/>
        <v>Rail P+R HBO_HBO_Student_16-74_FC Demand</v>
      </c>
      <c r="C2325" t="str">
        <f t="shared" si="222"/>
        <v>Rail P+R HBO_HBO_Student_16-74_FC Demand</v>
      </c>
      <c r="D2325" t="s">
        <v>37</v>
      </c>
      <c r="E2325" t="s">
        <v>18</v>
      </c>
      <c r="F2325">
        <v>0</v>
      </c>
      <c r="H2325" t="s">
        <v>19</v>
      </c>
      <c r="J2325" t="str">
        <f t="shared" si="223"/>
        <v>Rail P+R Demand</v>
      </c>
      <c r="K2325" t="str" cm="1">
        <f t="array" ref="K2325">_xlfn.IFS(L2325="Bus P+R Bus Leg", "Bus", L2325="Bus P+R Car Leg", "Car",L2325="Rail P+R Rail Leg", "Rail", L2325="Rail P+R Car Leg", "Car",L2325="Logsum","",TRUE(),L2325)</f>
        <v>Rail P+R</v>
      </c>
      <c r="L2325" t="s">
        <v>137</v>
      </c>
      <c r="N2325" t="s">
        <v>37</v>
      </c>
      <c r="O2325" t="s">
        <v>130</v>
      </c>
      <c r="P2325" t="str">
        <f t="shared" si="219"/>
        <v>HBO</v>
      </c>
    </row>
    <row r="2326" spans="1:16" x14ac:dyDescent="0.35">
      <c r="A2326">
        <f t="shared" si="221"/>
        <v>5650</v>
      </c>
      <c r="B2326" t="str">
        <f t="shared" si="220"/>
        <v>Rail P+R HBO_HBO_Student_16-74_NC Demand</v>
      </c>
      <c r="C2326" t="str">
        <f t="shared" si="222"/>
        <v>Rail P+R HBO_HBO_Student_16-74_NC Demand</v>
      </c>
      <c r="D2326" t="s">
        <v>37</v>
      </c>
      <c r="E2326" t="s">
        <v>18</v>
      </c>
      <c r="F2326">
        <v>0</v>
      </c>
      <c r="H2326" t="s">
        <v>19</v>
      </c>
      <c r="J2326" t="str">
        <f t="shared" si="223"/>
        <v>Rail P+R Demand</v>
      </c>
      <c r="K2326" t="str" cm="1">
        <f t="array" ref="K2326">_xlfn.IFS(L2326="Bus P+R Bus Leg", "Bus", L2326="Bus P+R Car Leg", "Car",L2326="Rail P+R Rail Leg", "Rail", L2326="Rail P+R Car Leg", "Car",L2326="Logsum","",TRUE(),L2326)</f>
        <v>Rail P+R</v>
      </c>
      <c r="L2326" t="s">
        <v>137</v>
      </c>
      <c r="N2326" t="s">
        <v>37</v>
      </c>
      <c r="O2326" t="s">
        <v>131</v>
      </c>
      <c r="P2326" t="str">
        <f t="shared" si="219"/>
        <v>HBO</v>
      </c>
    </row>
    <row r="2327" spans="1:16" x14ac:dyDescent="0.35">
      <c r="A2327">
        <f t="shared" si="221"/>
        <v>5651</v>
      </c>
      <c r="B2327" t="str">
        <f t="shared" si="220"/>
        <v>Rail P+R HBO_HBO_Student_16-74_PC Demand</v>
      </c>
      <c r="C2327" t="str">
        <f t="shared" si="222"/>
        <v>Rail P+R HBO_HBO_Student_16-74_PC Demand</v>
      </c>
      <c r="D2327" t="s">
        <v>37</v>
      </c>
      <c r="E2327" t="s">
        <v>18</v>
      </c>
      <c r="F2327">
        <v>0</v>
      </c>
      <c r="H2327" t="s">
        <v>19</v>
      </c>
      <c r="J2327" t="str">
        <f t="shared" si="223"/>
        <v>Rail P+R Demand</v>
      </c>
      <c r="K2327" t="str" cm="1">
        <f t="array" ref="K2327">_xlfn.IFS(L2327="Bus P+R Bus Leg", "Bus", L2327="Bus P+R Car Leg", "Car",L2327="Rail P+R Rail Leg", "Rail", L2327="Rail P+R Car Leg", "Car",L2327="Logsum","",TRUE(),L2327)</f>
        <v>Rail P+R</v>
      </c>
      <c r="L2327" t="s">
        <v>137</v>
      </c>
      <c r="N2327" t="s">
        <v>37</v>
      </c>
      <c r="O2327" t="s">
        <v>132</v>
      </c>
      <c r="P2327" t="str">
        <f t="shared" si="219"/>
        <v>HBO</v>
      </c>
    </row>
    <row r="2328" spans="1:16" x14ac:dyDescent="0.35">
      <c r="A2328">
        <f t="shared" si="221"/>
        <v>5652</v>
      </c>
      <c r="B2328" t="str">
        <f t="shared" si="220"/>
        <v>Rail P+R HBSHOP_HBSHOP_75_FC Demand</v>
      </c>
      <c r="C2328" t="str">
        <f t="shared" si="222"/>
        <v>Rail P+R HBSHOP_HBSHOP_75_FC Demand</v>
      </c>
      <c r="D2328" t="s">
        <v>37</v>
      </c>
      <c r="E2328" t="s">
        <v>18</v>
      </c>
      <c r="F2328">
        <v>0</v>
      </c>
      <c r="H2328" t="s">
        <v>19</v>
      </c>
      <c r="J2328" t="str">
        <f t="shared" si="223"/>
        <v>Rail P+R Demand</v>
      </c>
      <c r="K2328" t="str" cm="1">
        <f t="array" ref="K2328">_xlfn.IFS(L2328="Bus P+R Bus Leg", "Bus", L2328="Bus P+R Car Leg", "Car",L2328="Rail P+R Rail Leg", "Rail", L2328="Rail P+R Car Leg", "Car",L2328="Logsum","",TRUE(),L2328)</f>
        <v>Rail P+R</v>
      </c>
      <c r="L2328" t="s">
        <v>137</v>
      </c>
      <c r="N2328" t="s">
        <v>37</v>
      </c>
      <c r="O2328" t="s">
        <v>480</v>
      </c>
      <c r="P2328" t="str">
        <f t="shared" si="219"/>
        <v>HBSHOP</v>
      </c>
    </row>
    <row r="2329" spans="1:16" x14ac:dyDescent="0.35">
      <c r="A2329">
        <f t="shared" si="221"/>
        <v>5653</v>
      </c>
      <c r="B2329" t="str">
        <f t="shared" si="220"/>
        <v>Rail P+R HBSHOP_HBSHOP_75_NC Demand</v>
      </c>
      <c r="C2329" t="str">
        <f t="shared" si="222"/>
        <v>Rail P+R HBSHOP_HBSHOP_75_NC Demand</v>
      </c>
      <c r="D2329" t="s">
        <v>37</v>
      </c>
      <c r="E2329" t="s">
        <v>18</v>
      </c>
      <c r="F2329">
        <v>0</v>
      </c>
      <c r="H2329" t="s">
        <v>19</v>
      </c>
      <c r="J2329" t="str">
        <f t="shared" si="223"/>
        <v>Rail P+R Demand</v>
      </c>
      <c r="K2329" t="str" cm="1">
        <f t="array" ref="K2329">_xlfn.IFS(L2329="Bus P+R Bus Leg", "Bus", L2329="Bus P+R Car Leg", "Car",L2329="Rail P+R Rail Leg", "Rail", L2329="Rail P+R Car Leg", "Car",L2329="Logsum","",TRUE(),L2329)</f>
        <v>Rail P+R</v>
      </c>
      <c r="L2329" t="s">
        <v>137</v>
      </c>
      <c r="N2329" t="s">
        <v>37</v>
      </c>
      <c r="O2329" t="s">
        <v>481</v>
      </c>
      <c r="P2329" t="str">
        <f t="shared" si="219"/>
        <v>HBSHOP</v>
      </c>
    </row>
    <row r="2330" spans="1:16" x14ac:dyDescent="0.35">
      <c r="A2330">
        <f t="shared" si="221"/>
        <v>5654</v>
      </c>
      <c r="B2330" t="str">
        <f t="shared" si="220"/>
        <v>Rail P+R HBSHOP_HBSHOP_75_PC Demand</v>
      </c>
      <c r="C2330" t="str">
        <f t="shared" si="222"/>
        <v>Rail P+R HBSHOP_HBSHOP_75_PC Demand</v>
      </c>
      <c r="D2330" t="s">
        <v>37</v>
      </c>
      <c r="E2330" t="s">
        <v>18</v>
      </c>
      <c r="F2330">
        <v>0</v>
      </c>
      <c r="H2330" t="s">
        <v>19</v>
      </c>
      <c r="J2330" t="str">
        <f t="shared" si="223"/>
        <v>Rail P+R Demand</v>
      </c>
      <c r="K2330" t="str" cm="1">
        <f t="array" ref="K2330">_xlfn.IFS(L2330="Bus P+R Bus Leg", "Bus", L2330="Bus P+R Car Leg", "Car",L2330="Rail P+R Rail Leg", "Rail", L2330="Rail P+R Car Leg", "Car",L2330="Logsum","",TRUE(),L2330)</f>
        <v>Rail P+R</v>
      </c>
      <c r="L2330" t="s">
        <v>137</v>
      </c>
      <c r="N2330" t="s">
        <v>37</v>
      </c>
      <c r="O2330" t="s">
        <v>482</v>
      </c>
      <c r="P2330" t="str">
        <f t="shared" si="219"/>
        <v>HBSHOP</v>
      </c>
    </row>
    <row r="2331" spans="1:16" x14ac:dyDescent="0.35">
      <c r="A2331">
        <f t="shared" si="221"/>
        <v>5655</v>
      </c>
      <c r="B2331" t="str">
        <f t="shared" si="220"/>
        <v>Rail P+R HBSHOP_HBSHOP_Child_0-15_FC Demand</v>
      </c>
      <c r="C2331" t="str">
        <f t="shared" si="222"/>
        <v>Rail P+R HBSHOP_HBSHOP_Child_0-15_FC Demand</v>
      </c>
      <c r="D2331" t="s">
        <v>37</v>
      </c>
      <c r="E2331" t="s">
        <v>18</v>
      </c>
      <c r="F2331">
        <v>0</v>
      </c>
      <c r="H2331" t="s">
        <v>19</v>
      </c>
      <c r="J2331" t="str">
        <f t="shared" si="223"/>
        <v>Rail P+R Demand</v>
      </c>
      <c r="K2331" t="str" cm="1">
        <f t="array" ref="K2331">_xlfn.IFS(L2331="Bus P+R Bus Leg", "Bus", L2331="Bus P+R Car Leg", "Car",L2331="Rail P+R Rail Leg", "Rail", L2331="Rail P+R Car Leg", "Car",L2331="Logsum","",TRUE(),L2331)</f>
        <v>Rail P+R</v>
      </c>
      <c r="L2331" t="s">
        <v>137</v>
      </c>
      <c r="N2331" t="s">
        <v>37</v>
      </c>
      <c r="O2331" t="s">
        <v>483</v>
      </c>
      <c r="P2331" t="str">
        <f t="shared" si="219"/>
        <v>HBSHOP</v>
      </c>
    </row>
    <row r="2332" spans="1:16" x14ac:dyDescent="0.35">
      <c r="A2332">
        <f t="shared" si="221"/>
        <v>5656</v>
      </c>
      <c r="B2332" t="str">
        <f t="shared" si="220"/>
        <v>Rail P+R HBSHOP_HBSHOP_Child_0-15_NC Demand</v>
      </c>
      <c r="C2332" t="str">
        <f t="shared" si="222"/>
        <v>Rail P+R HBSHOP_HBSHOP_Child_0-15_NC Demand</v>
      </c>
      <c r="D2332" t="s">
        <v>37</v>
      </c>
      <c r="E2332" t="s">
        <v>18</v>
      </c>
      <c r="F2332">
        <v>0</v>
      </c>
      <c r="H2332" t="s">
        <v>19</v>
      </c>
      <c r="J2332" t="str">
        <f t="shared" si="223"/>
        <v>Rail P+R Demand</v>
      </c>
      <c r="K2332" t="str" cm="1">
        <f t="array" ref="K2332">_xlfn.IFS(L2332="Bus P+R Bus Leg", "Bus", L2332="Bus P+R Car Leg", "Car",L2332="Rail P+R Rail Leg", "Rail", L2332="Rail P+R Car Leg", "Car",L2332="Logsum","",TRUE(),L2332)</f>
        <v>Rail P+R</v>
      </c>
      <c r="L2332" t="s">
        <v>137</v>
      </c>
      <c r="N2332" t="s">
        <v>37</v>
      </c>
      <c r="O2332" t="s">
        <v>484</v>
      </c>
      <c r="P2332" t="str">
        <f t="shared" si="219"/>
        <v>HBSHOP</v>
      </c>
    </row>
    <row r="2333" spans="1:16" x14ac:dyDescent="0.35">
      <c r="A2333">
        <f t="shared" si="221"/>
        <v>5657</v>
      </c>
      <c r="B2333" t="str">
        <f t="shared" si="220"/>
        <v>Rail P+R HBSHOP_HBSHOP_Child_0-15_PC Demand</v>
      </c>
      <c r="C2333" t="str">
        <f t="shared" si="222"/>
        <v>Rail P+R HBSHOP_HBSHOP_Child_0-15_PC Demand</v>
      </c>
      <c r="D2333" t="s">
        <v>37</v>
      </c>
      <c r="E2333" t="s">
        <v>18</v>
      </c>
      <c r="F2333">
        <v>0</v>
      </c>
      <c r="H2333" t="s">
        <v>19</v>
      </c>
      <c r="J2333" t="str">
        <f t="shared" si="223"/>
        <v>Rail P+R Demand</v>
      </c>
      <c r="K2333" t="str" cm="1">
        <f t="array" ref="K2333">_xlfn.IFS(L2333="Bus P+R Bus Leg", "Bus", L2333="Bus P+R Car Leg", "Car",L2333="Rail P+R Rail Leg", "Rail", L2333="Rail P+R Car Leg", "Car",L2333="Logsum","",TRUE(),L2333)</f>
        <v>Rail P+R</v>
      </c>
      <c r="L2333" t="s">
        <v>137</v>
      </c>
      <c r="N2333" t="s">
        <v>37</v>
      </c>
      <c r="O2333" t="s">
        <v>485</v>
      </c>
      <c r="P2333" t="str">
        <f t="shared" si="219"/>
        <v>HBSHOP</v>
      </c>
    </row>
    <row r="2334" spans="1:16" x14ac:dyDescent="0.35">
      <c r="A2334">
        <f t="shared" si="221"/>
        <v>5658</v>
      </c>
      <c r="B2334" t="str">
        <f t="shared" si="220"/>
        <v>Rail P+R HBSHOP_HBSHOP_FT_16-74_FC Demand</v>
      </c>
      <c r="C2334" t="str">
        <f t="shared" si="222"/>
        <v>Rail P+R HBSHOP_HBSHOP_FT_16-74_FC Demand</v>
      </c>
      <c r="D2334" t="s">
        <v>37</v>
      </c>
      <c r="E2334" t="s">
        <v>18</v>
      </c>
      <c r="F2334">
        <v>0</v>
      </c>
      <c r="H2334" t="s">
        <v>19</v>
      </c>
      <c r="J2334" t="str">
        <f t="shared" si="223"/>
        <v>Rail P+R Demand</v>
      </c>
      <c r="K2334" t="str" cm="1">
        <f t="array" ref="K2334">_xlfn.IFS(L2334="Bus P+R Bus Leg", "Bus", L2334="Bus P+R Car Leg", "Car",L2334="Rail P+R Rail Leg", "Rail", L2334="Rail P+R Car Leg", "Car",L2334="Logsum","",TRUE(),L2334)</f>
        <v>Rail P+R</v>
      </c>
      <c r="L2334" t="s">
        <v>137</v>
      </c>
      <c r="N2334" t="s">
        <v>37</v>
      </c>
      <c r="O2334" t="s">
        <v>486</v>
      </c>
      <c r="P2334" t="str">
        <f t="shared" si="219"/>
        <v>HBSHOP</v>
      </c>
    </row>
    <row r="2335" spans="1:16" x14ac:dyDescent="0.35">
      <c r="A2335">
        <f t="shared" si="221"/>
        <v>5659</v>
      </c>
      <c r="B2335" t="str">
        <f t="shared" si="220"/>
        <v>Rail P+R HBSHOP_HBSHOP_FT_16-74_NC Demand</v>
      </c>
      <c r="C2335" t="str">
        <f t="shared" si="222"/>
        <v>Rail P+R HBSHOP_HBSHOP_FT_16-74_NC Demand</v>
      </c>
      <c r="D2335" t="s">
        <v>37</v>
      </c>
      <c r="E2335" t="s">
        <v>18</v>
      </c>
      <c r="F2335">
        <v>0</v>
      </c>
      <c r="H2335" t="s">
        <v>19</v>
      </c>
      <c r="J2335" t="str">
        <f t="shared" si="223"/>
        <v>Rail P+R Demand</v>
      </c>
      <c r="K2335" t="str" cm="1">
        <f t="array" ref="K2335">_xlfn.IFS(L2335="Bus P+R Bus Leg", "Bus", L2335="Bus P+R Car Leg", "Car",L2335="Rail P+R Rail Leg", "Rail", L2335="Rail P+R Car Leg", "Car",L2335="Logsum","",TRUE(),L2335)</f>
        <v>Rail P+R</v>
      </c>
      <c r="L2335" t="s">
        <v>137</v>
      </c>
      <c r="N2335" t="s">
        <v>37</v>
      </c>
      <c r="O2335" t="s">
        <v>487</v>
      </c>
      <c r="P2335" t="str">
        <f t="shared" si="219"/>
        <v>HBSHOP</v>
      </c>
    </row>
    <row r="2336" spans="1:16" x14ac:dyDescent="0.35">
      <c r="A2336">
        <f t="shared" si="221"/>
        <v>5660</v>
      </c>
      <c r="B2336" t="str">
        <f t="shared" si="220"/>
        <v>Rail P+R HBSHOP_HBSHOP_FT_16-74_PC Demand</v>
      </c>
      <c r="C2336" t="str">
        <f t="shared" si="222"/>
        <v>Rail P+R HBSHOP_HBSHOP_FT_16-74_PC Demand</v>
      </c>
      <c r="D2336" t="s">
        <v>37</v>
      </c>
      <c r="E2336" t="s">
        <v>18</v>
      </c>
      <c r="F2336">
        <v>0</v>
      </c>
      <c r="H2336" t="s">
        <v>19</v>
      </c>
      <c r="J2336" t="str">
        <f t="shared" si="223"/>
        <v>Rail P+R Demand</v>
      </c>
      <c r="K2336" t="str" cm="1">
        <f t="array" ref="K2336">_xlfn.IFS(L2336="Bus P+R Bus Leg", "Bus", L2336="Bus P+R Car Leg", "Car",L2336="Rail P+R Rail Leg", "Rail", L2336="Rail P+R Car Leg", "Car",L2336="Logsum","",TRUE(),L2336)</f>
        <v>Rail P+R</v>
      </c>
      <c r="L2336" t="s">
        <v>137</v>
      </c>
      <c r="N2336" t="s">
        <v>37</v>
      </c>
      <c r="O2336" t="s">
        <v>488</v>
      </c>
      <c r="P2336" t="str">
        <f t="shared" si="219"/>
        <v>HBSHOP</v>
      </c>
    </row>
    <row r="2337" spans="1:16" x14ac:dyDescent="0.35">
      <c r="A2337">
        <f t="shared" si="221"/>
        <v>5661</v>
      </c>
      <c r="B2337" t="str">
        <f t="shared" si="220"/>
        <v>Rail P+R HBSHOP_HBSHOP_Other_16-74_FC Demand</v>
      </c>
      <c r="C2337" t="str">
        <f t="shared" si="222"/>
        <v>Rail P+R HBSHOP_HBSHOP_Other_16-74_FC Demand</v>
      </c>
      <c r="D2337" t="s">
        <v>37</v>
      </c>
      <c r="E2337" t="s">
        <v>18</v>
      </c>
      <c r="F2337">
        <v>0</v>
      </c>
      <c r="H2337" t="s">
        <v>19</v>
      </c>
      <c r="J2337" t="str">
        <f t="shared" si="223"/>
        <v>Rail P+R Demand</v>
      </c>
      <c r="K2337" t="str" cm="1">
        <f t="array" ref="K2337">_xlfn.IFS(L2337="Bus P+R Bus Leg", "Bus", L2337="Bus P+R Car Leg", "Car",L2337="Rail P+R Rail Leg", "Rail", L2337="Rail P+R Car Leg", "Car",L2337="Logsum","",TRUE(),L2337)</f>
        <v>Rail P+R</v>
      </c>
      <c r="L2337" t="s">
        <v>137</v>
      </c>
      <c r="N2337" t="s">
        <v>37</v>
      </c>
      <c r="O2337" t="s">
        <v>489</v>
      </c>
      <c r="P2337" t="str">
        <f t="shared" si="219"/>
        <v>HBSHOP</v>
      </c>
    </row>
    <row r="2338" spans="1:16" x14ac:dyDescent="0.35">
      <c r="A2338">
        <f t="shared" si="221"/>
        <v>5662</v>
      </c>
      <c r="B2338" t="str">
        <f t="shared" si="220"/>
        <v>Rail P+R HBSHOP_HBSHOP_Other_16-74_NC Demand</v>
      </c>
      <c r="C2338" t="str">
        <f t="shared" si="222"/>
        <v>Rail P+R HBSHOP_HBSHOP_Other_16-74_NC Demand</v>
      </c>
      <c r="D2338" t="s">
        <v>37</v>
      </c>
      <c r="E2338" t="s">
        <v>18</v>
      </c>
      <c r="F2338">
        <v>0</v>
      </c>
      <c r="H2338" t="s">
        <v>19</v>
      </c>
      <c r="J2338" t="str">
        <f t="shared" si="223"/>
        <v>Rail P+R Demand</v>
      </c>
      <c r="K2338" t="str" cm="1">
        <f t="array" ref="K2338">_xlfn.IFS(L2338="Bus P+R Bus Leg", "Bus", L2338="Bus P+R Car Leg", "Car",L2338="Rail P+R Rail Leg", "Rail", L2338="Rail P+R Car Leg", "Car",L2338="Logsum","",TRUE(),L2338)</f>
        <v>Rail P+R</v>
      </c>
      <c r="L2338" t="s">
        <v>137</v>
      </c>
      <c r="N2338" t="s">
        <v>37</v>
      </c>
      <c r="O2338" t="s">
        <v>490</v>
      </c>
      <c r="P2338" t="str">
        <f t="shared" si="219"/>
        <v>HBSHOP</v>
      </c>
    </row>
    <row r="2339" spans="1:16" x14ac:dyDescent="0.35">
      <c r="A2339">
        <f t="shared" si="221"/>
        <v>5663</v>
      </c>
      <c r="B2339" t="str">
        <f t="shared" si="220"/>
        <v>Rail P+R HBSHOP_HBSHOP_Other_16-74_PC Demand</v>
      </c>
      <c r="C2339" t="str">
        <f t="shared" si="222"/>
        <v>Rail P+R HBSHOP_HBSHOP_Other_16-74_PC Demand</v>
      </c>
      <c r="D2339" t="s">
        <v>37</v>
      </c>
      <c r="E2339" t="s">
        <v>18</v>
      </c>
      <c r="F2339">
        <v>0</v>
      </c>
      <c r="H2339" t="s">
        <v>19</v>
      </c>
      <c r="J2339" t="str">
        <f t="shared" si="223"/>
        <v>Rail P+R Demand</v>
      </c>
      <c r="K2339" t="str" cm="1">
        <f t="array" ref="K2339">_xlfn.IFS(L2339="Bus P+R Bus Leg", "Bus", L2339="Bus P+R Car Leg", "Car",L2339="Rail P+R Rail Leg", "Rail", L2339="Rail P+R Car Leg", "Car",L2339="Logsum","",TRUE(),L2339)</f>
        <v>Rail P+R</v>
      </c>
      <c r="L2339" t="s">
        <v>137</v>
      </c>
      <c r="N2339" t="s">
        <v>37</v>
      </c>
      <c r="O2339" t="s">
        <v>491</v>
      </c>
      <c r="P2339" t="str">
        <f t="shared" si="219"/>
        <v>HBSHOP</v>
      </c>
    </row>
    <row r="2340" spans="1:16" x14ac:dyDescent="0.35">
      <c r="A2340">
        <f t="shared" si="221"/>
        <v>5664</v>
      </c>
      <c r="B2340" t="str">
        <f t="shared" si="220"/>
        <v>Rail P+R HBSHOP_HBSHOP_PT_16-74_FC Demand</v>
      </c>
      <c r="C2340" t="str">
        <f t="shared" si="222"/>
        <v>Rail P+R HBSHOP_HBSHOP_PT_16-74_FC Demand</v>
      </c>
      <c r="D2340" t="s">
        <v>37</v>
      </c>
      <c r="E2340" t="s">
        <v>18</v>
      </c>
      <c r="F2340">
        <v>0</v>
      </c>
      <c r="H2340" t="s">
        <v>19</v>
      </c>
      <c r="J2340" t="str">
        <f t="shared" si="223"/>
        <v>Rail P+R Demand</v>
      </c>
      <c r="K2340" t="str" cm="1">
        <f t="array" ref="K2340">_xlfn.IFS(L2340="Bus P+R Bus Leg", "Bus", L2340="Bus P+R Car Leg", "Car",L2340="Rail P+R Rail Leg", "Rail", L2340="Rail P+R Car Leg", "Car",L2340="Logsum","",TRUE(),L2340)</f>
        <v>Rail P+R</v>
      </c>
      <c r="L2340" t="s">
        <v>137</v>
      </c>
      <c r="N2340" t="s">
        <v>37</v>
      </c>
      <c r="O2340" t="s">
        <v>492</v>
      </c>
      <c r="P2340" t="str">
        <f t="shared" si="219"/>
        <v>HBSHOP</v>
      </c>
    </row>
    <row r="2341" spans="1:16" x14ac:dyDescent="0.35">
      <c r="A2341">
        <f t="shared" si="221"/>
        <v>5665</v>
      </c>
      <c r="B2341" t="str">
        <f t="shared" si="220"/>
        <v>Rail P+R HBSHOP_HBSHOP_PT_16-74_NC Demand</v>
      </c>
      <c r="C2341" t="str">
        <f t="shared" si="222"/>
        <v>Rail P+R HBSHOP_HBSHOP_PT_16-74_NC Demand</v>
      </c>
      <c r="D2341" t="s">
        <v>37</v>
      </c>
      <c r="E2341" t="s">
        <v>18</v>
      </c>
      <c r="F2341">
        <v>0</v>
      </c>
      <c r="H2341" t="s">
        <v>19</v>
      </c>
      <c r="J2341" t="str">
        <f t="shared" si="223"/>
        <v>Rail P+R Demand</v>
      </c>
      <c r="K2341" t="str" cm="1">
        <f t="array" ref="K2341">_xlfn.IFS(L2341="Bus P+R Bus Leg", "Bus", L2341="Bus P+R Car Leg", "Car",L2341="Rail P+R Rail Leg", "Rail", L2341="Rail P+R Car Leg", "Car",L2341="Logsum","",TRUE(),L2341)</f>
        <v>Rail P+R</v>
      </c>
      <c r="L2341" t="s">
        <v>137</v>
      </c>
      <c r="N2341" t="s">
        <v>37</v>
      </c>
      <c r="O2341" t="s">
        <v>493</v>
      </c>
      <c r="P2341" t="str">
        <f t="shared" si="219"/>
        <v>HBSHOP</v>
      </c>
    </row>
    <row r="2342" spans="1:16" x14ac:dyDescent="0.35">
      <c r="A2342">
        <f t="shared" si="221"/>
        <v>5666</v>
      </c>
      <c r="B2342" t="str">
        <f t="shared" si="220"/>
        <v>Rail P+R HBSHOP_HBSHOP_PT_16-74_PC Demand</v>
      </c>
      <c r="C2342" t="str">
        <f t="shared" si="222"/>
        <v>Rail P+R HBSHOP_HBSHOP_PT_16-74_PC Demand</v>
      </c>
      <c r="D2342" t="s">
        <v>37</v>
      </c>
      <c r="E2342" t="s">
        <v>18</v>
      </c>
      <c r="F2342">
        <v>0</v>
      </c>
      <c r="H2342" t="s">
        <v>19</v>
      </c>
      <c r="J2342" t="str">
        <f t="shared" si="223"/>
        <v>Rail P+R Demand</v>
      </c>
      <c r="K2342" t="str" cm="1">
        <f t="array" ref="K2342">_xlfn.IFS(L2342="Bus P+R Bus Leg", "Bus", L2342="Bus P+R Car Leg", "Car",L2342="Rail P+R Rail Leg", "Rail", L2342="Rail P+R Car Leg", "Car",L2342="Logsum","",TRUE(),L2342)</f>
        <v>Rail P+R</v>
      </c>
      <c r="L2342" t="s">
        <v>137</v>
      </c>
      <c r="N2342" t="s">
        <v>37</v>
      </c>
      <c r="O2342" t="s">
        <v>494</v>
      </c>
      <c r="P2342" t="str">
        <f t="shared" si="219"/>
        <v>HBSHOP</v>
      </c>
    </row>
    <row r="2343" spans="1:16" x14ac:dyDescent="0.35">
      <c r="A2343">
        <f t="shared" si="221"/>
        <v>5667</v>
      </c>
      <c r="B2343" t="str">
        <f t="shared" si="220"/>
        <v>Rail P+R HBSHOP_HBSHOP_Student_16-74_FC Demand</v>
      </c>
      <c r="C2343" t="str">
        <f t="shared" si="222"/>
        <v>Rail P+R HBSHOP_HBSHOP_Student_16-74_FC Demand</v>
      </c>
      <c r="D2343" t="s">
        <v>37</v>
      </c>
      <c r="E2343" t="s">
        <v>18</v>
      </c>
      <c r="F2343">
        <v>0</v>
      </c>
      <c r="H2343" t="s">
        <v>19</v>
      </c>
      <c r="J2343" t="str">
        <f t="shared" si="223"/>
        <v>Rail P+R Demand</v>
      </c>
      <c r="K2343" t="str" cm="1">
        <f t="array" ref="K2343">_xlfn.IFS(L2343="Bus P+R Bus Leg", "Bus", L2343="Bus P+R Car Leg", "Car",L2343="Rail P+R Rail Leg", "Rail", L2343="Rail P+R Car Leg", "Car",L2343="Logsum","",TRUE(),L2343)</f>
        <v>Rail P+R</v>
      </c>
      <c r="L2343" t="s">
        <v>137</v>
      </c>
      <c r="N2343" t="s">
        <v>37</v>
      </c>
      <c r="O2343" t="s">
        <v>495</v>
      </c>
      <c r="P2343" t="str">
        <f t="shared" ref="P2343:P2375" si="224">LEFT(O2343,FIND("_",O2343)-1)</f>
        <v>HBSHOP</v>
      </c>
    </row>
    <row r="2344" spans="1:16" x14ac:dyDescent="0.35">
      <c r="A2344">
        <f t="shared" si="221"/>
        <v>5668</v>
      </c>
      <c r="B2344" t="str">
        <f t="shared" si="220"/>
        <v>Rail P+R HBSHOP_HBSHOP_Student_16-74_NC Demand</v>
      </c>
      <c r="C2344" t="str">
        <f t="shared" si="222"/>
        <v>Rail P+R HBSHOP_HBSHOP_Student_16-74_NC Demand</v>
      </c>
      <c r="D2344" t="s">
        <v>37</v>
      </c>
      <c r="E2344" t="s">
        <v>18</v>
      </c>
      <c r="F2344">
        <v>0</v>
      </c>
      <c r="H2344" t="s">
        <v>19</v>
      </c>
      <c r="J2344" t="str">
        <f t="shared" si="223"/>
        <v>Rail P+R Demand</v>
      </c>
      <c r="K2344" t="str" cm="1">
        <f t="array" ref="K2344">_xlfn.IFS(L2344="Bus P+R Bus Leg", "Bus", L2344="Bus P+R Car Leg", "Car",L2344="Rail P+R Rail Leg", "Rail", L2344="Rail P+R Car Leg", "Car",L2344="Logsum","",TRUE(),L2344)</f>
        <v>Rail P+R</v>
      </c>
      <c r="L2344" t="s">
        <v>137</v>
      </c>
      <c r="N2344" t="s">
        <v>37</v>
      </c>
      <c r="O2344" t="s">
        <v>496</v>
      </c>
      <c r="P2344" t="str">
        <f t="shared" si="224"/>
        <v>HBSHOP</v>
      </c>
    </row>
    <row r="2345" spans="1:16" x14ac:dyDescent="0.35">
      <c r="A2345">
        <f t="shared" si="221"/>
        <v>5669</v>
      </c>
      <c r="B2345" t="str">
        <f t="shared" si="220"/>
        <v>Rail P+R HBSHOP_HBSHOP_Student_16-74_PC Demand</v>
      </c>
      <c r="C2345" t="str">
        <f t="shared" si="222"/>
        <v>Rail P+R HBSHOP_HBSHOP_Student_16-74_PC Demand</v>
      </c>
      <c r="D2345" t="s">
        <v>37</v>
      </c>
      <c r="E2345" t="s">
        <v>18</v>
      </c>
      <c r="F2345">
        <v>0</v>
      </c>
      <c r="H2345" t="s">
        <v>19</v>
      </c>
      <c r="J2345" t="str">
        <f t="shared" si="223"/>
        <v>Rail P+R Demand</v>
      </c>
      <c r="K2345" t="str" cm="1">
        <f t="array" ref="K2345">_xlfn.IFS(L2345="Bus P+R Bus Leg", "Bus", L2345="Bus P+R Car Leg", "Car",L2345="Rail P+R Rail Leg", "Rail", L2345="Rail P+R Car Leg", "Car",L2345="Logsum","",TRUE(),L2345)</f>
        <v>Rail P+R</v>
      </c>
      <c r="L2345" t="s">
        <v>137</v>
      </c>
      <c r="N2345" t="s">
        <v>37</v>
      </c>
      <c r="O2345" t="s">
        <v>497</v>
      </c>
      <c r="P2345" t="str">
        <f t="shared" si="224"/>
        <v>HBSHOP</v>
      </c>
    </row>
    <row r="2346" spans="1:16" x14ac:dyDescent="0.35">
      <c r="A2346">
        <f t="shared" si="221"/>
        <v>5670</v>
      </c>
      <c r="B2346" t="str">
        <f t="shared" si="220"/>
        <v>Rail P+R NHBEB_NHBEB_FT_16-74_FC Demand</v>
      </c>
      <c r="C2346" t="str">
        <f t="shared" si="222"/>
        <v>Rail P+R NHBEB_NHBEB_FT_16-74_FC Demand</v>
      </c>
      <c r="D2346" t="s">
        <v>37</v>
      </c>
      <c r="E2346" t="s">
        <v>18</v>
      </c>
      <c r="F2346">
        <v>0</v>
      </c>
      <c r="H2346" t="s">
        <v>19</v>
      </c>
      <c r="J2346" t="str">
        <f t="shared" si="223"/>
        <v>Rail P+R Demand</v>
      </c>
      <c r="K2346" t="str" cm="1">
        <f t="array" ref="K2346">_xlfn.IFS(L2346="Bus P+R Bus Leg", "Bus", L2346="Bus P+R Car Leg", "Car",L2346="Rail P+R Rail Leg", "Rail", L2346="Rail P+R Car Leg", "Car",L2346="Logsum","",TRUE(),L2346)</f>
        <v>Rail P+R</v>
      </c>
      <c r="L2346" t="s">
        <v>137</v>
      </c>
      <c r="N2346" t="s">
        <v>37</v>
      </c>
      <c r="O2346" t="s">
        <v>77</v>
      </c>
      <c r="P2346" t="str">
        <f t="shared" si="224"/>
        <v>NHBEB</v>
      </c>
    </row>
    <row r="2347" spans="1:16" x14ac:dyDescent="0.35">
      <c r="A2347">
        <f t="shared" si="221"/>
        <v>5671</v>
      </c>
      <c r="B2347" t="str">
        <f t="shared" si="220"/>
        <v>Rail P+R NHBEB_NHBEB_FT_16-74_NC Demand</v>
      </c>
      <c r="C2347" t="str">
        <f t="shared" si="222"/>
        <v>Rail P+R NHBEB_NHBEB_FT_16-74_NC Demand</v>
      </c>
      <c r="D2347" t="s">
        <v>37</v>
      </c>
      <c r="E2347" t="s">
        <v>18</v>
      </c>
      <c r="F2347">
        <v>0</v>
      </c>
      <c r="H2347" t="s">
        <v>19</v>
      </c>
      <c r="J2347" t="str">
        <f t="shared" si="223"/>
        <v>Rail P+R Demand</v>
      </c>
      <c r="K2347" t="str" cm="1">
        <f t="array" ref="K2347">_xlfn.IFS(L2347="Bus P+R Bus Leg", "Bus", L2347="Bus P+R Car Leg", "Car",L2347="Rail P+R Rail Leg", "Rail", L2347="Rail P+R Car Leg", "Car",L2347="Logsum","",TRUE(),L2347)</f>
        <v>Rail P+R</v>
      </c>
      <c r="L2347" t="s">
        <v>137</v>
      </c>
      <c r="N2347" t="s">
        <v>37</v>
      </c>
      <c r="O2347" t="s">
        <v>78</v>
      </c>
      <c r="P2347" t="str">
        <f t="shared" si="224"/>
        <v>NHBEB</v>
      </c>
    </row>
    <row r="2348" spans="1:16" x14ac:dyDescent="0.35">
      <c r="A2348">
        <f t="shared" si="221"/>
        <v>5672</v>
      </c>
      <c r="B2348" t="str">
        <f t="shared" si="220"/>
        <v>Rail P+R NHBEB_NHBEB_FT_16-74_PC Demand</v>
      </c>
      <c r="C2348" t="str">
        <f t="shared" si="222"/>
        <v>Rail P+R NHBEB_NHBEB_FT_16-74_PC Demand</v>
      </c>
      <c r="D2348" t="s">
        <v>37</v>
      </c>
      <c r="E2348" t="s">
        <v>18</v>
      </c>
      <c r="F2348">
        <v>0</v>
      </c>
      <c r="H2348" t="s">
        <v>19</v>
      </c>
      <c r="J2348" t="str">
        <f t="shared" si="223"/>
        <v>Rail P+R Demand</v>
      </c>
      <c r="K2348" t="str" cm="1">
        <f t="array" ref="K2348">_xlfn.IFS(L2348="Bus P+R Bus Leg", "Bus", L2348="Bus P+R Car Leg", "Car",L2348="Rail P+R Rail Leg", "Rail", L2348="Rail P+R Car Leg", "Car",L2348="Logsum","",TRUE(),L2348)</f>
        <v>Rail P+R</v>
      </c>
      <c r="L2348" t="s">
        <v>137</v>
      </c>
      <c r="N2348" t="s">
        <v>37</v>
      </c>
      <c r="O2348" t="s">
        <v>79</v>
      </c>
      <c r="P2348" t="str">
        <f t="shared" si="224"/>
        <v>NHBEB</v>
      </c>
    </row>
    <row r="2349" spans="1:16" x14ac:dyDescent="0.35">
      <c r="A2349">
        <f t="shared" si="221"/>
        <v>5673</v>
      </c>
      <c r="B2349" t="str">
        <f t="shared" si="220"/>
        <v>Rail P+R NHBEB_NHBEB_Other_16-74_FC Demand</v>
      </c>
      <c r="C2349" t="str">
        <f t="shared" si="222"/>
        <v>Rail P+R NHBEB_NHBEB_Other_16-74_FC Demand</v>
      </c>
      <c r="D2349" t="s">
        <v>37</v>
      </c>
      <c r="E2349" t="s">
        <v>18</v>
      </c>
      <c r="F2349">
        <v>0</v>
      </c>
      <c r="H2349" t="s">
        <v>19</v>
      </c>
      <c r="J2349" t="str">
        <f t="shared" si="223"/>
        <v>Rail P+R Demand</v>
      </c>
      <c r="K2349" t="str" cm="1">
        <f t="array" ref="K2349">_xlfn.IFS(L2349="Bus P+R Bus Leg", "Bus", L2349="Bus P+R Car Leg", "Car",L2349="Rail P+R Rail Leg", "Rail", L2349="Rail P+R Car Leg", "Car",L2349="Logsum","",TRUE(),L2349)</f>
        <v>Rail P+R</v>
      </c>
      <c r="L2349" t="s">
        <v>137</v>
      </c>
      <c r="N2349" t="s">
        <v>37</v>
      </c>
      <c r="O2349" t="s">
        <v>80</v>
      </c>
      <c r="P2349" t="str">
        <f t="shared" si="224"/>
        <v>NHBEB</v>
      </c>
    </row>
    <row r="2350" spans="1:16" x14ac:dyDescent="0.35">
      <c r="A2350">
        <f t="shared" si="221"/>
        <v>5674</v>
      </c>
      <c r="B2350" t="str">
        <f t="shared" si="220"/>
        <v>Rail P+R NHBEB_NHBEB_Other_16-74_NC Demand</v>
      </c>
      <c r="C2350" t="str">
        <f t="shared" si="222"/>
        <v>Rail P+R NHBEB_NHBEB_Other_16-74_NC Demand</v>
      </c>
      <c r="D2350" t="s">
        <v>37</v>
      </c>
      <c r="E2350" t="s">
        <v>18</v>
      </c>
      <c r="F2350">
        <v>0</v>
      </c>
      <c r="H2350" t="s">
        <v>19</v>
      </c>
      <c r="J2350" t="str">
        <f t="shared" si="223"/>
        <v>Rail P+R Demand</v>
      </c>
      <c r="K2350" t="str" cm="1">
        <f t="array" ref="K2350">_xlfn.IFS(L2350="Bus P+R Bus Leg", "Bus", L2350="Bus P+R Car Leg", "Car",L2350="Rail P+R Rail Leg", "Rail", L2350="Rail P+R Car Leg", "Car",L2350="Logsum","",TRUE(),L2350)</f>
        <v>Rail P+R</v>
      </c>
      <c r="L2350" t="s">
        <v>137</v>
      </c>
      <c r="N2350" t="s">
        <v>37</v>
      </c>
      <c r="O2350" t="s">
        <v>81</v>
      </c>
      <c r="P2350" t="str">
        <f t="shared" si="224"/>
        <v>NHBEB</v>
      </c>
    </row>
    <row r="2351" spans="1:16" x14ac:dyDescent="0.35">
      <c r="A2351">
        <f t="shared" si="221"/>
        <v>5675</v>
      </c>
      <c r="B2351" t="str">
        <f t="shared" si="220"/>
        <v>Rail P+R NHBEB_NHBEB_Other_16-74_PC Demand</v>
      </c>
      <c r="C2351" t="str">
        <f t="shared" si="222"/>
        <v>Rail P+R NHBEB_NHBEB_Other_16-74_PC Demand</v>
      </c>
      <c r="D2351" t="s">
        <v>37</v>
      </c>
      <c r="E2351" t="s">
        <v>18</v>
      </c>
      <c r="F2351">
        <v>0</v>
      </c>
      <c r="H2351" t="s">
        <v>19</v>
      </c>
      <c r="J2351" t="str">
        <f t="shared" si="223"/>
        <v>Rail P+R Demand</v>
      </c>
      <c r="K2351" t="str" cm="1">
        <f t="array" ref="K2351">_xlfn.IFS(L2351="Bus P+R Bus Leg", "Bus", L2351="Bus P+R Car Leg", "Car",L2351="Rail P+R Rail Leg", "Rail", L2351="Rail P+R Car Leg", "Car",L2351="Logsum","",TRUE(),L2351)</f>
        <v>Rail P+R</v>
      </c>
      <c r="L2351" t="s">
        <v>137</v>
      </c>
      <c r="N2351" t="s">
        <v>37</v>
      </c>
      <c r="O2351" t="s">
        <v>82</v>
      </c>
      <c r="P2351" t="str">
        <f t="shared" si="224"/>
        <v>NHBEB</v>
      </c>
    </row>
    <row r="2352" spans="1:16" x14ac:dyDescent="0.35">
      <c r="A2352">
        <f t="shared" si="221"/>
        <v>5676</v>
      </c>
      <c r="B2352" t="str">
        <f t="shared" si="220"/>
        <v>Rail P+R NHBEB_NHBEB_PT_16-74_FC Demand</v>
      </c>
      <c r="C2352" t="str">
        <f t="shared" si="222"/>
        <v>Rail P+R NHBEB_NHBEB_PT_16-74_FC Demand</v>
      </c>
      <c r="D2352" t="s">
        <v>37</v>
      </c>
      <c r="E2352" t="s">
        <v>18</v>
      </c>
      <c r="F2352">
        <v>0</v>
      </c>
      <c r="H2352" t="s">
        <v>19</v>
      </c>
      <c r="J2352" t="str">
        <f t="shared" si="223"/>
        <v>Rail P+R Demand</v>
      </c>
      <c r="K2352" t="str" cm="1">
        <f t="array" ref="K2352">_xlfn.IFS(L2352="Bus P+R Bus Leg", "Bus", L2352="Bus P+R Car Leg", "Car",L2352="Rail P+R Rail Leg", "Rail", L2352="Rail P+R Car Leg", "Car",L2352="Logsum","",TRUE(),L2352)</f>
        <v>Rail P+R</v>
      </c>
      <c r="L2352" t="s">
        <v>137</v>
      </c>
      <c r="N2352" t="s">
        <v>37</v>
      </c>
      <c r="O2352" t="s">
        <v>83</v>
      </c>
      <c r="P2352" t="str">
        <f t="shared" si="224"/>
        <v>NHBEB</v>
      </c>
    </row>
    <row r="2353" spans="1:16" x14ac:dyDescent="0.35">
      <c r="A2353">
        <f t="shared" si="221"/>
        <v>5677</v>
      </c>
      <c r="B2353" t="str">
        <f t="shared" si="220"/>
        <v>Rail P+R NHBEB_NHBEB_PT_16-74_NC Demand</v>
      </c>
      <c r="C2353" t="str">
        <f t="shared" si="222"/>
        <v>Rail P+R NHBEB_NHBEB_PT_16-74_NC Demand</v>
      </c>
      <c r="D2353" t="s">
        <v>37</v>
      </c>
      <c r="E2353" t="s">
        <v>18</v>
      </c>
      <c r="F2353">
        <v>0</v>
      </c>
      <c r="H2353" t="s">
        <v>19</v>
      </c>
      <c r="J2353" t="str">
        <f t="shared" si="223"/>
        <v>Rail P+R Demand</v>
      </c>
      <c r="K2353" t="str" cm="1">
        <f t="array" ref="K2353">_xlfn.IFS(L2353="Bus P+R Bus Leg", "Bus", L2353="Bus P+R Car Leg", "Car",L2353="Rail P+R Rail Leg", "Rail", L2353="Rail P+R Car Leg", "Car",L2353="Logsum","",TRUE(),L2353)</f>
        <v>Rail P+R</v>
      </c>
      <c r="L2353" t="s">
        <v>137</v>
      </c>
      <c r="N2353" t="s">
        <v>37</v>
      </c>
      <c r="O2353" t="s">
        <v>84</v>
      </c>
      <c r="P2353" t="str">
        <f t="shared" si="224"/>
        <v>NHBEB</v>
      </c>
    </row>
    <row r="2354" spans="1:16" x14ac:dyDescent="0.35">
      <c r="A2354">
        <f t="shared" si="221"/>
        <v>5678</v>
      </c>
      <c r="B2354" t="str">
        <f t="shared" si="220"/>
        <v>Rail P+R NHBEB_NHBEB_PT_16-74_PC Demand</v>
      </c>
      <c r="C2354" t="str">
        <f t="shared" si="222"/>
        <v>Rail P+R NHBEB_NHBEB_PT_16-74_PC Demand</v>
      </c>
      <c r="D2354" t="s">
        <v>37</v>
      </c>
      <c r="E2354" t="s">
        <v>18</v>
      </c>
      <c r="F2354">
        <v>0</v>
      </c>
      <c r="H2354" t="s">
        <v>19</v>
      </c>
      <c r="J2354" t="str">
        <f t="shared" si="223"/>
        <v>Rail P+R Demand</v>
      </c>
      <c r="K2354" t="str" cm="1">
        <f t="array" ref="K2354">_xlfn.IFS(L2354="Bus P+R Bus Leg", "Bus", L2354="Bus P+R Car Leg", "Car",L2354="Rail P+R Rail Leg", "Rail", L2354="Rail P+R Car Leg", "Car",L2354="Logsum","",TRUE(),L2354)</f>
        <v>Rail P+R</v>
      </c>
      <c r="L2354" t="s">
        <v>137</v>
      </c>
      <c r="N2354" t="s">
        <v>37</v>
      </c>
      <c r="O2354" t="s">
        <v>85</v>
      </c>
      <c r="P2354" t="str">
        <f t="shared" si="224"/>
        <v>NHBEB</v>
      </c>
    </row>
    <row r="2355" spans="1:16" x14ac:dyDescent="0.35">
      <c r="A2355">
        <f t="shared" si="221"/>
        <v>5679</v>
      </c>
      <c r="B2355" t="str">
        <f t="shared" si="220"/>
        <v>Rail P+R NHBEB_NHBEB_Student_16-74_FC Demand</v>
      </c>
      <c r="C2355" t="str">
        <f t="shared" si="222"/>
        <v>Rail P+R NHBEB_NHBEB_Student_16-74_FC Demand</v>
      </c>
      <c r="D2355" t="s">
        <v>37</v>
      </c>
      <c r="E2355" t="s">
        <v>18</v>
      </c>
      <c r="F2355">
        <v>0</v>
      </c>
      <c r="H2355" t="s">
        <v>19</v>
      </c>
      <c r="J2355" t="str">
        <f t="shared" si="223"/>
        <v>Rail P+R Demand</v>
      </c>
      <c r="K2355" t="str" cm="1">
        <f t="array" ref="K2355">_xlfn.IFS(L2355="Bus P+R Bus Leg", "Bus", L2355="Bus P+R Car Leg", "Car",L2355="Rail P+R Rail Leg", "Rail", L2355="Rail P+R Car Leg", "Car",L2355="Logsum","",TRUE(),L2355)</f>
        <v>Rail P+R</v>
      </c>
      <c r="L2355" t="s">
        <v>137</v>
      </c>
      <c r="N2355" t="s">
        <v>37</v>
      </c>
      <c r="O2355" t="s">
        <v>86</v>
      </c>
      <c r="P2355" t="str">
        <f t="shared" si="224"/>
        <v>NHBEB</v>
      </c>
    </row>
    <row r="2356" spans="1:16" x14ac:dyDescent="0.35">
      <c r="A2356">
        <f t="shared" si="221"/>
        <v>5680</v>
      </c>
      <c r="B2356" t="str">
        <f t="shared" si="220"/>
        <v>Rail P+R NHBEB_NHBEB_Student_16-74_NC Demand</v>
      </c>
      <c r="C2356" t="str">
        <f t="shared" si="222"/>
        <v>Rail P+R NHBEB_NHBEB_Student_16-74_NC Demand</v>
      </c>
      <c r="D2356" t="s">
        <v>37</v>
      </c>
      <c r="E2356" t="s">
        <v>18</v>
      </c>
      <c r="F2356">
        <v>0</v>
      </c>
      <c r="H2356" t="s">
        <v>19</v>
      </c>
      <c r="J2356" t="str">
        <f t="shared" si="223"/>
        <v>Rail P+R Demand</v>
      </c>
      <c r="K2356" t="str" cm="1">
        <f t="array" ref="K2356">_xlfn.IFS(L2356="Bus P+R Bus Leg", "Bus", L2356="Bus P+R Car Leg", "Car",L2356="Rail P+R Rail Leg", "Rail", L2356="Rail P+R Car Leg", "Car",L2356="Logsum","",TRUE(),L2356)</f>
        <v>Rail P+R</v>
      </c>
      <c r="L2356" t="s">
        <v>137</v>
      </c>
      <c r="N2356" t="s">
        <v>37</v>
      </c>
      <c r="O2356" t="s">
        <v>87</v>
      </c>
      <c r="P2356" t="str">
        <f t="shared" si="224"/>
        <v>NHBEB</v>
      </c>
    </row>
    <row r="2357" spans="1:16" x14ac:dyDescent="0.35">
      <c r="A2357">
        <f t="shared" si="221"/>
        <v>5681</v>
      </c>
      <c r="B2357" t="str">
        <f t="shared" ref="B2357:B2420" si="225">_xlfn.TEXTJOIN(" ",TRUE,L2357,O2357,N2357)</f>
        <v>Rail P+R NHBEB_NHBEB_Student_16-74_PC Demand</v>
      </c>
      <c r="C2357" t="str">
        <f t="shared" si="222"/>
        <v>Rail P+R NHBEB_NHBEB_Student_16-74_PC Demand</v>
      </c>
      <c r="D2357" t="s">
        <v>37</v>
      </c>
      <c r="E2357" t="s">
        <v>18</v>
      </c>
      <c r="F2357">
        <v>0</v>
      </c>
      <c r="H2357" t="s">
        <v>19</v>
      </c>
      <c r="J2357" t="str">
        <f t="shared" si="223"/>
        <v>Rail P+R Demand</v>
      </c>
      <c r="K2357" t="str" cm="1">
        <f t="array" ref="K2357">_xlfn.IFS(L2357="Bus P+R Bus Leg", "Bus", L2357="Bus P+R Car Leg", "Car",L2357="Rail P+R Rail Leg", "Rail", L2357="Rail P+R Car Leg", "Car",L2357="Logsum","",TRUE(),L2357)</f>
        <v>Rail P+R</v>
      </c>
      <c r="L2357" t="s">
        <v>137</v>
      </c>
      <c r="N2357" t="s">
        <v>37</v>
      </c>
      <c r="O2357" t="s">
        <v>88</v>
      </c>
      <c r="P2357" t="str">
        <f t="shared" si="224"/>
        <v>NHBEB</v>
      </c>
    </row>
    <row r="2358" spans="1:16" x14ac:dyDescent="0.35">
      <c r="A2358">
        <f t="shared" si="221"/>
        <v>5682</v>
      </c>
      <c r="B2358" t="str">
        <f t="shared" si="225"/>
        <v>Rail P+R NHBO_NHBO_75_FC Demand</v>
      </c>
      <c r="C2358" t="str">
        <f t="shared" si="222"/>
        <v>Rail P+R NHBO_NHBO_75_FC Demand</v>
      </c>
      <c r="D2358" t="s">
        <v>37</v>
      </c>
      <c r="E2358" t="s">
        <v>18</v>
      </c>
      <c r="F2358">
        <v>0</v>
      </c>
      <c r="H2358" t="s">
        <v>19</v>
      </c>
      <c r="J2358" t="str">
        <f t="shared" si="223"/>
        <v>Rail P+R Demand</v>
      </c>
      <c r="K2358" t="str" cm="1">
        <f t="array" ref="K2358">_xlfn.IFS(L2358="Bus P+R Bus Leg", "Bus", L2358="Bus P+R Car Leg", "Car",L2358="Rail P+R Rail Leg", "Rail", L2358="Rail P+R Car Leg", "Car",L2358="Logsum","",TRUE(),L2358)</f>
        <v>Rail P+R</v>
      </c>
      <c r="L2358" t="s">
        <v>137</v>
      </c>
      <c r="N2358" t="s">
        <v>37</v>
      </c>
      <c r="O2358" t="s">
        <v>89</v>
      </c>
      <c r="P2358" t="str">
        <f t="shared" si="224"/>
        <v>NHBO</v>
      </c>
    </row>
    <row r="2359" spans="1:16" x14ac:dyDescent="0.35">
      <c r="A2359">
        <f t="shared" si="221"/>
        <v>5683</v>
      </c>
      <c r="B2359" t="str">
        <f t="shared" si="225"/>
        <v>Rail P+R NHBO_NHBO_75_NC Demand</v>
      </c>
      <c r="C2359" t="str">
        <f t="shared" si="222"/>
        <v>Rail P+R NHBO_NHBO_75_NC Demand</v>
      </c>
      <c r="D2359" t="s">
        <v>37</v>
      </c>
      <c r="E2359" t="s">
        <v>18</v>
      </c>
      <c r="F2359">
        <v>0</v>
      </c>
      <c r="H2359" t="s">
        <v>19</v>
      </c>
      <c r="J2359" t="str">
        <f t="shared" si="223"/>
        <v>Rail P+R Demand</v>
      </c>
      <c r="K2359" t="str" cm="1">
        <f t="array" ref="K2359">_xlfn.IFS(L2359="Bus P+R Bus Leg", "Bus", L2359="Bus P+R Car Leg", "Car",L2359="Rail P+R Rail Leg", "Rail", L2359="Rail P+R Car Leg", "Car",L2359="Logsum","",TRUE(),L2359)</f>
        <v>Rail P+R</v>
      </c>
      <c r="L2359" t="s">
        <v>137</v>
      </c>
      <c r="N2359" t="s">
        <v>37</v>
      </c>
      <c r="O2359" t="s">
        <v>90</v>
      </c>
      <c r="P2359" t="str">
        <f t="shared" si="224"/>
        <v>NHBO</v>
      </c>
    </row>
    <row r="2360" spans="1:16" x14ac:dyDescent="0.35">
      <c r="A2360">
        <f t="shared" si="221"/>
        <v>5684</v>
      </c>
      <c r="B2360" t="str">
        <f t="shared" si="225"/>
        <v>Rail P+R NHBO_NHBO_75_PC Demand</v>
      </c>
      <c r="C2360" t="str">
        <f t="shared" si="222"/>
        <v>Rail P+R NHBO_NHBO_75_PC Demand</v>
      </c>
      <c r="D2360" t="s">
        <v>37</v>
      </c>
      <c r="E2360" t="s">
        <v>18</v>
      </c>
      <c r="F2360">
        <v>0</v>
      </c>
      <c r="H2360" t="s">
        <v>19</v>
      </c>
      <c r="J2360" t="str">
        <f t="shared" si="223"/>
        <v>Rail P+R Demand</v>
      </c>
      <c r="K2360" t="str" cm="1">
        <f t="array" ref="K2360">_xlfn.IFS(L2360="Bus P+R Bus Leg", "Bus", L2360="Bus P+R Car Leg", "Car",L2360="Rail P+R Rail Leg", "Rail", L2360="Rail P+R Car Leg", "Car",L2360="Logsum","",TRUE(),L2360)</f>
        <v>Rail P+R</v>
      </c>
      <c r="L2360" t="s">
        <v>137</v>
      </c>
      <c r="N2360" t="s">
        <v>37</v>
      </c>
      <c r="O2360" t="s">
        <v>91</v>
      </c>
      <c r="P2360" t="str">
        <f t="shared" si="224"/>
        <v>NHBO</v>
      </c>
    </row>
    <row r="2361" spans="1:16" x14ac:dyDescent="0.35">
      <c r="A2361">
        <f t="shared" si="221"/>
        <v>5685</v>
      </c>
      <c r="B2361" t="str">
        <f t="shared" si="225"/>
        <v>Rail P+R NHBO_NHBO_Child_0-15_FC Demand</v>
      </c>
      <c r="C2361" t="str">
        <f t="shared" si="222"/>
        <v>Rail P+R NHBO_NHBO_Child_0-15_FC Demand</v>
      </c>
      <c r="D2361" t="s">
        <v>37</v>
      </c>
      <c r="E2361" t="s">
        <v>18</v>
      </c>
      <c r="F2361">
        <v>0</v>
      </c>
      <c r="H2361" t="s">
        <v>19</v>
      </c>
      <c r="J2361" t="str">
        <f t="shared" si="223"/>
        <v>Rail P+R Demand</v>
      </c>
      <c r="K2361" t="str" cm="1">
        <f t="array" ref="K2361">_xlfn.IFS(L2361="Bus P+R Bus Leg", "Bus", L2361="Bus P+R Car Leg", "Car",L2361="Rail P+R Rail Leg", "Rail", L2361="Rail P+R Car Leg", "Car",L2361="Logsum","",TRUE(),L2361)</f>
        <v>Rail P+R</v>
      </c>
      <c r="L2361" t="s">
        <v>137</v>
      </c>
      <c r="N2361" t="s">
        <v>37</v>
      </c>
      <c r="O2361" t="s">
        <v>133</v>
      </c>
      <c r="P2361" t="str">
        <f t="shared" si="224"/>
        <v>NHBO</v>
      </c>
    </row>
    <row r="2362" spans="1:16" x14ac:dyDescent="0.35">
      <c r="A2362">
        <f t="shared" si="221"/>
        <v>5686</v>
      </c>
      <c r="B2362" t="str">
        <f t="shared" si="225"/>
        <v>Rail P+R NHBO_NHBO_Child_0-15_NC Demand</v>
      </c>
      <c r="C2362" t="str">
        <f t="shared" si="222"/>
        <v>Rail P+R NHBO_NHBO_Child_0-15_NC Demand</v>
      </c>
      <c r="D2362" t="s">
        <v>37</v>
      </c>
      <c r="E2362" t="s">
        <v>18</v>
      </c>
      <c r="F2362">
        <v>0</v>
      </c>
      <c r="H2362" t="s">
        <v>19</v>
      </c>
      <c r="J2362" t="str">
        <f t="shared" si="223"/>
        <v>Rail P+R Demand</v>
      </c>
      <c r="K2362" t="str" cm="1">
        <f t="array" ref="K2362">_xlfn.IFS(L2362="Bus P+R Bus Leg", "Bus", L2362="Bus P+R Car Leg", "Car",L2362="Rail P+R Rail Leg", "Rail", L2362="Rail P+R Car Leg", "Car",L2362="Logsum","",TRUE(),L2362)</f>
        <v>Rail P+R</v>
      </c>
      <c r="L2362" t="s">
        <v>137</v>
      </c>
      <c r="N2362" t="s">
        <v>37</v>
      </c>
      <c r="O2362" t="s">
        <v>134</v>
      </c>
      <c r="P2362" t="str">
        <f t="shared" si="224"/>
        <v>NHBO</v>
      </c>
    </row>
    <row r="2363" spans="1:16" x14ac:dyDescent="0.35">
      <c r="A2363">
        <f t="shared" si="221"/>
        <v>5687</v>
      </c>
      <c r="B2363" t="str">
        <f t="shared" si="225"/>
        <v>Rail P+R NHBO_NHBO_Child_0-15_PC Demand</v>
      </c>
      <c r="C2363" t="str">
        <f t="shared" si="222"/>
        <v>Rail P+R NHBO_NHBO_Child_0-15_PC Demand</v>
      </c>
      <c r="D2363" t="s">
        <v>37</v>
      </c>
      <c r="E2363" t="s">
        <v>18</v>
      </c>
      <c r="F2363">
        <v>0</v>
      </c>
      <c r="H2363" t="s">
        <v>19</v>
      </c>
      <c r="J2363" t="str">
        <f t="shared" si="223"/>
        <v>Rail P+R Demand</v>
      </c>
      <c r="K2363" t="str" cm="1">
        <f t="array" ref="K2363">_xlfn.IFS(L2363="Bus P+R Bus Leg", "Bus", L2363="Bus P+R Car Leg", "Car",L2363="Rail P+R Rail Leg", "Rail", L2363="Rail P+R Car Leg", "Car",L2363="Logsum","",TRUE(),L2363)</f>
        <v>Rail P+R</v>
      </c>
      <c r="L2363" t="s">
        <v>137</v>
      </c>
      <c r="N2363" t="s">
        <v>37</v>
      </c>
      <c r="O2363" t="s">
        <v>135</v>
      </c>
      <c r="P2363" t="str">
        <f t="shared" si="224"/>
        <v>NHBO</v>
      </c>
    </row>
    <row r="2364" spans="1:16" x14ac:dyDescent="0.35">
      <c r="A2364">
        <f t="shared" si="221"/>
        <v>5688</v>
      </c>
      <c r="B2364" t="str">
        <f t="shared" si="225"/>
        <v>Rail P+R NHBO_NHBO_FT_16-74_FC Demand</v>
      </c>
      <c r="C2364" t="str">
        <f t="shared" si="222"/>
        <v>Rail P+R NHBO_NHBO_FT_16-74_FC Demand</v>
      </c>
      <c r="D2364" t="s">
        <v>37</v>
      </c>
      <c r="E2364" t="s">
        <v>18</v>
      </c>
      <c r="F2364">
        <v>0</v>
      </c>
      <c r="H2364" t="s">
        <v>19</v>
      </c>
      <c r="J2364" t="str">
        <f t="shared" si="223"/>
        <v>Rail P+R Demand</v>
      </c>
      <c r="K2364" t="str" cm="1">
        <f t="array" ref="K2364">_xlfn.IFS(L2364="Bus P+R Bus Leg", "Bus", L2364="Bus P+R Car Leg", "Car",L2364="Rail P+R Rail Leg", "Rail", L2364="Rail P+R Car Leg", "Car",L2364="Logsum","",TRUE(),L2364)</f>
        <v>Rail P+R</v>
      </c>
      <c r="L2364" t="s">
        <v>137</v>
      </c>
      <c r="N2364" t="s">
        <v>37</v>
      </c>
      <c r="O2364" t="s">
        <v>92</v>
      </c>
      <c r="P2364" t="str">
        <f t="shared" si="224"/>
        <v>NHBO</v>
      </c>
    </row>
    <row r="2365" spans="1:16" x14ac:dyDescent="0.35">
      <c r="A2365">
        <f t="shared" si="221"/>
        <v>5689</v>
      </c>
      <c r="B2365" t="str">
        <f t="shared" si="225"/>
        <v>Rail P+R NHBO_NHBO_FT_16-74_NC Demand</v>
      </c>
      <c r="C2365" t="str">
        <f t="shared" si="222"/>
        <v>Rail P+R NHBO_NHBO_FT_16-74_NC Demand</v>
      </c>
      <c r="D2365" t="s">
        <v>37</v>
      </c>
      <c r="E2365" t="s">
        <v>18</v>
      </c>
      <c r="F2365">
        <v>0</v>
      </c>
      <c r="H2365" t="s">
        <v>19</v>
      </c>
      <c r="J2365" t="str">
        <f t="shared" si="223"/>
        <v>Rail P+R Demand</v>
      </c>
      <c r="K2365" t="str" cm="1">
        <f t="array" ref="K2365">_xlfn.IFS(L2365="Bus P+R Bus Leg", "Bus", L2365="Bus P+R Car Leg", "Car",L2365="Rail P+R Rail Leg", "Rail", L2365="Rail P+R Car Leg", "Car",L2365="Logsum","",TRUE(),L2365)</f>
        <v>Rail P+R</v>
      </c>
      <c r="L2365" t="s">
        <v>137</v>
      </c>
      <c r="N2365" t="s">
        <v>37</v>
      </c>
      <c r="O2365" t="s">
        <v>93</v>
      </c>
      <c r="P2365" t="str">
        <f t="shared" si="224"/>
        <v>NHBO</v>
      </c>
    </row>
    <row r="2366" spans="1:16" x14ac:dyDescent="0.35">
      <c r="A2366">
        <f t="shared" si="221"/>
        <v>5690</v>
      </c>
      <c r="B2366" t="str">
        <f t="shared" si="225"/>
        <v>Rail P+R NHBO_NHBO_FT_16-74_PC Demand</v>
      </c>
      <c r="C2366" t="str">
        <f t="shared" si="222"/>
        <v>Rail P+R NHBO_NHBO_FT_16-74_PC Demand</v>
      </c>
      <c r="D2366" t="s">
        <v>37</v>
      </c>
      <c r="E2366" t="s">
        <v>18</v>
      </c>
      <c r="F2366">
        <v>0</v>
      </c>
      <c r="H2366" t="s">
        <v>19</v>
      </c>
      <c r="J2366" t="str">
        <f t="shared" si="223"/>
        <v>Rail P+R Demand</v>
      </c>
      <c r="K2366" t="str" cm="1">
        <f t="array" ref="K2366">_xlfn.IFS(L2366="Bus P+R Bus Leg", "Bus", L2366="Bus P+R Car Leg", "Car",L2366="Rail P+R Rail Leg", "Rail", L2366="Rail P+R Car Leg", "Car",L2366="Logsum","",TRUE(),L2366)</f>
        <v>Rail P+R</v>
      </c>
      <c r="L2366" t="s">
        <v>137</v>
      </c>
      <c r="N2366" t="s">
        <v>37</v>
      </c>
      <c r="O2366" t="s">
        <v>94</v>
      </c>
      <c r="P2366" t="str">
        <f t="shared" si="224"/>
        <v>NHBO</v>
      </c>
    </row>
    <row r="2367" spans="1:16" x14ac:dyDescent="0.35">
      <c r="A2367">
        <f t="shared" si="221"/>
        <v>5691</v>
      </c>
      <c r="B2367" t="str">
        <f t="shared" si="225"/>
        <v>Rail P+R NHBO_NHBO_Other_16-74_FC Demand</v>
      </c>
      <c r="C2367" t="str">
        <f t="shared" si="222"/>
        <v>Rail P+R NHBO_NHBO_Other_16-74_FC Demand</v>
      </c>
      <c r="D2367" t="s">
        <v>37</v>
      </c>
      <c r="E2367" t="s">
        <v>18</v>
      </c>
      <c r="F2367">
        <v>0</v>
      </c>
      <c r="H2367" t="s">
        <v>19</v>
      </c>
      <c r="J2367" t="str">
        <f t="shared" si="223"/>
        <v>Rail P+R Demand</v>
      </c>
      <c r="K2367" t="str" cm="1">
        <f t="array" ref="K2367">_xlfn.IFS(L2367="Bus P+R Bus Leg", "Bus", L2367="Bus P+R Car Leg", "Car",L2367="Rail P+R Rail Leg", "Rail", L2367="Rail P+R Car Leg", "Car",L2367="Logsum","",TRUE(),L2367)</f>
        <v>Rail P+R</v>
      </c>
      <c r="L2367" t="s">
        <v>137</v>
      </c>
      <c r="N2367" t="s">
        <v>37</v>
      </c>
      <c r="O2367" t="s">
        <v>95</v>
      </c>
      <c r="P2367" t="str">
        <f t="shared" si="224"/>
        <v>NHBO</v>
      </c>
    </row>
    <row r="2368" spans="1:16" x14ac:dyDescent="0.35">
      <c r="A2368">
        <f t="shared" si="221"/>
        <v>5692</v>
      </c>
      <c r="B2368" t="str">
        <f t="shared" si="225"/>
        <v>Rail P+R NHBO_NHBO_Other_16-74_NC Demand</v>
      </c>
      <c r="C2368" t="str">
        <f t="shared" si="222"/>
        <v>Rail P+R NHBO_NHBO_Other_16-74_NC Demand</v>
      </c>
      <c r="D2368" t="s">
        <v>37</v>
      </c>
      <c r="E2368" t="s">
        <v>18</v>
      </c>
      <c r="F2368">
        <v>0</v>
      </c>
      <c r="H2368" t="s">
        <v>19</v>
      </c>
      <c r="J2368" t="str">
        <f t="shared" si="223"/>
        <v>Rail P+R Demand</v>
      </c>
      <c r="K2368" t="str" cm="1">
        <f t="array" ref="K2368">_xlfn.IFS(L2368="Bus P+R Bus Leg", "Bus", L2368="Bus P+R Car Leg", "Car",L2368="Rail P+R Rail Leg", "Rail", L2368="Rail P+R Car Leg", "Car",L2368="Logsum","",TRUE(),L2368)</f>
        <v>Rail P+R</v>
      </c>
      <c r="L2368" t="s">
        <v>137</v>
      </c>
      <c r="N2368" t="s">
        <v>37</v>
      </c>
      <c r="O2368" t="s">
        <v>96</v>
      </c>
      <c r="P2368" t="str">
        <f t="shared" si="224"/>
        <v>NHBO</v>
      </c>
    </row>
    <row r="2369" spans="1:16" x14ac:dyDescent="0.35">
      <c r="A2369">
        <f t="shared" si="221"/>
        <v>5693</v>
      </c>
      <c r="B2369" t="str">
        <f t="shared" si="225"/>
        <v>Rail P+R NHBO_NHBO_Other_16-74_PC Demand</v>
      </c>
      <c r="C2369" t="str">
        <f t="shared" si="222"/>
        <v>Rail P+R NHBO_NHBO_Other_16-74_PC Demand</v>
      </c>
      <c r="D2369" t="s">
        <v>37</v>
      </c>
      <c r="E2369" t="s">
        <v>18</v>
      </c>
      <c r="F2369">
        <v>0</v>
      </c>
      <c r="H2369" t="s">
        <v>19</v>
      </c>
      <c r="J2369" t="str">
        <f t="shared" si="223"/>
        <v>Rail P+R Demand</v>
      </c>
      <c r="K2369" t="str" cm="1">
        <f t="array" ref="K2369">_xlfn.IFS(L2369="Bus P+R Bus Leg", "Bus", L2369="Bus P+R Car Leg", "Car",L2369="Rail P+R Rail Leg", "Rail", L2369="Rail P+R Car Leg", "Car",L2369="Logsum","",TRUE(),L2369)</f>
        <v>Rail P+R</v>
      </c>
      <c r="L2369" t="s">
        <v>137</v>
      </c>
      <c r="N2369" t="s">
        <v>37</v>
      </c>
      <c r="O2369" t="s">
        <v>97</v>
      </c>
      <c r="P2369" t="str">
        <f t="shared" si="224"/>
        <v>NHBO</v>
      </c>
    </row>
    <row r="2370" spans="1:16" x14ac:dyDescent="0.35">
      <c r="A2370">
        <f t="shared" si="221"/>
        <v>5694</v>
      </c>
      <c r="B2370" t="str">
        <f t="shared" si="225"/>
        <v>Rail P+R NHBO_NHBO_PT_16-74_FC Demand</v>
      </c>
      <c r="C2370" t="str">
        <f t="shared" si="222"/>
        <v>Rail P+R NHBO_NHBO_PT_16-74_FC Demand</v>
      </c>
      <c r="D2370" t="s">
        <v>37</v>
      </c>
      <c r="E2370" t="s">
        <v>18</v>
      </c>
      <c r="F2370">
        <v>0</v>
      </c>
      <c r="H2370" t="s">
        <v>19</v>
      </c>
      <c r="J2370" t="str">
        <f t="shared" si="223"/>
        <v>Rail P+R Demand</v>
      </c>
      <c r="K2370" t="str" cm="1">
        <f t="array" ref="K2370">_xlfn.IFS(L2370="Bus P+R Bus Leg", "Bus", L2370="Bus P+R Car Leg", "Car",L2370="Rail P+R Rail Leg", "Rail", L2370="Rail P+R Car Leg", "Car",L2370="Logsum","",TRUE(),L2370)</f>
        <v>Rail P+R</v>
      </c>
      <c r="L2370" t="s">
        <v>137</v>
      </c>
      <c r="N2370" t="s">
        <v>37</v>
      </c>
      <c r="O2370" t="s">
        <v>98</v>
      </c>
      <c r="P2370" t="str">
        <f t="shared" si="224"/>
        <v>NHBO</v>
      </c>
    </row>
    <row r="2371" spans="1:16" x14ac:dyDescent="0.35">
      <c r="A2371">
        <f t="shared" si="221"/>
        <v>5695</v>
      </c>
      <c r="B2371" t="str">
        <f t="shared" si="225"/>
        <v>Rail P+R NHBO_NHBO_PT_16-74_NC Demand</v>
      </c>
      <c r="C2371" t="str">
        <f t="shared" si="222"/>
        <v>Rail P+R NHBO_NHBO_PT_16-74_NC Demand</v>
      </c>
      <c r="D2371" t="s">
        <v>37</v>
      </c>
      <c r="E2371" t="s">
        <v>18</v>
      </c>
      <c r="F2371">
        <v>0</v>
      </c>
      <c r="H2371" t="s">
        <v>19</v>
      </c>
      <c r="J2371" t="str">
        <f t="shared" si="223"/>
        <v>Rail P+R Demand</v>
      </c>
      <c r="K2371" t="str" cm="1">
        <f t="array" ref="K2371">_xlfn.IFS(L2371="Bus P+R Bus Leg", "Bus", L2371="Bus P+R Car Leg", "Car",L2371="Rail P+R Rail Leg", "Rail", L2371="Rail P+R Car Leg", "Car",L2371="Logsum","",TRUE(),L2371)</f>
        <v>Rail P+R</v>
      </c>
      <c r="L2371" t="s">
        <v>137</v>
      </c>
      <c r="N2371" t="s">
        <v>37</v>
      </c>
      <c r="O2371" t="s">
        <v>99</v>
      </c>
      <c r="P2371" t="str">
        <f t="shared" si="224"/>
        <v>NHBO</v>
      </c>
    </row>
    <row r="2372" spans="1:16" x14ac:dyDescent="0.35">
      <c r="A2372">
        <f t="shared" si="221"/>
        <v>5696</v>
      </c>
      <c r="B2372" t="str">
        <f t="shared" si="225"/>
        <v>Rail P+R NHBO_NHBO_PT_16-74_PC Demand</v>
      </c>
      <c r="C2372" t="str">
        <f t="shared" si="222"/>
        <v>Rail P+R NHBO_NHBO_PT_16-74_PC Demand</v>
      </c>
      <c r="D2372" t="s">
        <v>37</v>
      </c>
      <c r="E2372" t="s">
        <v>18</v>
      </c>
      <c r="F2372">
        <v>0</v>
      </c>
      <c r="H2372" t="s">
        <v>19</v>
      </c>
      <c r="J2372" t="str">
        <f t="shared" si="223"/>
        <v>Rail P+R Demand</v>
      </c>
      <c r="K2372" t="str" cm="1">
        <f t="array" ref="K2372">_xlfn.IFS(L2372="Bus P+R Bus Leg", "Bus", L2372="Bus P+R Car Leg", "Car",L2372="Rail P+R Rail Leg", "Rail", L2372="Rail P+R Car Leg", "Car",L2372="Logsum","",TRUE(),L2372)</f>
        <v>Rail P+R</v>
      </c>
      <c r="L2372" t="s">
        <v>137</v>
      </c>
      <c r="N2372" t="s">
        <v>37</v>
      </c>
      <c r="O2372" t="s">
        <v>100</v>
      </c>
      <c r="P2372" t="str">
        <f t="shared" si="224"/>
        <v>NHBO</v>
      </c>
    </row>
    <row r="2373" spans="1:16" x14ac:dyDescent="0.35">
      <c r="A2373">
        <f t="shared" si="221"/>
        <v>5697</v>
      </c>
      <c r="B2373" t="str">
        <f t="shared" si="225"/>
        <v>Rail P+R NHBO_NHBO_Student_16-74_FC Demand</v>
      </c>
      <c r="C2373" t="str">
        <f t="shared" si="222"/>
        <v>Rail P+R NHBO_NHBO_Student_16-74_FC Demand</v>
      </c>
      <c r="D2373" t="s">
        <v>37</v>
      </c>
      <c r="E2373" t="s">
        <v>18</v>
      </c>
      <c r="F2373">
        <v>0</v>
      </c>
      <c r="H2373" t="s">
        <v>19</v>
      </c>
      <c r="J2373" t="str">
        <f t="shared" si="223"/>
        <v>Rail P+R Demand</v>
      </c>
      <c r="K2373" t="str" cm="1">
        <f t="array" ref="K2373">_xlfn.IFS(L2373="Bus P+R Bus Leg", "Bus", L2373="Bus P+R Car Leg", "Car",L2373="Rail P+R Rail Leg", "Rail", L2373="Rail P+R Car Leg", "Car",L2373="Logsum","",TRUE(),L2373)</f>
        <v>Rail P+R</v>
      </c>
      <c r="L2373" t="s">
        <v>137</v>
      </c>
      <c r="N2373" t="s">
        <v>37</v>
      </c>
      <c r="O2373" t="s">
        <v>101</v>
      </c>
      <c r="P2373" t="str">
        <f t="shared" si="224"/>
        <v>NHBO</v>
      </c>
    </row>
    <row r="2374" spans="1:16" x14ac:dyDescent="0.35">
      <c r="A2374">
        <f t="shared" si="221"/>
        <v>5698</v>
      </c>
      <c r="B2374" t="str">
        <f t="shared" si="225"/>
        <v>Rail P+R NHBO_NHBO_Student_16-74_NC Demand</v>
      </c>
      <c r="C2374" t="str">
        <f t="shared" si="222"/>
        <v>Rail P+R NHBO_NHBO_Student_16-74_NC Demand</v>
      </c>
      <c r="D2374" t="s">
        <v>37</v>
      </c>
      <c r="E2374" t="s">
        <v>18</v>
      </c>
      <c r="F2374">
        <v>0</v>
      </c>
      <c r="H2374" t="s">
        <v>19</v>
      </c>
      <c r="J2374" t="str">
        <f t="shared" si="223"/>
        <v>Rail P+R Demand</v>
      </c>
      <c r="K2374" t="str" cm="1">
        <f t="array" ref="K2374">_xlfn.IFS(L2374="Bus P+R Bus Leg", "Bus", L2374="Bus P+R Car Leg", "Car",L2374="Rail P+R Rail Leg", "Rail", L2374="Rail P+R Car Leg", "Car",L2374="Logsum","",TRUE(),L2374)</f>
        <v>Rail P+R</v>
      </c>
      <c r="L2374" t="s">
        <v>137</v>
      </c>
      <c r="N2374" t="s">
        <v>37</v>
      </c>
      <c r="O2374" t="s">
        <v>102</v>
      </c>
      <c r="P2374" t="str">
        <f t="shared" si="224"/>
        <v>NHBO</v>
      </c>
    </row>
    <row r="2375" spans="1:16" x14ac:dyDescent="0.35">
      <c r="A2375">
        <f t="shared" si="221"/>
        <v>5699</v>
      </c>
      <c r="B2375" t="str">
        <f t="shared" si="225"/>
        <v>Rail P+R NHBO_NHBO_Student_16-74_PC Demand</v>
      </c>
      <c r="C2375" t="str">
        <f t="shared" si="222"/>
        <v>Rail P+R NHBO_NHBO_Student_16-74_PC Demand</v>
      </c>
      <c r="D2375" t="s">
        <v>37</v>
      </c>
      <c r="E2375" t="s">
        <v>18</v>
      </c>
      <c r="F2375">
        <v>0</v>
      </c>
      <c r="H2375" t="s">
        <v>19</v>
      </c>
      <c r="J2375" t="str">
        <f t="shared" si="223"/>
        <v>Rail P+R Demand</v>
      </c>
      <c r="K2375" t="str" cm="1">
        <f t="array" ref="K2375">_xlfn.IFS(L2375="Bus P+R Bus Leg", "Bus", L2375="Bus P+R Car Leg", "Car",L2375="Rail P+R Rail Leg", "Rail", L2375="Rail P+R Car Leg", "Car",L2375="Logsum","",TRUE(),L2375)</f>
        <v>Rail P+R</v>
      </c>
      <c r="L2375" t="s">
        <v>137</v>
      </c>
      <c r="N2375" t="s">
        <v>37</v>
      </c>
      <c r="O2375" t="s">
        <v>103</v>
      </c>
      <c r="P2375" t="str">
        <f t="shared" si="224"/>
        <v>NHBO</v>
      </c>
    </row>
    <row r="2376" spans="1:16" x14ac:dyDescent="0.35">
      <c r="A2376">
        <f t="shared" si="221"/>
        <v>5701</v>
      </c>
      <c r="B2376" t="str">
        <f t="shared" si="225"/>
        <v>Cycle HBW_HBW_FT_16-74_FC Demand</v>
      </c>
      <c r="C2376" t="str">
        <f t="shared" si="222"/>
        <v>Cycle HBW_HBW_FT_16-74_FC Demand</v>
      </c>
      <c r="D2376" t="s">
        <v>37</v>
      </c>
      <c r="E2376" t="s">
        <v>18</v>
      </c>
      <c r="F2376">
        <v>0</v>
      </c>
      <c r="H2376" t="s">
        <v>19</v>
      </c>
      <c r="J2376" t="str">
        <f t="shared" si="223"/>
        <v>Cycle Demand</v>
      </c>
      <c r="K2376" t="str" cm="1">
        <f t="array" ref="K2376">_xlfn.IFS(L2376="Bus P+R Bus Leg", "Bus", L2376="Bus P+R Car Leg", "Car",L2376="Rail P+R Rail Leg", "Rail", L2376="Rail P+R Car Leg", "Car",L2376="Logsum","",TRUE(),L2376)</f>
        <v>Cycle</v>
      </c>
      <c r="L2376" t="s">
        <v>36</v>
      </c>
      <c r="N2376" t="s">
        <v>37</v>
      </c>
      <c r="O2376" t="s">
        <v>53</v>
      </c>
      <c r="P2376" t="str">
        <f>LEFT(O2376,FIND("_",O2376)-1)</f>
        <v>HBW</v>
      </c>
    </row>
    <row r="2377" spans="1:16" x14ac:dyDescent="0.35">
      <c r="A2377">
        <f t="shared" si="221"/>
        <v>5702</v>
      </c>
      <c r="B2377" t="str">
        <f t="shared" si="225"/>
        <v>Cycle HBW_HBW_FT_16-74_NC Demand</v>
      </c>
      <c r="C2377" t="str">
        <f t="shared" si="222"/>
        <v>Cycle HBW_HBW_FT_16-74_NC Demand</v>
      </c>
      <c r="D2377" t="s">
        <v>37</v>
      </c>
      <c r="E2377" t="s">
        <v>18</v>
      </c>
      <c r="F2377">
        <v>0</v>
      </c>
      <c r="H2377" t="s">
        <v>19</v>
      </c>
      <c r="J2377" t="str">
        <f t="shared" si="223"/>
        <v>Cycle Demand</v>
      </c>
      <c r="K2377" t="str" cm="1">
        <f t="array" ref="K2377">_xlfn.IFS(L2377="Bus P+R Bus Leg", "Bus", L2377="Bus P+R Car Leg", "Car",L2377="Rail P+R Rail Leg", "Rail", L2377="Rail P+R Car Leg", "Car",L2377="Logsum","",TRUE(),L2377)</f>
        <v>Cycle</v>
      </c>
      <c r="L2377" t="s">
        <v>36</v>
      </c>
      <c r="N2377" t="s">
        <v>37</v>
      </c>
      <c r="O2377" t="s">
        <v>54</v>
      </c>
      <c r="P2377" t="str">
        <f>LEFT(O2377,FIND("_",O2377)-1)</f>
        <v>HBW</v>
      </c>
    </row>
    <row r="2378" spans="1:16" x14ac:dyDescent="0.35">
      <c r="A2378">
        <f t="shared" si="221"/>
        <v>5703</v>
      </c>
      <c r="B2378" t="str">
        <f t="shared" si="225"/>
        <v>Cycle HBW_HBW_FT_16-74_PC Demand</v>
      </c>
      <c r="C2378" t="str">
        <f t="shared" si="222"/>
        <v>Cycle HBW_HBW_FT_16-74_PC Demand</v>
      </c>
      <c r="D2378" t="s">
        <v>37</v>
      </c>
      <c r="E2378" t="s">
        <v>18</v>
      </c>
      <c r="F2378">
        <v>0</v>
      </c>
      <c r="H2378" t="s">
        <v>19</v>
      </c>
      <c r="J2378" t="str">
        <f t="shared" si="223"/>
        <v>Cycle Demand</v>
      </c>
      <c r="K2378" t="str" cm="1">
        <f t="array" ref="K2378">_xlfn.IFS(L2378="Bus P+R Bus Leg", "Bus", L2378="Bus P+R Car Leg", "Car",L2378="Rail P+R Rail Leg", "Rail", L2378="Rail P+R Car Leg", "Car",L2378="Logsum","",TRUE(),L2378)</f>
        <v>Cycle</v>
      </c>
      <c r="L2378" t="s">
        <v>36</v>
      </c>
      <c r="N2378" t="s">
        <v>37</v>
      </c>
      <c r="O2378" t="s">
        <v>55</v>
      </c>
      <c r="P2378" t="str">
        <f t="shared" ref="P2378:P2441" si="226">LEFT(O2378,FIND("_",O2378)-1)</f>
        <v>HBW</v>
      </c>
    </row>
    <row r="2379" spans="1:16" x14ac:dyDescent="0.35">
      <c r="A2379">
        <f t="shared" si="221"/>
        <v>5704</v>
      </c>
      <c r="B2379" t="str">
        <f t="shared" si="225"/>
        <v>Cycle HBW_HBW_Other_16-74_FC Demand</v>
      </c>
      <c r="C2379" t="str">
        <f t="shared" si="222"/>
        <v>Cycle HBW_HBW_Other_16-74_FC Demand</v>
      </c>
      <c r="D2379" t="s">
        <v>37</v>
      </c>
      <c r="E2379" t="s">
        <v>18</v>
      </c>
      <c r="F2379">
        <v>0</v>
      </c>
      <c r="H2379" t="s">
        <v>19</v>
      </c>
      <c r="J2379" t="str">
        <f t="shared" si="223"/>
        <v>Cycle Demand</v>
      </c>
      <c r="K2379" t="str" cm="1">
        <f t="array" ref="K2379">_xlfn.IFS(L2379="Bus P+R Bus Leg", "Bus", L2379="Bus P+R Car Leg", "Car",L2379="Rail P+R Rail Leg", "Rail", L2379="Rail P+R Car Leg", "Car",L2379="Logsum","",TRUE(),L2379)</f>
        <v>Cycle</v>
      </c>
      <c r="L2379" t="s">
        <v>36</v>
      </c>
      <c r="N2379" t="s">
        <v>37</v>
      </c>
      <c r="O2379" t="s">
        <v>56</v>
      </c>
      <c r="P2379" t="str">
        <f t="shared" si="226"/>
        <v>HBW</v>
      </c>
    </row>
    <row r="2380" spans="1:16" x14ac:dyDescent="0.35">
      <c r="A2380">
        <f t="shared" si="221"/>
        <v>5705</v>
      </c>
      <c r="B2380" t="str">
        <f t="shared" si="225"/>
        <v>Cycle HBW_HBW_Other_16-74_NC Demand</v>
      </c>
      <c r="C2380" t="str">
        <f t="shared" si="222"/>
        <v>Cycle HBW_HBW_Other_16-74_NC Demand</v>
      </c>
      <c r="D2380" t="s">
        <v>37</v>
      </c>
      <c r="E2380" t="s">
        <v>18</v>
      </c>
      <c r="F2380">
        <v>0</v>
      </c>
      <c r="H2380" t="s">
        <v>19</v>
      </c>
      <c r="J2380" t="str">
        <f t="shared" si="223"/>
        <v>Cycle Demand</v>
      </c>
      <c r="K2380" t="str" cm="1">
        <f t="array" ref="K2380">_xlfn.IFS(L2380="Bus P+R Bus Leg", "Bus", L2380="Bus P+R Car Leg", "Car",L2380="Rail P+R Rail Leg", "Rail", L2380="Rail P+R Car Leg", "Car",L2380="Logsum","",TRUE(),L2380)</f>
        <v>Cycle</v>
      </c>
      <c r="L2380" t="s">
        <v>36</v>
      </c>
      <c r="N2380" t="s">
        <v>37</v>
      </c>
      <c r="O2380" t="s">
        <v>57</v>
      </c>
      <c r="P2380" t="str">
        <f t="shared" si="226"/>
        <v>HBW</v>
      </c>
    </row>
    <row r="2381" spans="1:16" x14ac:dyDescent="0.35">
      <c r="A2381">
        <f t="shared" si="221"/>
        <v>5706</v>
      </c>
      <c r="B2381" t="str">
        <f t="shared" si="225"/>
        <v>Cycle HBW_HBW_Other_16-74_PC Demand</v>
      </c>
      <c r="C2381" t="str">
        <f t="shared" si="222"/>
        <v>Cycle HBW_HBW_Other_16-74_PC Demand</v>
      </c>
      <c r="D2381" t="s">
        <v>37</v>
      </c>
      <c r="E2381" t="s">
        <v>18</v>
      </c>
      <c r="F2381">
        <v>0</v>
      </c>
      <c r="H2381" t="s">
        <v>19</v>
      </c>
      <c r="J2381" t="str">
        <f t="shared" si="223"/>
        <v>Cycle Demand</v>
      </c>
      <c r="K2381" t="str" cm="1">
        <f t="array" ref="K2381">_xlfn.IFS(L2381="Bus P+R Bus Leg", "Bus", L2381="Bus P+R Car Leg", "Car",L2381="Rail P+R Rail Leg", "Rail", L2381="Rail P+R Car Leg", "Car",L2381="Logsum","",TRUE(),L2381)</f>
        <v>Cycle</v>
      </c>
      <c r="L2381" t="s">
        <v>36</v>
      </c>
      <c r="N2381" t="s">
        <v>37</v>
      </c>
      <c r="O2381" t="s">
        <v>58</v>
      </c>
      <c r="P2381" t="str">
        <f t="shared" si="226"/>
        <v>HBW</v>
      </c>
    </row>
    <row r="2382" spans="1:16" x14ac:dyDescent="0.35">
      <c r="A2382">
        <f t="shared" si="221"/>
        <v>5707</v>
      </c>
      <c r="B2382" t="str">
        <f t="shared" si="225"/>
        <v>Cycle HBW_HBW_PT_16-74_FC Demand</v>
      </c>
      <c r="C2382" t="str">
        <f t="shared" si="222"/>
        <v>Cycle HBW_HBW_PT_16-74_FC Demand</v>
      </c>
      <c r="D2382" t="s">
        <v>37</v>
      </c>
      <c r="E2382" t="s">
        <v>18</v>
      </c>
      <c r="F2382">
        <v>0</v>
      </c>
      <c r="H2382" t="s">
        <v>19</v>
      </c>
      <c r="J2382" t="str">
        <f t="shared" si="223"/>
        <v>Cycle Demand</v>
      </c>
      <c r="K2382" t="str" cm="1">
        <f t="array" ref="K2382">_xlfn.IFS(L2382="Bus P+R Bus Leg", "Bus", L2382="Bus P+R Car Leg", "Car",L2382="Rail P+R Rail Leg", "Rail", L2382="Rail P+R Car Leg", "Car",L2382="Logsum","",TRUE(),L2382)</f>
        <v>Cycle</v>
      </c>
      <c r="L2382" t="s">
        <v>36</v>
      </c>
      <c r="N2382" t="s">
        <v>37</v>
      </c>
      <c r="O2382" t="s">
        <v>59</v>
      </c>
      <c r="P2382" t="str">
        <f t="shared" si="226"/>
        <v>HBW</v>
      </c>
    </row>
    <row r="2383" spans="1:16" x14ac:dyDescent="0.35">
      <c r="A2383">
        <f t="shared" ref="A2383:A2446" si="227">IF(J2383=J2382,A2382+1,ROUNDUP(A2382,-2)+1)</f>
        <v>5708</v>
      </c>
      <c r="B2383" t="str">
        <f t="shared" si="225"/>
        <v>Cycle HBW_HBW_PT_16-74_NC Demand</v>
      </c>
      <c r="C2383" t="str">
        <f t="shared" si="222"/>
        <v>Cycle HBW_HBW_PT_16-74_NC Demand</v>
      </c>
      <c r="D2383" t="s">
        <v>37</v>
      </c>
      <c r="E2383" t="s">
        <v>18</v>
      </c>
      <c r="F2383">
        <v>0</v>
      </c>
      <c r="H2383" t="s">
        <v>19</v>
      </c>
      <c r="J2383" t="str">
        <f t="shared" si="223"/>
        <v>Cycle Demand</v>
      </c>
      <c r="K2383" t="str" cm="1">
        <f t="array" ref="K2383">_xlfn.IFS(L2383="Bus P+R Bus Leg", "Bus", L2383="Bus P+R Car Leg", "Car",L2383="Rail P+R Rail Leg", "Rail", L2383="Rail P+R Car Leg", "Car",L2383="Logsum","",TRUE(),L2383)</f>
        <v>Cycle</v>
      </c>
      <c r="L2383" t="s">
        <v>36</v>
      </c>
      <c r="N2383" t="s">
        <v>37</v>
      </c>
      <c r="O2383" t="s">
        <v>60</v>
      </c>
      <c r="P2383" t="str">
        <f t="shared" si="226"/>
        <v>HBW</v>
      </c>
    </row>
    <row r="2384" spans="1:16" x14ac:dyDescent="0.35">
      <c r="A2384">
        <f t="shared" si="227"/>
        <v>5709</v>
      </c>
      <c r="B2384" t="str">
        <f t="shared" si="225"/>
        <v>Cycle HBW_HBW_PT_16-74_PC Demand</v>
      </c>
      <c r="C2384" t="str">
        <f t="shared" si="222"/>
        <v>Cycle HBW_HBW_PT_16-74_PC Demand</v>
      </c>
      <c r="D2384" t="s">
        <v>37</v>
      </c>
      <c r="E2384" t="s">
        <v>18</v>
      </c>
      <c r="F2384">
        <v>0</v>
      </c>
      <c r="H2384" t="s">
        <v>19</v>
      </c>
      <c r="J2384" t="str">
        <f t="shared" si="223"/>
        <v>Cycle Demand</v>
      </c>
      <c r="K2384" t="str" cm="1">
        <f t="array" ref="K2384">_xlfn.IFS(L2384="Bus P+R Bus Leg", "Bus", L2384="Bus P+R Car Leg", "Car",L2384="Rail P+R Rail Leg", "Rail", L2384="Rail P+R Car Leg", "Car",L2384="Logsum","",TRUE(),L2384)</f>
        <v>Cycle</v>
      </c>
      <c r="L2384" t="s">
        <v>36</v>
      </c>
      <c r="N2384" t="s">
        <v>37</v>
      </c>
      <c r="O2384" t="s">
        <v>61</v>
      </c>
      <c r="P2384" t="str">
        <f t="shared" si="226"/>
        <v>HBW</v>
      </c>
    </row>
    <row r="2385" spans="1:16" x14ac:dyDescent="0.35">
      <c r="A2385">
        <f t="shared" si="227"/>
        <v>5710</v>
      </c>
      <c r="B2385" t="str">
        <f t="shared" si="225"/>
        <v>Cycle HBW_HBW_Student_16-74_FC Demand</v>
      </c>
      <c r="C2385" t="str">
        <f t="shared" si="222"/>
        <v>Cycle HBW_HBW_Student_16-74_FC Demand</v>
      </c>
      <c r="D2385" t="s">
        <v>37</v>
      </c>
      <c r="E2385" t="s">
        <v>18</v>
      </c>
      <c r="F2385">
        <v>0</v>
      </c>
      <c r="H2385" t="s">
        <v>19</v>
      </c>
      <c r="J2385" t="str">
        <f t="shared" si="223"/>
        <v>Cycle Demand</v>
      </c>
      <c r="K2385" t="str" cm="1">
        <f t="array" ref="K2385">_xlfn.IFS(L2385="Bus P+R Bus Leg", "Bus", L2385="Bus P+R Car Leg", "Car",L2385="Rail P+R Rail Leg", "Rail", L2385="Rail P+R Car Leg", "Car",L2385="Logsum","",TRUE(),L2385)</f>
        <v>Cycle</v>
      </c>
      <c r="L2385" t="s">
        <v>36</v>
      </c>
      <c r="N2385" t="s">
        <v>37</v>
      </c>
      <c r="O2385" t="s">
        <v>62</v>
      </c>
      <c r="P2385" t="str">
        <f t="shared" si="226"/>
        <v>HBW</v>
      </c>
    </row>
    <row r="2386" spans="1:16" x14ac:dyDescent="0.35">
      <c r="A2386">
        <f t="shared" si="227"/>
        <v>5711</v>
      </c>
      <c r="B2386" t="str">
        <f t="shared" si="225"/>
        <v>Cycle HBW_HBW_Student_16-74_NC Demand</v>
      </c>
      <c r="C2386" t="str">
        <f t="shared" si="222"/>
        <v>Cycle HBW_HBW_Student_16-74_NC Demand</v>
      </c>
      <c r="D2386" t="s">
        <v>37</v>
      </c>
      <c r="E2386" t="s">
        <v>18</v>
      </c>
      <c r="F2386">
        <v>0</v>
      </c>
      <c r="H2386" t="s">
        <v>19</v>
      </c>
      <c r="J2386" t="str">
        <f t="shared" si="223"/>
        <v>Cycle Demand</v>
      </c>
      <c r="K2386" t="str" cm="1">
        <f t="array" ref="K2386">_xlfn.IFS(L2386="Bus P+R Bus Leg", "Bus", L2386="Bus P+R Car Leg", "Car",L2386="Rail P+R Rail Leg", "Rail", L2386="Rail P+R Car Leg", "Car",L2386="Logsum","",TRUE(),L2386)</f>
        <v>Cycle</v>
      </c>
      <c r="L2386" t="s">
        <v>36</v>
      </c>
      <c r="N2386" t="s">
        <v>37</v>
      </c>
      <c r="O2386" t="s">
        <v>63</v>
      </c>
      <c r="P2386" t="str">
        <f t="shared" si="226"/>
        <v>HBW</v>
      </c>
    </row>
    <row r="2387" spans="1:16" x14ac:dyDescent="0.35">
      <c r="A2387">
        <f t="shared" si="227"/>
        <v>5712</v>
      </c>
      <c r="B2387" t="str">
        <f t="shared" si="225"/>
        <v>Cycle HBW_HBW_Student_16-74_PC Demand</v>
      </c>
      <c r="C2387" t="str">
        <f t="shared" ref="C2387:C2450" si="228">_xlfn.TEXTJOIN(" ",TRUE,L2387,O2387,N2387)</f>
        <v>Cycle HBW_HBW_Student_16-74_PC Demand</v>
      </c>
      <c r="D2387" t="s">
        <v>37</v>
      </c>
      <c r="E2387" t="s">
        <v>18</v>
      </c>
      <c r="F2387">
        <v>0</v>
      </c>
      <c r="H2387" t="s">
        <v>19</v>
      </c>
      <c r="J2387" t="str">
        <f t="shared" si="223"/>
        <v>Cycle Demand</v>
      </c>
      <c r="K2387" t="str" cm="1">
        <f t="array" ref="K2387">_xlfn.IFS(L2387="Bus P+R Bus Leg", "Bus", L2387="Bus P+R Car Leg", "Car",L2387="Rail P+R Rail Leg", "Rail", L2387="Rail P+R Car Leg", "Car",L2387="Logsum","",TRUE(),L2387)</f>
        <v>Cycle</v>
      </c>
      <c r="L2387" t="s">
        <v>36</v>
      </c>
      <c r="N2387" t="s">
        <v>37</v>
      </c>
      <c r="O2387" t="s">
        <v>64</v>
      </c>
      <c r="P2387" t="str">
        <f t="shared" si="226"/>
        <v>HBW</v>
      </c>
    </row>
    <row r="2388" spans="1:16" x14ac:dyDescent="0.35">
      <c r="A2388">
        <f t="shared" si="227"/>
        <v>5713</v>
      </c>
      <c r="B2388" t="str">
        <f t="shared" si="225"/>
        <v>Cycle HBEB_HBEB_FT_16-74_FC Demand</v>
      </c>
      <c r="C2388" t="str">
        <f t="shared" si="228"/>
        <v>Cycle HBEB_HBEB_FT_16-74_FC Demand</v>
      </c>
      <c r="D2388" t="s">
        <v>37</v>
      </c>
      <c r="E2388" t="s">
        <v>18</v>
      </c>
      <c r="F2388">
        <v>0</v>
      </c>
      <c r="H2388" t="s">
        <v>19</v>
      </c>
      <c r="J2388" t="str">
        <f t="shared" ref="J2388:J2451" si="229">_xlfn.CONCAT(L2388," ",N2388)</f>
        <v>Cycle Demand</v>
      </c>
      <c r="K2388" t="str" cm="1">
        <f t="array" ref="K2388">_xlfn.IFS(L2388="Bus P+R Bus Leg", "Bus", L2388="Bus P+R Car Leg", "Car",L2388="Rail P+R Rail Leg", "Rail", L2388="Rail P+R Car Leg", "Car",L2388="Logsum","",TRUE(),L2388)</f>
        <v>Cycle</v>
      </c>
      <c r="L2388" t="s">
        <v>36</v>
      </c>
      <c r="N2388" t="s">
        <v>37</v>
      </c>
      <c r="O2388" t="s">
        <v>65</v>
      </c>
      <c r="P2388" t="str">
        <f t="shared" si="226"/>
        <v>HBEB</v>
      </c>
    </row>
    <row r="2389" spans="1:16" x14ac:dyDescent="0.35">
      <c r="A2389">
        <f t="shared" si="227"/>
        <v>5714</v>
      </c>
      <c r="B2389" t="str">
        <f t="shared" si="225"/>
        <v>Cycle HBEB_HBEB_FT_16-74_NC Demand</v>
      </c>
      <c r="C2389" t="str">
        <f t="shared" si="228"/>
        <v>Cycle HBEB_HBEB_FT_16-74_NC Demand</v>
      </c>
      <c r="D2389" t="s">
        <v>37</v>
      </c>
      <c r="E2389" t="s">
        <v>18</v>
      </c>
      <c r="F2389">
        <v>0</v>
      </c>
      <c r="H2389" t="s">
        <v>19</v>
      </c>
      <c r="J2389" t="str">
        <f t="shared" si="229"/>
        <v>Cycle Demand</v>
      </c>
      <c r="K2389" t="str" cm="1">
        <f t="array" ref="K2389">_xlfn.IFS(L2389="Bus P+R Bus Leg", "Bus", L2389="Bus P+R Car Leg", "Car",L2389="Rail P+R Rail Leg", "Rail", L2389="Rail P+R Car Leg", "Car",L2389="Logsum","",TRUE(),L2389)</f>
        <v>Cycle</v>
      </c>
      <c r="L2389" t="s">
        <v>36</v>
      </c>
      <c r="N2389" t="s">
        <v>37</v>
      </c>
      <c r="O2389" t="s">
        <v>66</v>
      </c>
      <c r="P2389" t="str">
        <f t="shared" si="226"/>
        <v>HBEB</v>
      </c>
    </row>
    <row r="2390" spans="1:16" x14ac:dyDescent="0.35">
      <c r="A2390">
        <f t="shared" si="227"/>
        <v>5715</v>
      </c>
      <c r="B2390" t="str">
        <f t="shared" si="225"/>
        <v>Cycle HBEB_HBEB_FT_16-74_PC Demand</v>
      </c>
      <c r="C2390" t="str">
        <f t="shared" si="228"/>
        <v>Cycle HBEB_HBEB_FT_16-74_PC Demand</v>
      </c>
      <c r="D2390" t="s">
        <v>37</v>
      </c>
      <c r="E2390" t="s">
        <v>18</v>
      </c>
      <c r="F2390">
        <v>0</v>
      </c>
      <c r="H2390" t="s">
        <v>19</v>
      </c>
      <c r="J2390" t="str">
        <f t="shared" si="229"/>
        <v>Cycle Demand</v>
      </c>
      <c r="K2390" t="str" cm="1">
        <f t="array" ref="K2390">_xlfn.IFS(L2390="Bus P+R Bus Leg", "Bus", L2390="Bus P+R Car Leg", "Car",L2390="Rail P+R Rail Leg", "Rail", L2390="Rail P+R Car Leg", "Car",L2390="Logsum","",TRUE(),L2390)</f>
        <v>Cycle</v>
      </c>
      <c r="L2390" t="s">
        <v>36</v>
      </c>
      <c r="N2390" t="s">
        <v>37</v>
      </c>
      <c r="O2390" t="s">
        <v>67</v>
      </c>
      <c r="P2390" t="str">
        <f t="shared" si="226"/>
        <v>HBEB</v>
      </c>
    </row>
    <row r="2391" spans="1:16" x14ac:dyDescent="0.35">
      <c r="A2391">
        <f t="shared" si="227"/>
        <v>5716</v>
      </c>
      <c r="B2391" t="str">
        <f t="shared" si="225"/>
        <v>Cycle HBEB_HBEB_Other_16-74_FC Demand</v>
      </c>
      <c r="C2391" t="str">
        <f t="shared" si="228"/>
        <v>Cycle HBEB_HBEB_Other_16-74_FC Demand</v>
      </c>
      <c r="D2391" t="s">
        <v>37</v>
      </c>
      <c r="E2391" t="s">
        <v>18</v>
      </c>
      <c r="F2391">
        <v>0</v>
      </c>
      <c r="H2391" t="s">
        <v>19</v>
      </c>
      <c r="J2391" t="str">
        <f t="shared" si="229"/>
        <v>Cycle Demand</v>
      </c>
      <c r="K2391" t="str" cm="1">
        <f t="array" ref="K2391">_xlfn.IFS(L2391="Bus P+R Bus Leg", "Bus", L2391="Bus P+R Car Leg", "Car",L2391="Rail P+R Rail Leg", "Rail", L2391="Rail P+R Car Leg", "Car",L2391="Logsum","",TRUE(),L2391)</f>
        <v>Cycle</v>
      </c>
      <c r="L2391" t="s">
        <v>36</v>
      </c>
      <c r="N2391" t="s">
        <v>37</v>
      </c>
      <c r="O2391" t="s">
        <v>68</v>
      </c>
      <c r="P2391" t="str">
        <f t="shared" si="226"/>
        <v>HBEB</v>
      </c>
    </row>
    <row r="2392" spans="1:16" x14ac:dyDescent="0.35">
      <c r="A2392">
        <f t="shared" si="227"/>
        <v>5717</v>
      </c>
      <c r="B2392" t="str">
        <f t="shared" si="225"/>
        <v>Cycle HBEB_HBEB_Other_16-74_NC Demand</v>
      </c>
      <c r="C2392" t="str">
        <f t="shared" si="228"/>
        <v>Cycle HBEB_HBEB_Other_16-74_NC Demand</v>
      </c>
      <c r="D2392" t="s">
        <v>37</v>
      </c>
      <c r="E2392" t="s">
        <v>18</v>
      </c>
      <c r="F2392">
        <v>0</v>
      </c>
      <c r="H2392" t="s">
        <v>19</v>
      </c>
      <c r="J2392" t="str">
        <f t="shared" si="229"/>
        <v>Cycle Demand</v>
      </c>
      <c r="K2392" t="str" cm="1">
        <f t="array" ref="K2392">_xlfn.IFS(L2392="Bus P+R Bus Leg", "Bus", L2392="Bus P+R Car Leg", "Car",L2392="Rail P+R Rail Leg", "Rail", L2392="Rail P+R Car Leg", "Car",L2392="Logsum","",TRUE(),L2392)</f>
        <v>Cycle</v>
      </c>
      <c r="L2392" t="s">
        <v>36</v>
      </c>
      <c r="N2392" t="s">
        <v>37</v>
      </c>
      <c r="O2392" t="s">
        <v>69</v>
      </c>
      <c r="P2392" t="str">
        <f t="shared" si="226"/>
        <v>HBEB</v>
      </c>
    </row>
    <row r="2393" spans="1:16" x14ac:dyDescent="0.35">
      <c r="A2393">
        <f t="shared" si="227"/>
        <v>5718</v>
      </c>
      <c r="B2393" t="str">
        <f t="shared" si="225"/>
        <v>Cycle HBEB_HBEB_Other_16-74_PC Demand</v>
      </c>
      <c r="C2393" t="str">
        <f t="shared" si="228"/>
        <v>Cycle HBEB_HBEB_Other_16-74_PC Demand</v>
      </c>
      <c r="D2393" t="s">
        <v>37</v>
      </c>
      <c r="E2393" t="s">
        <v>18</v>
      </c>
      <c r="F2393">
        <v>0</v>
      </c>
      <c r="H2393" t="s">
        <v>19</v>
      </c>
      <c r="J2393" t="str">
        <f t="shared" si="229"/>
        <v>Cycle Demand</v>
      </c>
      <c r="K2393" t="str" cm="1">
        <f t="array" ref="K2393">_xlfn.IFS(L2393="Bus P+R Bus Leg", "Bus", L2393="Bus P+R Car Leg", "Car",L2393="Rail P+R Rail Leg", "Rail", L2393="Rail P+R Car Leg", "Car",L2393="Logsum","",TRUE(),L2393)</f>
        <v>Cycle</v>
      </c>
      <c r="L2393" t="s">
        <v>36</v>
      </c>
      <c r="N2393" t="s">
        <v>37</v>
      </c>
      <c r="O2393" t="s">
        <v>70</v>
      </c>
      <c r="P2393" t="str">
        <f t="shared" si="226"/>
        <v>HBEB</v>
      </c>
    </row>
    <row r="2394" spans="1:16" x14ac:dyDescent="0.35">
      <c r="A2394">
        <f t="shared" si="227"/>
        <v>5719</v>
      </c>
      <c r="B2394" t="str">
        <f t="shared" si="225"/>
        <v>Cycle HBEB_HBEB_PT_16-74_FC Demand</v>
      </c>
      <c r="C2394" t="str">
        <f t="shared" si="228"/>
        <v>Cycle HBEB_HBEB_PT_16-74_FC Demand</v>
      </c>
      <c r="D2394" t="s">
        <v>37</v>
      </c>
      <c r="E2394" t="s">
        <v>18</v>
      </c>
      <c r="F2394">
        <v>0</v>
      </c>
      <c r="H2394" t="s">
        <v>19</v>
      </c>
      <c r="J2394" t="str">
        <f t="shared" si="229"/>
        <v>Cycle Demand</v>
      </c>
      <c r="K2394" t="str" cm="1">
        <f t="array" ref="K2394">_xlfn.IFS(L2394="Bus P+R Bus Leg", "Bus", L2394="Bus P+R Car Leg", "Car",L2394="Rail P+R Rail Leg", "Rail", L2394="Rail P+R Car Leg", "Car",L2394="Logsum","",TRUE(),L2394)</f>
        <v>Cycle</v>
      </c>
      <c r="L2394" t="s">
        <v>36</v>
      </c>
      <c r="N2394" t="s">
        <v>37</v>
      </c>
      <c r="O2394" t="s">
        <v>71</v>
      </c>
      <c r="P2394" t="str">
        <f t="shared" si="226"/>
        <v>HBEB</v>
      </c>
    </row>
    <row r="2395" spans="1:16" x14ac:dyDescent="0.35">
      <c r="A2395">
        <f t="shared" si="227"/>
        <v>5720</v>
      </c>
      <c r="B2395" t="str">
        <f t="shared" si="225"/>
        <v>Cycle HBEB_HBEB_PT_16-74_NC Demand</v>
      </c>
      <c r="C2395" t="str">
        <f t="shared" si="228"/>
        <v>Cycle HBEB_HBEB_PT_16-74_NC Demand</v>
      </c>
      <c r="D2395" t="s">
        <v>37</v>
      </c>
      <c r="E2395" t="s">
        <v>18</v>
      </c>
      <c r="F2395">
        <v>0</v>
      </c>
      <c r="H2395" t="s">
        <v>19</v>
      </c>
      <c r="J2395" t="str">
        <f t="shared" si="229"/>
        <v>Cycle Demand</v>
      </c>
      <c r="K2395" t="str" cm="1">
        <f t="array" ref="K2395">_xlfn.IFS(L2395="Bus P+R Bus Leg", "Bus", L2395="Bus P+R Car Leg", "Car",L2395="Rail P+R Rail Leg", "Rail", L2395="Rail P+R Car Leg", "Car",L2395="Logsum","",TRUE(),L2395)</f>
        <v>Cycle</v>
      </c>
      <c r="L2395" t="s">
        <v>36</v>
      </c>
      <c r="N2395" t="s">
        <v>37</v>
      </c>
      <c r="O2395" t="s">
        <v>72</v>
      </c>
      <c r="P2395" t="str">
        <f t="shared" si="226"/>
        <v>HBEB</v>
      </c>
    </row>
    <row r="2396" spans="1:16" x14ac:dyDescent="0.35">
      <c r="A2396">
        <f t="shared" si="227"/>
        <v>5721</v>
      </c>
      <c r="B2396" t="str">
        <f t="shared" si="225"/>
        <v>Cycle HBEB_HBEB_PT_16-74_PC Demand</v>
      </c>
      <c r="C2396" t="str">
        <f t="shared" si="228"/>
        <v>Cycle HBEB_HBEB_PT_16-74_PC Demand</v>
      </c>
      <c r="D2396" t="s">
        <v>37</v>
      </c>
      <c r="E2396" t="s">
        <v>18</v>
      </c>
      <c r="F2396">
        <v>0</v>
      </c>
      <c r="H2396" t="s">
        <v>19</v>
      </c>
      <c r="J2396" t="str">
        <f t="shared" si="229"/>
        <v>Cycle Demand</v>
      </c>
      <c r="K2396" t="str" cm="1">
        <f t="array" ref="K2396">_xlfn.IFS(L2396="Bus P+R Bus Leg", "Bus", L2396="Bus P+R Car Leg", "Car",L2396="Rail P+R Rail Leg", "Rail", L2396="Rail P+R Car Leg", "Car",L2396="Logsum","",TRUE(),L2396)</f>
        <v>Cycle</v>
      </c>
      <c r="L2396" t="s">
        <v>36</v>
      </c>
      <c r="N2396" t="s">
        <v>37</v>
      </c>
      <c r="O2396" t="s">
        <v>73</v>
      </c>
      <c r="P2396" t="str">
        <f t="shared" si="226"/>
        <v>HBEB</v>
      </c>
    </row>
    <row r="2397" spans="1:16" x14ac:dyDescent="0.35">
      <c r="A2397">
        <f t="shared" si="227"/>
        <v>5722</v>
      </c>
      <c r="B2397" t="str">
        <f t="shared" si="225"/>
        <v>Cycle HBEB_HBEB_Student_16-74_FC Demand</v>
      </c>
      <c r="C2397" t="str">
        <f t="shared" si="228"/>
        <v>Cycle HBEB_HBEB_Student_16-74_FC Demand</v>
      </c>
      <c r="D2397" t="s">
        <v>37</v>
      </c>
      <c r="E2397" t="s">
        <v>18</v>
      </c>
      <c r="F2397">
        <v>0</v>
      </c>
      <c r="H2397" t="s">
        <v>19</v>
      </c>
      <c r="J2397" t="str">
        <f t="shared" si="229"/>
        <v>Cycle Demand</v>
      </c>
      <c r="K2397" t="str" cm="1">
        <f t="array" ref="K2397">_xlfn.IFS(L2397="Bus P+R Bus Leg", "Bus", L2397="Bus P+R Car Leg", "Car",L2397="Rail P+R Rail Leg", "Rail", L2397="Rail P+R Car Leg", "Car",L2397="Logsum","",TRUE(),L2397)</f>
        <v>Cycle</v>
      </c>
      <c r="L2397" t="s">
        <v>36</v>
      </c>
      <c r="N2397" t="s">
        <v>37</v>
      </c>
      <c r="O2397" t="s">
        <v>74</v>
      </c>
      <c r="P2397" t="str">
        <f t="shared" si="226"/>
        <v>HBEB</v>
      </c>
    </row>
    <row r="2398" spans="1:16" x14ac:dyDescent="0.35">
      <c r="A2398">
        <f t="shared" si="227"/>
        <v>5723</v>
      </c>
      <c r="B2398" t="str">
        <f t="shared" si="225"/>
        <v>Cycle HBEB_HBEB_Student_16-74_NC Demand</v>
      </c>
      <c r="C2398" t="str">
        <f t="shared" si="228"/>
        <v>Cycle HBEB_HBEB_Student_16-74_NC Demand</v>
      </c>
      <c r="D2398" t="s">
        <v>37</v>
      </c>
      <c r="E2398" t="s">
        <v>18</v>
      </c>
      <c r="F2398">
        <v>0</v>
      </c>
      <c r="H2398" t="s">
        <v>19</v>
      </c>
      <c r="J2398" t="str">
        <f t="shared" si="229"/>
        <v>Cycle Demand</v>
      </c>
      <c r="K2398" t="str" cm="1">
        <f t="array" ref="K2398">_xlfn.IFS(L2398="Bus P+R Bus Leg", "Bus", L2398="Bus P+R Car Leg", "Car",L2398="Rail P+R Rail Leg", "Rail", L2398="Rail P+R Car Leg", "Car",L2398="Logsum","",TRUE(),L2398)</f>
        <v>Cycle</v>
      </c>
      <c r="L2398" t="s">
        <v>36</v>
      </c>
      <c r="N2398" t="s">
        <v>37</v>
      </c>
      <c r="O2398" t="s">
        <v>75</v>
      </c>
      <c r="P2398" t="str">
        <f t="shared" si="226"/>
        <v>HBEB</v>
      </c>
    </row>
    <row r="2399" spans="1:16" x14ac:dyDescent="0.35">
      <c r="A2399">
        <f t="shared" si="227"/>
        <v>5724</v>
      </c>
      <c r="B2399" t="str">
        <f t="shared" si="225"/>
        <v>Cycle HBEB_HBEB_Student_16-74_PC Demand</v>
      </c>
      <c r="C2399" t="str">
        <f t="shared" si="228"/>
        <v>Cycle HBEB_HBEB_Student_16-74_PC Demand</v>
      </c>
      <c r="D2399" t="s">
        <v>37</v>
      </c>
      <c r="E2399" t="s">
        <v>18</v>
      </c>
      <c r="F2399">
        <v>0</v>
      </c>
      <c r="H2399" t="s">
        <v>19</v>
      </c>
      <c r="J2399" t="str">
        <f t="shared" si="229"/>
        <v>Cycle Demand</v>
      </c>
      <c r="K2399" t="str" cm="1">
        <f t="array" ref="K2399">_xlfn.IFS(L2399="Bus P+R Bus Leg", "Bus", L2399="Bus P+R Car Leg", "Car",L2399="Rail P+R Rail Leg", "Rail", L2399="Rail P+R Car Leg", "Car",L2399="Logsum","",TRUE(),L2399)</f>
        <v>Cycle</v>
      </c>
      <c r="L2399" t="s">
        <v>36</v>
      </c>
      <c r="N2399" t="s">
        <v>37</v>
      </c>
      <c r="O2399" t="s">
        <v>76</v>
      </c>
      <c r="P2399" t="str">
        <f t="shared" si="226"/>
        <v>HBEB</v>
      </c>
    </row>
    <row r="2400" spans="1:16" x14ac:dyDescent="0.35">
      <c r="A2400">
        <f t="shared" si="227"/>
        <v>5725</v>
      </c>
      <c r="B2400" t="str">
        <f t="shared" si="225"/>
        <v>Cycle HBED_HBED_Child_PE_5-11_FC Demand</v>
      </c>
      <c r="C2400" t="str">
        <f t="shared" si="228"/>
        <v>Cycle HBED_HBED_Child_PE_5-11_FC Demand</v>
      </c>
      <c r="D2400" t="s">
        <v>37</v>
      </c>
      <c r="E2400" t="s">
        <v>18</v>
      </c>
      <c r="F2400">
        <v>0</v>
      </c>
      <c r="H2400" t="s">
        <v>19</v>
      </c>
      <c r="J2400" t="str">
        <f t="shared" si="229"/>
        <v>Cycle Demand</v>
      </c>
      <c r="K2400" t="str" cm="1">
        <f t="array" ref="K2400">_xlfn.IFS(L2400="Bus P+R Bus Leg", "Bus", L2400="Bus P+R Car Leg", "Car",L2400="Rail P+R Rail Leg", "Rail", L2400="Rail P+R Car Leg", "Car",L2400="Logsum","",TRUE(),L2400)</f>
        <v>Cycle</v>
      </c>
      <c r="L2400" t="s">
        <v>36</v>
      </c>
      <c r="N2400" t="s">
        <v>37</v>
      </c>
      <c r="O2400" t="s">
        <v>106</v>
      </c>
      <c r="P2400" t="str">
        <f t="shared" si="226"/>
        <v>HBED</v>
      </c>
    </row>
    <row r="2401" spans="1:16" x14ac:dyDescent="0.35">
      <c r="A2401">
        <f t="shared" si="227"/>
        <v>5726</v>
      </c>
      <c r="B2401" t="str">
        <f t="shared" si="225"/>
        <v>Cycle HBED_HBED_Child_PE_5-11_NC Demand</v>
      </c>
      <c r="C2401" t="str">
        <f t="shared" si="228"/>
        <v>Cycle HBED_HBED_Child_PE_5-11_NC Demand</v>
      </c>
      <c r="D2401" t="s">
        <v>37</v>
      </c>
      <c r="E2401" t="s">
        <v>18</v>
      </c>
      <c r="F2401">
        <v>0</v>
      </c>
      <c r="H2401" t="s">
        <v>19</v>
      </c>
      <c r="J2401" t="str">
        <f t="shared" si="229"/>
        <v>Cycle Demand</v>
      </c>
      <c r="K2401" t="str" cm="1">
        <f t="array" ref="K2401">_xlfn.IFS(L2401="Bus P+R Bus Leg", "Bus", L2401="Bus P+R Car Leg", "Car",L2401="Rail P+R Rail Leg", "Rail", L2401="Rail P+R Car Leg", "Car",L2401="Logsum","",TRUE(),L2401)</f>
        <v>Cycle</v>
      </c>
      <c r="L2401" t="s">
        <v>36</v>
      </c>
      <c r="N2401" t="s">
        <v>37</v>
      </c>
      <c r="O2401" t="s">
        <v>107</v>
      </c>
      <c r="P2401" t="str">
        <f t="shared" si="226"/>
        <v>HBED</v>
      </c>
    </row>
    <row r="2402" spans="1:16" x14ac:dyDescent="0.35">
      <c r="A2402">
        <f t="shared" si="227"/>
        <v>5727</v>
      </c>
      <c r="B2402" t="str">
        <f t="shared" si="225"/>
        <v>Cycle HBED_HBED_Child_PE_5-11_PC Demand</v>
      </c>
      <c r="C2402" t="str">
        <f t="shared" si="228"/>
        <v>Cycle HBED_HBED_Child_PE_5-11_PC Demand</v>
      </c>
      <c r="D2402" t="s">
        <v>37</v>
      </c>
      <c r="E2402" t="s">
        <v>18</v>
      </c>
      <c r="F2402">
        <v>0</v>
      </c>
      <c r="H2402" t="s">
        <v>19</v>
      </c>
      <c r="J2402" t="str">
        <f t="shared" si="229"/>
        <v>Cycle Demand</v>
      </c>
      <c r="K2402" t="str" cm="1">
        <f t="array" ref="K2402">_xlfn.IFS(L2402="Bus P+R Bus Leg", "Bus", L2402="Bus P+R Car Leg", "Car",L2402="Rail P+R Rail Leg", "Rail", L2402="Rail P+R Car Leg", "Car",L2402="Logsum","",TRUE(),L2402)</f>
        <v>Cycle</v>
      </c>
      <c r="L2402" t="s">
        <v>36</v>
      </c>
      <c r="N2402" t="s">
        <v>37</v>
      </c>
      <c r="O2402" t="s">
        <v>108</v>
      </c>
      <c r="P2402" t="str">
        <f t="shared" si="226"/>
        <v>HBED</v>
      </c>
    </row>
    <row r="2403" spans="1:16" x14ac:dyDescent="0.35">
      <c r="A2403">
        <f t="shared" si="227"/>
        <v>5728</v>
      </c>
      <c r="B2403" t="str">
        <f t="shared" si="225"/>
        <v>Cycle HBED_HBED_Child_SE_12-16_FC Demand</v>
      </c>
      <c r="C2403" t="str">
        <f t="shared" si="228"/>
        <v>Cycle HBED_HBED_Child_SE_12-16_FC Demand</v>
      </c>
      <c r="D2403" t="s">
        <v>37</v>
      </c>
      <c r="E2403" t="s">
        <v>18</v>
      </c>
      <c r="F2403">
        <v>0</v>
      </c>
      <c r="H2403" t="s">
        <v>19</v>
      </c>
      <c r="J2403" t="str">
        <f t="shared" si="229"/>
        <v>Cycle Demand</v>
      </c>
      <c r="K2403" t="str" cm="1">
        <f t="array" ref="K2403">_xlfn.IFS(L2403="Bus P+R Bus Leg", "Bus", L2403="Bus P+R Car Leg", "Car",L2403="Rail P+R Rail Leg", "Rail", L2403="Rail P+R Car Leg", "Car",L2403="Logsum","",TRUE(),L2403)</f>
        <v>Cycle</v>
      </c>
      <c r="L2403" t="s">
        <v>36</v>
      </c>
      <c r="N2403" t="s">
        <v>37</v>
      </c>
      <c r="O2403" t="s">
        <v>109</v>
      </c>
      <c r="P2403" t="str">
        <f t="shared" si="226"/>
        <v>HBED</v>
      </c>
    </row>
    <row r="2404" spans="1:16" x14ac:dyDescent="0.35">
      <c r="A2404">
        <f t="shared" si="227"/>
        <v>5729</v>
      </c>
      <c r="B2404" t="str">
        <f t="shared" si="225"/>
        <v>Cycle HBED_HBED_Child_SE_12-16_NC Demand</v>
      </c>
      <c r="C2404" t="str">
        <f t="shared" si="228"/>
        <v>Cycle HBED_HBED_Child_SE_12-16_NC Demand</v>
      </c>
      <c r="D2404" t="s">
        <v>37</v>
      </c>
      <c r="E2404" t="s">
        <v>18</v>
      </c>
      <c r="F2404">
        <v>0</v>
      </c>
      <c r="H2404" t="s">
        <v>19</v>
      </c>
      <c r="J2404" t="str">
        <f t="shared" si="229"/>
        <v>Cycle Demand</v>
      </c>
      <c r="K2404" t="str" cm="1">
        <f t="array" ref="K2404">_xlfn.IFS(L2404="Bus P+R Bus Leg", "Bus", L2404="Bus P+R Car Leg", "Car",L2404="Rail P+R Rail Leg", "Rail", L2404="Rail P+R Car Leg", "Car",L2404="Logsum","",TRUE(),L2404)</f>
        <v>Cycle</v>
      </c>
      <c r="L2404" t="s">
        <v>36</v>
      </c>
      <c r="N2404" t="s">
        <v>37</v>
      </c>
      <c r="O2404" t="s">
        <v>110</v>
      </c>
      <c r="P2404" t="str">
        <f t="shared" si="226"/>
        <v>HBED</v>
      </c>
    </row>
    <row r="2405" spans="1:16" x14ac:dyDescent="0.35">
      <c r="A2405">
        <f t="shared" si="227"/>
        <v>5730</v>
      </c>
      <c r="B2405" t="str">
        <f t="shared" si="225"/>
        <v>Cycle HBED_HBED_Child_SE_12-16_PC Demand</v>
      </c>
      <c r="C2405" t="str">
        <f t="shared" si="228"/>
        <v>Cycle HBED_HBED_Child_SE_12-16_PC Demand</v>
      </c>
      <c r="D2405" t="s">
        <v>37</v>
      </c>
      <c r="E2405" t="s">
        <v>18</v>
      </c>
      <c r="F2405">
        <v>0</v>
      </c>
      <c r="H2405" t="s">
        <v>19</v>
      </c>
      <c r="J2405" t="str">
        <f t="shared" si="229"/>
        <v>Cycle Demand</v>
      </c>
      <c r="K2405" t="str" cm="1">
        <f t="array" ref="K2405">_xlfn.IFS(L2405="Bus P+R Bus Leg", "Bus", L2405="Bus P+R Car Leg", "Car",L2405="Rail P+R Rail Leg", "Rail", L2405="Rail P+R Car Leg", "Car",L2405="Logsum","",TRUE(),L2405)</f>
        <v>Cycle</v>
      </c>
      <c r="L2405" t="s">
        <v>36</v>
      </c>
      <c r="N2405" t="s">
        <v>37</v>
      </c>
      <c r="O2405" t="s">
        <v>111</v>
      </c>
      <c r="P2405" t="str">
        <f t="shared" si="226"/>
        <v>HBED</v>
      </c>
    </row>
    <row r="2406" spans="1:16" x14ac:dyDescent="0.35">
      <c r="A2406">
        <f t="shared" si="227"/>
        <v>5731</v>
      </c>
      <c r="B2406" t="str">
        <f t="shared" si="225"/>
        <v>Cycle HBED_HBED_Child_TE_17-18_FC Demand</v>
      </c>
      <c r="C2406" t="str">
        <f t="shared" si="228"/>
        <v>Cycle HBED_HBED_Child_TE_17-18_FC Demand</v>
      </c>
      <c r="D2406" t="s">
        <v>37</v>
      </c>
      <c r="E2406" t="s">
        <v>18</v>
      </c>
      <c r="F2406">
        <v>0</v>
      </c>
      <c r="H2406" t="s">
        <v>19</v>
      </c>
      <c r="J2406" t="str">
        <f t="shared" si="229"/>
        <v>Cycle Demand</v>
      </c>
      <c r="K2406" t="str" cm="1">
        <f t="array" ref="K2406">_xlfn.IFS(L2406="Bus P+R Bus Leg", "Bus", L2406="Bus P+R Car Leg", "Car",L2406="Rail P+R Rail Leg", "Rail", L2406="Rail P+R Car Leg", "Car",L2406="Logsum","",TRUE(),L2406)</f>
        <v>Cycle</v>
      </c>
      <c r="L2406" t="s">
        <v>36</v>
      </c>
      <c r="N2406" t="s">
        <v>37</v>
      </c>
      <c r="O2406" t="s">
        <v>112</v>
      </c>
      <c r="P2406" t="str">
        <f t="shared" si="226"/>
        <v>HBED</v>
      </c>
    </row>
    <row r="2407" spans="1:16" x14ac:dyDescent="0.35">
      <c r="A2407">
        <f t="shared" si="227"/>
        <v>5732</v>
      </c>
      <c r="B2407" t="str">
        <f t="shared" si="225"/>
        <v>Cycle HBED_HBED_Child_TE_17-18_NC Demand</v>
      </c>
      <c r="C2407" t="str">
        <f t="shared" si="228"/>
        <v>Cycle HBED_HBED_Child_TE_17-18_NC Demand</v>
      </c>
      <c r="D2407" t="s">
        <v>37</v>
      </c>
      <c r="E2407" t="s">
        <v>18</v>
      </c>
      <c r="F2407">
        <v>0</v>
      </c>
      <c r="H2407" t="s">
        <v>19</v>
      </c>
      <c r="J2407" t="str">
        <f t="shared" si="229"/>
        <v>Cycle Demand</v>
      </c>
      <c r="K2407" t="str" cm="1">
        <f t="array" ref="K2407">_xlfn.IFS(L2407="Bus P+R Bus Leg", "Bus", L2407="Bus P+R Car Leg", "Car",L2407="Rail P+R Rail Leg", "Rail", L2407="Rail P+R Car Leg", "Car",L2407="Logsum","",TRUE(),L2407)</f>
        <v>Cycle</v>
      </c>
      <c r="L2407" t="s">
        <v>36</v>
      </c>
      <c r="N2407" t="s">
        <v>37</v>
      </c>
      <c r="O2407" t="s">
        <v>113</v>
      </c>
      <c r="P2407" t="str">
        <f t="shared" si="226"/>
        <v>HBED</v>
      </c>
    </row>
    <row r="2408" spans="1:16" x14ac:dyDescent="0.35">
      <c r="A2408">
        <f t="shared" si="227"/>
        <v>5733</v>
      </c>
      <c r="B2408" t="str">
        <f t="shared" si="225"/>
        <v>Cycle HBED_HBED_Child_TE_17-18_PC Demand</v>
      </c>
      <c r="C2408" t="str">
        <f t="shared" si="228"/>
        <v>Cycle HBED_HBED_Child_TE_17-18_PC Demand</v>
      </c>
      <c r="D2408" t="s">
        <v>37</v>
      </c>
      <c r="E2408" t="s">
        <v>18</v>
      </c>
      <c r="F2408">
        <v>0</v>
      </c>
      <c r="H2408" t="s">
        <v>19</v>
      </c>
      <c r="J2408" t="str">
        <f t="shared" si="229"/>
        <v>Cycle Demand</v>
      </c>
      <c r="K2408" t="str" cm="1">
        <f t="array" ref="K2408">_xlfn.IFS(L2408="Bus P+R Bus Leg", "Bus", L2408="Bus P+R Car Leg", "Car",L2408="Rail P+R Rail Leg", "Rail", L2408="Rail P+R Car Leg", "Car",L2408="Logsum","",TRUE(),L2408)</f>
        <v>Cycle</v>
      </c>
      <c r="L2408" t="s">
        <v>36</v>
      </c>
      <c r="N2408" t="s">
        <v>37</v>
      </c>
      <c r="O2408" t="s">
        <v>114</v>
      </c>
      <c r="P2408" t="str">
        <f t="shared" si="226"/>
        <v>HBED</v>
      </c>
    </row>
    <row r="2409" spans="1:16" x14ac:dyDescent="0.35">
      <c r="A2409">
        <f t="shared" si="227"/>
        <v>5734</v>
      </c>
      <c r="B2409" t="str">
        <f t="shared" si="225"/>
        <v>Cycle HBO_HBO_75_FC Demand</v>
      </c>
      <c r="C2409" t="str">
        <f t="shared" si="228"/>
        <v>Cycle HBO_HBO_75_FC Demand</v>
      </c>
      <c r="D2409" t="s">
        <v>37</v>
      </c>
      <c r="E2409" t="s">
        <v>18</v>
      </c>
      <c r="F2409">
        <v>0</v>
      </c>
      <c r="H2409" t="s">
        <v>19</v>
      </c>
      <c r="J2409" t="str">
        <f t="shared" si="229"/>
        <v>Cycle Demand</v>
      </c>
      <c r="K2409" t="str" cm="1">
        <f t="array" ref="K2409">_xlfn.IFS(L2409="Bus P+R Bus Leg", "Bus", L2409="Bus P+R Car Leg", "Car",L2409="Rail P+R Rail Leg", "Rail", L2409="Rail P+R Car Leg", "Car",L2409="Logsum","",TRUE(),L2409)</f>
        <v>Cycle</v>
      </c>
      <c r="L2409" t="s">
        <v>36</v>
      </c>
      <c r="N2409" t="s">
        <v>37</v>
      </c>
      <c r="O2409" t="s">
        <v>115</v>
      </c>
      <c r="P2409" t="str">
        <f t="shared" si="226"/>
        <v>HBO</v>
      </c>
    </row>
    <row r="2410" spans="1:16" x14ac:dyDescent="0.35">
      <c r="A2410">
        <f t="shared" si="227"/>
        <v>5735</v>
      </c>
      <c r="B2410" t="str">
        <f t="shared" si="225"/>
        <v>Cycle HBO_HBO_75_NC Demand</v>
      </c>
      <c r="C2410" t="str">
        <f t="shared" si="228"/>
        <v>Cycle HBO_HBO_75_NC Demand</v>
      </c>
      <c r="D2410" t="s">
        <v>37</v>
      </c>
      <c r="E2410" t="s">
        <v>18</v>
      </c>
      <c r="F2410">
        <v>0</v>
      </c>
      <c r="H2410" t="s">
        <v>19</v>
      </c>
      <c r="J2410" t="str">
        <f t="shared" si="229"/>
        <v>Cycle Demand</v>
      </c>
      <c r="K2410" t="str" cm="1">
        <f t="array" ref="K2410">_xlfn.IFS(L2410="Bus P+R Bus Leg", "Bus", L2410="Bus P+R Car Leg", "Car",L2410="Rail P+R Rail Leg", "Rail", L2410="Rail P+R Car Leg", "Car",L2410="Logsum","",TRUE(),L2410)</f>
        <v>Cycle</v>
      </c>
      <c r="L2410" t="s">
        <v>36</v>
      </c>
      <c r="N2410" t="s">
        <v>37</v>
      </c>
      <c r="O2410" t="s">
        <v>116</v>
      </c>
      <c r="P2410" t="str">
        <f t="shared" si="226"/>
        <v>HBO</v>
      </c>
    </row>
    <row r="2411" spans="1:16" x14ac:dyDescent="0.35">
      <c r="A2411">
        <f t="shared" si="227"/>
        <v>5736</v>
      </c>
      <c r="B2411" t="str">
        <f t="shared" si="225"/>
        <v>Cycle HBO_HBO_75_PC Demand</v>
      </c>
      <c r="C2411" t="str">
        <f t="shared" si="228"/>
        <v>Cycle HBO_HBO_75_PC Demand</v>
      </c>
      <c r="D2411" t="s">
        <v>37</v>
      </c>
      <c r="E2411" t="s">
        <v>18</v>
      </c>
      <c r="F2411">
        <v>0</v>
      </c>
      <c r="H2411" t="s">
        <v>19</v>
      </c>
      <c r="J2411" t="str">
        <f t="shared" si="229"/>
        <v>Cycle Demand</v>
      </c>
      <c r="K2411" t="str" cm="1">
        <f t="array" ref="K2411">_xlfn.IFS(L2411="Bus P+R Bus Leg", "Bus", L2411="Bus P+R Car Leg", "Car",L2411="Rail P+R Rail Leg", "Rail", L2411="Rail P+R Car Leg", "Car",L2411="Logsum","",TRUE(),L2411)</f>
        <v>Cycle</v>
      </c>
      <c r="L2411" t="s">
        <v>36</v>
      </c>
      <c r="N2411" t="s">
        <v>37</v>
      </c>
      <c r="O2411" t="s">
        <v>117</v>
      </c>
      <c r="P2411" t="str">
        <f t="shared" si="226"/>
        <v>HBO</v>
      </c>
    </row>
    <row r="2412" spans="1:16" x14ac:dyDescent="0.35">
      <c r="A2412">
        <f t="shared" si="227"/>
        <v>5737</v>
      </c>
      <c r="B2412" t="str">
        <f t="shared" si="225"/>
        <v>Cycle HBO_HBO_Child_0-15_FC Demand</v>
      </c>
      <c r="C2412" t="str">
        <f t="shared" si="228"/>
        <v>Cycle HBO_HBO_Child_0-15_FC Demand</v>
      </c>
      <c r="D2412" t="s">
        <v>37</v>
      </c>
      <c r="E2412" t="s">
        <v>18</v>
      </c>
      <c r="F2412">
        <v>0</v>
      </c>
      <c r="H2412" t="s">
        <v>19</v>
      </c>
      <c r="J2412" t="str">
        <f t="shared" si="229"/>
        <v>Cycle Demand</v>
      </c>
      <c r="K2412" t="str" cm="1">
        <f t="array" ref="K2412">_xlfn.IFS(L2412="Bus P+R Bus Leg", "Bus", L2412="Bus P+R Car Leg", "Car",L2412="Rail P+R Rail Leg", "Rail", L2412="Rail P+R Car Leg", "Car",L2412="Logsum","",TRUE(),L2412)</f>
        <v>Cycle</v>
      </c>
      <c r="L2412" t="s">
        <v>36</v>
      </c>
      <c r="N2412" t="s">
        <v>37</v>
      </c>
      <c r="O2412" t="s">
        <v>118</v>
      </c>
      <c r="P2412" t="str">
        <f t="shared" si="226"/>
        <v>HBO</v>
      </c>
    </row>
    <row r="2413" spans="1:16" x14ac:dyDescent="0.35">
      <c r="A2413">
        <f t="shared" si="227"/>
        <v>5738</v>
      </c>
      <c r="B2413" t="str">
        <f t="shared" si="225"/>
        <v>Cycle HBO_HBO_Child_0-15_NC Demand</v>
      </c>
      <c r="C2413" t="str">
        <f t="shared" si="228"/>
        <v>Cycle HBO_HBO_Child_0-15_NC Demand</v>
      </c>
      <c r="D2413" t="s">
        <v>37</v>
      </c>
      <c r="E2413" t="s">
        <v>18</v>
      </c>
      <c r="F2413">
        <v>0</v>
      </c>
      <c r="H2413" t="s">
        <v>19</v>
      </c>
      <c r="J2413" t="str">
        <f t="shared" si="229"/>
        <v>Cycle Demand</v>
      </c>
      <c r="K2413" t="str" cm="1">
        <f t="array" ref="K2413">_xlfn.IFS(L2413="Bus P+R Bus Leg", "Bus", L2413="Bus P+R Car Leg", "Car",L2413="Rail P+R Rail Leg", "Rail", L2413="Rail P+R Car Leg", "Car",L2413="Logsum","",TRUE(),L2413)</f>
        <v>Cycle</v>
      </c>
      <c r="L2413" t="s">
        <v>36</v>
      </c>
      <c r="N2413" t="s">
        <v>37</v>
      </c>
      <c r="O2413" t="s">
        <v>119</v>
      </c>
      <c r="P2413" t="str">
        <f t="shared" si="226"/>
        <v>HBO</v>
      </c>
    </row>
    <row r="2414" spans="1:16" x14ac:dyDescent="0.35">
      <c r="A2414">
        <f t="shared" si="227"/>
        <v>5739</v>
      </c>
      <c r="B2414" t="str">
        <f t="shared" si="225"/>
        <v>Cycle HBO_HBO_Child_0-15_PC Demand</v>
      </c>
      <c r="C2414" t="str">
        <f t="shared" si="228"/>
        <v>Cycle HBO_HBO_Child_0-15_PC Demand</v>
      </c>
      <c r="D2414" t="s">
        <v>37</v>
      </c>
      <c r="E2414" t="s">
        <v>18</v>
      </c>
      <c r="F2414">
        <v>0</v>
      </c>
      <c r="H2414" t="s">
        <v>19</v>
      </c>
      <c r="J2414" t="str">
        <f t="shared" si="229"/>
        <v>Cycle Demand</v>
      </c>
      <c r="K2414" t="str" cm="1">
        <f t="array" ref="K2414">_xlfn.IFS(L2414="Bus P+R Bus Leg", "Bus", L2414="Bus P+R Car Leg", "Car",L2414="Rail P+R Rail Leg", "Rail", L2414="Rail P+R Car Leg", "Car",L2414="Logsum","",TRUE(),L2414)</f>
        <v>Cycle</v>
      </c>
      <c r="L2414" t="s">
        <v>36</v>
      </c>
      <c r="N2414" t="s">
        <v>37</v>
      </c>
      <c r="O2414" t="s">
        <v>120</v>
      </c>
      <c r="P2414" t="str">
        <f t="shared" si="226"/>
        <v>HBO</v>
      </c>
    </row>
    <row r="2415" spans="1:16" x14ac:dyDescent="0.35">
      <c r="A2415">
        <f t="shared" si="227"/>
        <v>5740</v>
      </c>
      <c r="B2415" t="str">
        <f t="shared" si="225"/>
        <v>Cycle HBO_HBO_FT_16-74_FC Demand</v>
      </c>
      <c r="C2415" t="str">
        <f t="shared" si="228"/>
        <v>Cycle HBO_HBO_FT_16-74_FC Demand</v>
      </c>
      <c r="D2415" t="s">
        <v>37</v>
      </c>
      <c r="E2415" t="s">
        <v>18</v>
      </c>
      <c r="F2415">
        <v>0</v>
      </c>
      <c r="H2415" t="s">
        <v>19</v>
      </c>
      <c r="J2415" t="str">
        <f t="shared" si="229"/>
        <v>Cycle Demand</v>
      </c>
      <c r="K2415" t="str" cm="1">
        <f t="array" ref="K2415">_xlfn.IFS(L2415="Bus P+R Bus Leg", "Bus", L2415="Bus P+R Car Leg", "Car",L2415="Rail P+R Rail Leg", "Rail", L2415="Rail P+R Car Leg", "Car",L2415="Logsum","",TRUE(),L2415)</f>
        <v>Cycle</v>
      </c>
      <c r="L2415" t="s">
        <v>36</v>
      </c>
      <c r="N2415" t="s">
        <v>37</v>
      </c>
      <c r="O2415" t="s">
        <v>121</v>
      </c>
      <c r="P2415" t="str">
        <f t="shared" si="226"/>
        <v>HBO</v>
      </c>
    </row>
    <row r="2416" spans="1:16" x14ac:dyDescent="0.35">
      <c r="A2416">
        <f t="shared" si="227"/>
        <v>5741</v>
      </c>
      <c r="B2416" t="str">
        <f t="shared" si="225"/>
        <v>Cycle HBO_HBO_FT_16-74_NC Demand</v>
      </c>
      <c r="C2416" t="str">
        <f t="shared" si="228"/>
        <v>Cycle HBO_HBO_FT_16-74_NC Demand</v>
      </c>
      <c r="D2416" t="s">
        <v>37</v>
      </c>
      <c r="E2416" t="s">
        <v>18</v>
      </c>
      <c r="F2416">
        <v>0</v>
      </c>
      <c r="H2416" t="s">
        <v>19</v>
      </c>
      <c r="J2416" t="str">
        <f t="shared" si="229"/>
        <v>Cycle Demand</v>
      </c>
      <c r="K2416" t="str" cm="1">
        <f t="array" ref="K2416">_xlfn.IFS(L2416="Bus P+R Bus Leg", "Bus", L2416="Bus P+R Car Leg", "Car",L2416="Rail P+R Rail Leg", "Rail", L2416="Rail P+R Car Leg", "Car",L2416="Logsum","",TRUE(),L2416)</f>
        <v>Cycle</v>
      </c>
      <c r="L2416" t="s">
        <v>36</v>
      </c>
      <c r="N2416" t="s">
        <v>37</v>
      </c>
      <c r="O2416" t="s">
        <v>122</v>
      </c>
      <c r="P2416" t="str">
        <f t="shared" si="226"/>
        <v>HBO</v>
      </c>
    </row>
    <row r="2417" spans="1:16" x14ac:dyDescent="0.35">
      <c r="A2417">
        <f t="shared" si="227"/>
        <v>5742</v>
      </c>
      <c r="B2417" t="str">
        <f t="shared" si="225"/>
        <v>Cycle HBO_HBO_FT_16-74_PC Demand</v>
      </c>
      <c r="C2417" t="str">
        <f t="shared" si="228"/>
        <v>Cycle HBO_HBO_FT_16-74_PC Demand</v>
      </c>
      <c r="D2417" t="s">
        <v>37</v>
      </c>
      <c r="E2417" t="s">
        <v>18</v>
      </c>
      <c r="F2417">
        <v>0</v>
      </c>
      <c r="H2417" t="s">
        <v>19</v>
      </c>
      <c r="J2417" t="str">
        <f t="shared" si="229"/>
        <v>Cycle Demand</v>
      </c>
      <c r="K2417" t="str" cm="1">
        <f t="array" ref="K2417">_xlfn.IFS(L2417="Bus P+R Bus Leg", "Bus", L2417="Bus P+R Car Leg", "Car",L2417="Rail P+R Rail Leg", "Rail", L2417="Rail P+R Car Leg", "Car",L2417="Logsum","",TRUE(),L2417)</f>
        <v>Cycle</v>
      </c>
      <c r="L2417" t="s">
        <v>36</v>
      </c>
      <c r="N2417" t="s">
        <v>37</v>
      </c>
      <c r="O2417" t="s">
        <v>123</v>
      </c>
      <c r="P2417" t="str">
        <f t="shared" si="226"/>
        <v>HBO</v>
      </c>
    </row>
    <row r="2418" spans="1:16" x14ac:dyDescent="0.35">
      <c r="A2418">
        <f t="shared" si="227"/>
        <v>5743</v>
      </c>
      <c r="B2418" t="str">
        <f t="shared" si="225"/>
        <v>Cycle HBO_HBO_Other_16-74_FC Demand</v>
      </c>
      <c r="C2418" t="str">
        <f t="shared" si="228"/>
        <v>Cycle HBO_HBO_Other_16-74_FC Demand</v>
      </c>
      <c r="D2418" t="s">
        <v>37</v>
      </c>
      <c r="E2418" t="s">
        <v>18</v>
      </c>
      <c r="F2418">
        <v>0</v>
      </c>
      <c r="H2418" t="s">
        <v>19</v>
      </c>
      <c r="J2418" t="str">
        <f t="shared" si="229"/>
        <v>Cycle Demand</v>
      </c>
      <c r="K2418" t="str" cm="1">
        <f t="array" ref="K2418">_xlfn.IFS(L2418="Bus P+R Bus Leg", "Bus", L2418="Bus P+R Car Leg", "Car",L2418="Rail P+R Rail Leg", "Rail", L2418="Rail P+R Car Leg", "Car",L2418="Logsum","",TRUE(),L2418)</f>
        <v>Cycle</v>
      </c>
      <c r="L2418" t="s">
        <v>36</v>
      </c>
      <c r="N2418" t="s">
        <v>37</v>
      </c>
      <c r="O2418" t="s">
        <v>124</v>
      </c>
      <c r="P2418" t="str">
        <f t="shared" si="226"/>
        <v>HBO</v>
      </c>
    </row>
    <row r="2419" spans="1:16" x14ac:dyDescent="0.35">
      <c r="A2419">
        <f t="shared" si="227"/>
        <v>5744</v>
      </c>
      <c r="B2419" t="str">
        <f t="shared" si="225"/>
        <v>Cycle HBO_HBO_Other_16-74_NC Demand</v>
      </c>
      <c r="C2419" t="str">
        <f t="shared" si="228"/>
        <v>Cycle HBO_HBO_Other_16-74_NC Demand</v>
      </c>
      <c r="D2419" t="s">
        <v>37</v>
      </c>
      <c r="E2419" t="s">
        <v>18</v>
      </c>
      <c r="F2419">
        <v>0</v>
      </c>
      <c r="H2419" t="s">
        <v>19</v>
      </c>
      <c r="J2419" t="str">
        <f t="shared" si="229"/>
        <v>Cycle Demand</v>
      </c>
      <c r="K2419" t="str" cm="1">
        <f t="array" ref="K2419">_xlfn.IFS(L2419="Bus P+R Bus Leg", "Bus", L2419="Bus P+R Car Leg", "Car",L2419="Rail P+R Rail Leg", "Rail", L2419="Rail P+R Car Leg", "Car",L2419="Logsum","",TRUE(),L2419)</f>
        <v>Cycle</v>
      </c>
      <c r="L2419" t="s">
        <v>36</v>
      </c>
      <c r="N2419" t="s">
        <v>37</v>
      </c>
      <c r="O2419" t="s">
        <v>125</v>
      </c>
      <c r="P2419" t="str">
        <f t="shared" si="226"/>
        <v>HBO</v>
      </c>
    </row>
    <row r="2420" spans="1:16" x14ac:dyDescent="0.35">
      <c r="A2420">
        <f t="shared" si="227"/>
        <v>5745</v>
      </c>
      <c r="B2420" t="str">
        <f t="shared" si="225"/>
        <v>Cycle HBO_HBO_Other_16-74_PC Demand</v>
      </c>
      <c r="C2420" t="str">
        <f t="shared" si="228"/>
        <v>Cycle HBO_HBO_Other_16-74_PC Demand</v>
      </c>
      <c r="D2420" t="s">
        <v>37</v>
      </c>
      <c r="E2420" t="s">
        <v>18</v>
      </c>
      <c r="F2420">
        <v>0</v>
      </c>
      <c r="H2420" t="s">
        <v>19</v>
      </c>
      <c r="J2420" t="str">
        <f t="shared" si="229"/>
        <v>Cycle Demand</v>
      </c>
      <c r="K2420" t="str" cm="1">
        <f t="array" ref="K2420">_xlfn.IFS(L2420="Bus P+R Bus Leg", "Bus", L2420="Bus P+R Car Leg", "Car",L2420="Rail P+R Rail Leg", "Rail", L2420="Rail P+R Car Leg", "Car",L2420="Logsum","",TRUE(),L2420)</f>
        <v>Cycle</v>
      </c>
      <c r="L2420" t="s">
        <v>36</v>
      </c>
      <c r="N2420" t="s">
        <v>37</v>
      </c>
      <c r="O2420" t="s">
        <v>126</v>
      </c>
      <c r="P2420" t="str">
        <f t="shared" si="226"/>
        <v>HBO</v>
      </c>
    </row>
    <row r="2421" spans="1:16" x14ac:dyDescent="0.35">
      <c r="A2421">
        <f t="shared" si="227"/>
        <v>5746</v>
      </c>
      <c r="B2421" t="str">
        <f t="shared" ref="B2421:B2484" si="230">_xlfn.TEXTJOIN(" ",TRUE,L2421,O2421,N2421)</f>
        <v>Cycle HBO_HBO_PT_16-74_FC Demand</v>
      </c>
      <c r="C2421" t="str">
        <f t="shared" si="228"/>
        <v>Cycle HBO_HBO_PT_16-74_FC Demand</v>
      </c>
      <c r="D2421" t="s">
        <v>37</v>
      </c>
      <c r="E2421" t="s">
        <v>18</v>
      </c>
      <c r="F2421">
        <v>0</v>
      </c>
      <c r="H2421" t="s">
        <v>19</v>
      </c>
      <c r="J2421" t="str">
        <f t="shared" si="229"/>
        <v>Cycle Demand</v>
      </c>
      <c r="K2421" t="str" cm="1">
        <f t="array" ref="K2421">_xlfn.IFS(L2421="Bus P+R Bus Leg", "Bus", L2421="Bus P+R Car Leg", "Car",L2421="Rail P+R Rail Leg", "Rail", L2421="Rail P+R Car Leg", "Car",L2421="Logsum","",TRUE(),L2421)</f>
        <v>Cycle</v>
      </c>
      <c r="L2421" t="s">
        <v>36</v>
      </c>
      <c r="N2421" t="s">
        <v>37</v>
      </c>
      <c r="O2421" t="s">
        <v>127</v>
      </c>
      <c r="P2421" t="str">
        <f t="shared" si="226"/>
        <v>HBO</v>
      </c>
    </row>
    <row r="2422" spans="1:16" x14ac:dyDescent="0.35">
      <c r="A2422">
        <f t="shared" si="227"/>
        <v>5747</v>
      </c>
      <c r="B2422" t="str">
        <f t="shared" si="230"/>
        <v>Cycle HBO_HBO_PT_16-74_NC Demand</v>
      </c>
      <c r="C2422" t="str">
        <f t="shared" si="228"/>
        <v>Cycle HBO_HBO_PT_16-74_NC Demand</v>
      </c>
      <c r="D2422" t="s">
        <v>37</v>
      </c>
      <c r="E2422" t="s">
        <v>18</v>
      </c>
      <c r="F2422">
        <v>0</v>
      </c>
      <c r="H2422" t="s">
        <v>19</v>
      </c>
      <c r="J2422" t="str">
        <f t="shared" si="229"/>
        <v>Cycle Demand</v>
      </c>
      <c r="K2422" t="str" cm="1">
        <f t="array" ref="K2422">_xlfn.IFS(L2422="Bus P+R Bus Leg", "Bus", L2422="Bus P+R Car Leg", "Car",L2422="Rail P+R Rail Leg", "Rail", L2422="Rail P+R Car Leg", "Car",L2422="Logsum","",TRUE(),L2422)</f>
        <v>Cycle</v>
      </c>
      <c r="L2422" t="s">
        <v>36</v>
      </c>
      <c r="N2422" t="s">
        <v>37</v>
      </c>
      <c r="O2422" t="s">
        <v>128</v>
      </c>
      <c r="P2422" t="str">
        <f t="shared" si="226"/>
        <v>HBO</v>
      </c>
    </row>
    <row r="2423" spans="1:16" x14ac:dyDescent="0.35">
      <c r="A2423">
        <f t="shared" si="227"/>
        <v>5748</v>
      </c>
      <c r="B2423" t="str">
        <f t="shared" si="230"/>
        <v>Cycle HBO_HBO_PT_16-74_PC Demand</v>
      </c>
      <c r="C2423" t="str">
        <f t="shared" si="228"/>
        <v>Cycle HBO_HBO_PT_16-74_PC Demand</v>
      </c>
      <c r="D2423" t="s">
        <v>37</v>
      </c>
      <c r="E2423" t="s">
        <v>18</v>
      </c>
      <c r="F2423">
        <v>0</v>
      </c>
      <c r="H2423" t="s">
        <v>19</v>
      </c>
      <c r="J2423" t="str">
        <f t="shared" si="229"/>
        <v>Cycle Demand</v>
      </c>
      <c r="K2423" t="str" cm="1">
        <f t="array" ref="K2423">_xlfn.IFS(L2423="Bus P+R Bus Leg", "Bus", L2423="Bus P+R Car Leg", "Car",L2423="Rail P+R Rail Leg", "Rail", L2423="Rail P+R Car Leg", "Car",L2423="Logsum","",TRUE(),L2423)</f>
        <v>Cycle</v>
      </c>
      <c r="L2423" t="s">
        <v>36</v>
      </c>
      <c r="N2423" t="s">
        <v>37</v>
      </c>
      <c r="O2423" t="s">
        <v>129</v>
      </c>
      <c r="P2423" t="str">
        <f t="shared" si="226"/>
        <v>HBO</v>
      </c>
    </row>
    <row r="2424" spans="1:16" x14ac:dyDescent="0.35">
      <c r="A2424">
        <f t="shared" si="227"/>
        <v>5749</v>
      </c>
      <c r="B2424" t="str">
        <f t="shared" si="230"/>
        <v>Cycle HBO_HBO_Student_16-74_FC Demand</v>
      </c>
      <c r="C2424" t="str">
        <f t="shared" si="228"/>
        <v>Cycle HBO_HBO_Student_16-74_FC Demand</v>
      </c>
      <c r="D2424" t="s">
        <v>37</v>
      </c>
      <c r="E2424" t="s">
        <v>18</v>
      </c>
      <c r="F2424">
        <v>0</v>
      </c>
      <c r="H2424" t="s">
        <v>19</v>
      </c>
      <c r="J2424" t="str">
        <f t="shared" si="229"/>
        <v>Cycle Demand</v>
      </c>
      <c r="K2424" t="str" cm="1">
        <f t="array" ref="K2424">_xlfn.IFS(L2424="Bus P+R Bus Leg", "Bus", L2424="Bus P+R Car Leg", "Car",L2424="Rail P+R Rail Leg", "Rail", L2424="Rail P+R Car Leg", "Car",L2424="Logsum","",TRUE(),L2424)</f>
        <v>Cycle</v>
      </c>
      <c r="L2424" t="s">
        <v>36</v>
      </c>
      <c r="N2424" t="s">
        <v>37</v>
      </c>
      <c r="O2424" t="s">
        <v>130</v>
      </c>
      <c r="P2424" t="str">
        <f t="shared" si="226"/>
        <v>HBO</v>
      </c>
    </row>
    <row r="2425" spans="1:16" x14ac:dyDescent="0.35">
      <c r="A2425">
        <f t="shared" si="227"/>
        <v>5750</v>
      </c>
      <c r="B2425" t="str">
        <f t="shared" si="230"/>
        <v>Cycle HBO_HBO_Student_16-74_NC Demand</v>
      </c>
      <c r="C2425" t="str">
        <f t="shared" si="228"/>
        <v>Cycle HBO_HBO_Student_16-74_NC Demand</v>
      </c>
      <c r="D2425" t="s">
        <v>37</v>
      </c>
      <c r="E2425" t="s">
        <v>18</v>
      </c>
      <c r="F2425">
        <v>0</v>
      </c>
      <c r="H2425" t="s">
        <v>19</v>
      </c>
      <c r="J2425" t="str">
        <f t="shared" si="229"/>
        <v>Cycle Demand</v>
      </c>
      <c r="K2425" t="str" cm="1">
        <f t="array" ref="K2425">_xlfn.IFS(L2425="Bus P+R Bus Leg", "Bus", L2425="Bus P+R Car Leg", "Car",L2425="Rail P+R Rail Leg", "Rail", L2425="Rail P+R Car Leg", "Car",L2425="Logsum","",TRUE(),L2425)</f>
        <v>Cycle</v>
      </c>
      <c r="L2425" t="s">
        <v>36</v>
      </c>
      <c r="N2425" t="s">
        <v>37</v>
      </c>
      <c r="O2425" t="s">
        <v>131</v>
      </c>
      <c r="P2425" t="str">
        <f t="shared" si="226"/>
        <v>HBO</v>
      </c>
    </row>
    <row r="2426" spans="1:16" x14ac:dyDescent="0.35">
      <c r="A2426">
        <f t="shared" si="227"/>
        <v>5751</v>
      </c>
      <c r="B2426" t="str">
        <f t="shared" si="230"/>
        <v>Cycle HBO_HBO_Student_16-74_PC Demand</v>
      </c>
      <c r="C2426" t="str">
        <f t="shared" si="228"/>
        <v>Cycle HBO_HBO_Student_16-74_PC Demand</v>
      </c>
      <c r="D2426" t="s">
        <v>37</v>
      </c>
      <c r="E2426" t="s">
        <v>18</v>
      </c>
      <c r="F2426">
        <v>0</v>
      </c>
      <c r="H2426" t="s">
        <v>19</v>
      </c>
      <c r="J2426" t="str">
        <f t="shared" si="229"/>
        <v>Cycle Demand</v>
      </c>
      <c r="K2426" t="str" cm="1">
        <f t="array" ref="K2426">_xlfn.IFS(L2426="Bus P+R Bus Leg", "Bus", L2426="Bus P+R Car Leg", "Car",L2426="Rail P+R Rail Leg", "Rail", L2426="Rail P+R Car Leg", "Car",L2426="Logsum","",TRUE(),L2426)</f>
        <v>Cycle</v>
      </c>
      <c r="L2426" t="s">
        <v>36</v>
      </c>
      <c r="N2426" t="s">
        <v>37</v>
      </c>
      <c r="O2426" t="s">
        <v>132</v>
      </c>
      <c r="P2426" t="str">
        <f t="shared" si="226"/>
        <v>HBO</v>
      </c>
    </row>
    <row r="2427" spans="1:16" x14ac:dyDescent="0.35">
      <c r="A2427">
        <f t="shared" si="227"/>
        <v>5752</v>
      </c>
      <c r="B2427" t="str">
        <f t="shared" si="230"/>
        <v>Cycle HBSHOP_HBSHOP_75_FC Demand</v>
      </c>
      <c r="C2427" t="str">
        <f t="shared" si="228"/>
        <v>Cycle HBSHOP_HBSHOP_75_FC Demand</v>
      </c>
      <c r="D2427" t="s">
        <v>37</v>
      </c>
      <c r="E2427" t="s">
        <v>18</v>
      </c>
      <c r="F2427">
        <v>0</v>
      </c>
      <c r="H2427" t="s">
        <v>19</v>
      </c>
      <c r="J2427" t="str">
        <f t="shared" si="229"/>
        <v>Cycle Demand</v>
      </c>
      <c r="K2427" t="str" cm="1">
        <f t="array" ref="K2427">_xlfn.IFS(L2427="Bus P+R Bus Leg", "Bus", L2427="Bus P+R Car Leg", "Car",L2427="Rail P+R Rail Leg", "Rail", L2427="Rail P+R Car Leg", "Car",L2427="Logsum","",TRUE(),L2427)</f>
        <v>Cycle</v>
      </c>
      <c r="L2427" t="s">
        <v>36</v>
      </c>
      <c r="N2427" t="s">
        <v>37</v>
      </c>
      <c r="O2427" t="s">
        <v>480</v>
      </c>
      <c r="P2427" t="str">
        <f t="shared" si="226"/>
        <v>HBSHOP</v>
      </c>
    </row>
    <row r="2428" spans="1:16" x14ac:dyDescent="0.35">
      <c r="A2428">
        <f t="shared" si="227"/>
        <v>5753</v>
      </c>
      <c r="B2428" t="str">
        <f t="shared" si="230"/>
        <v>Cycle HBSHOP_HBSHOP_75_NC Demand</v>
      </c>
      <c r="C2428" t="str">
        <f t="shared" si="228"/>
        <v>Cycle HBSHOP_HBSHOP_75_NC Demand</v>
      </c>
      <c r="D2428" t="s">
        <v>37</v>
      </c>
      <c r="E2428" t="s">
        <v>18</v>
      </c>
      <c r="F2428">
        <v>0</v>
      </c>
      <c r="H2428" t="s">
        <v>19</v>
      </c>
      <c r="J2428" t="str">
        <f t="shared" si="229"/>
        <v>Cycle Demand</v>
      </c>
      <c r="K2428" t="str" cm="1">
        <f t="array" ref="K2428">_xlfn.IFS(L2428="Bus P+R Bus Leg", "Bus", L2428="Bus P+R Car Leg", "Car",L2428="Rail P+R Rail Leg", "Rail", L2428="Rail P+R Car Leg", "Car",L2428="Logsum","",TRUE(),L2428)</f>
        <v>Cycle</v>
      </c>
      <c r="L2428" t="s">
        <v>36</v>
      </c>
      <c r="N2428" t="s">
        <v>37</v>
      </c>
      <c r="O2428" t="s">
        <v>481</v>
      </c>
      <c r="P2428" t="str">
        <f t="shared" si="226"/>
        <v>HBSHOP</v>
      </c>
    </row>
    <row r="2429" spans="1:16" x14ac:dyDescent="0.35">
      <c r="A2429">
        <f t="shared" si="227"/>
        <v>5754</v>
      </c>
      <c r="B2429" t="str">
        <f t="shared" si="230"/>
        <v>Cycle HBSHOP_HBSHOP_75_PC Demand</v>
      </c>
      <c r="C2429" t="str">
        <f t="shared" si="228"/>
        <v>Cycle HBSHOP_HBSHOP_75_PC Demand</v>
      </c>
      <c r="D2429" t="s">
        <v>37</v>
      </c>
      <c r="E2429" t="s">
        <v>18</v>
      </c>
      <c r="F2429">
        <v>0</v>
      </c>
      <c r="H2429" t="s">
        <v>19</v>
      </c>
      <c r="J2429" t="str">
        <f t="shared" si="229"/>
        <v>Cycle Demand</v>
      </c>
      <c r="K2429" t="str" cm="1">
        <f t="array" ref="K2429">_xlfn.IFS(L2429="Bus P+R Bus Leg", "Bus", L2429="Bus P+R Car Leg", "Car",L2429="Rail P+R Rail Leg", "Rail", L2429="Rail P+R Car Leg", "Car",L2429="Logsum","",TRUE(),L2429)</f>
        <v>Cycle</v>
      </c>
      <c r="L2429" t="s">
        <v>36</v>
      </c>
      <c r="N2429" t="s">
        <v>37</v>
      </c>
      <c r="O2429" t="s">
        <v>482</v>
      </c>
      <c r="P2429" t="str">
        <f t="shared" si="226"/>
        <v>HBSHOP</v>
      </c>
    </row>
    <row r="2430" spans="1:16" x14ac:dyDescent="0.35">
      <c r="A2430">
        <f t="shared" si="227"/>
        <v>5755</v>
      </c>
      <c r="B2430" t="str">
        <f t="shared" si="230"/>
        <v>Cycle HBSHOP_HBSHOP_Child_0-15_FC Demand</v>
      </c>
      <c r="C2430" t="str">
        <f t="shared" si="228"/>
        <v>Cycle HBSHOP_HBSHOP_Child_0-15_FC Demand</v>
      </c>
      <c r="D2430" t="s">
        <v>37</v>
      </c>
      <c r="E2430" t="s">
        <v>18</v>
      </c>
      <c r="F2430">
        <v>0</v>
      </c>
      <c r="H2430" t="s">
        <v>19</v>
      </c>
      <c r="J2430" t="str">
        <f t="shared" si="229"/>
        <v>Cycle Demand</v>
      </c>
      <c r="K2430" t="str" cm="1">
        <f t="array" ref="K2430">_xlfn.IFS(L2430="Bus P+R Bus Leg", "Bus", L2430="Bus P+R Car Leg", "Car",L2430="Rail P+R Rail Leg", "Rail", L2430="Rail P+R Car Leg", "Car",L2430="Logsum","",TRUE(),L2430)</f>
        <v>Cycle</v>
      </c>
      <c r="L2430" t="s">
        <v>36</v>
      </c>
      <c r="N2430" t="s">
        <v>37</v>
      </c>
      <c r="O2430" t="s">
        <v>483</v>
      </c>
      <c r="P2430" t="str">
        <f t="shared" si="226"/>
        <v>HBSHOP</v>
      </c>
    </row>
    <row r="2431" spans="1:16" x14ac:dyDescent="0.35">
      <c r="A2431">
        <f t="shared" si="227"/>
        <v>5756</v>
      </c>
      <c r="B2431" t="str">
        <f t="shared" si="230"/>
        <v>Cycle HBSHOP_HBSHOP_Child_0-15_NC Demand</v>
      </c>
      <c r="C2431" t="str">
        <f t="shared" si="228"/>
        <v>Cycle HBSHOP_HBSHOP_Child_0-15_NC Demand</v>
      </c>
      <c r="D2431" t="s">
        <v>37</v>
      </c>
      <c r="E2431" t="s">
        <v>18</v>
      </c>
      <c r="F2431">
        <v>0</v>
      </c>
      <c r="H2431" t="s">
        <v>19</v>
      </c>
      <c r="J2431" t="str">
        <f t="shared" si="229"/>
        <v>Cycle Demand</v>
      </c>
      <c r="K2431" t="str" cm="1">
        <f t="array" ref="K2431">_xlfn.IFS(L2431="Bus P+R Bus Leg", "Bus", L2431="Bus P+R Car Leg", "Car",L2431="Rail P+R Rail Leg", "Rail", L2431="Rail P+R Car Leg", "Car",L2431="Logsum","",TRUE(),L2431)</f>
        <v>Cycle</v>
      </c>
      <c r="L2431" t="s">
        <v>36</v>
      </c>
      <c r="N2431" t="s">
        <v>37</v>
      </c>
      <c r="O2431" t="s">
        <v>484</v>
      </c>
      <c r="P2431" t="str">
        <f t="shared" si="226"/>
        <v>HBSHOP</v>
      </c>
    </row>
    <row r="2432" spans="1:16" x14ac:dyDescent="0.35">
      <c r="A2432">
        <f t="shared" si="227"/>
        <v>5757</v>
      </c>
      <c r="B2432" t="str">
        <f t="shared" si="230"/>
        <v>Cycle HBSHOP_HBSHOP_Child_0-15_PC Demand</v>
      </c>
      <c r="C2432" t="str">
        <f t="shared" si="228"/>
        <v>Cycle HBSHOP_HBSHOP_Child_0-15_PC Demand</v>
      </c>
      <c r="D2432" t="s">
        <v>37</v>
      </c>
      <c r="E2432" t="s">
        <v>18</v>
      </c>
      <c r="F2432">
        <v>0</v>
      </c>
      <c r="H2432" t="s">
        <v>19</v>
      </c>
      <c r="J2432" t="str">
        <f t="shared" si="229"/>
        <v>Cycle Demand</v>
      </c>
      <c r="K2432" t="str" cm="1">
        <f t="array" ref="K2432">_xlfn.IFS(L2432="Bus P+R Bus Leg", "Bus", L2432="Bus P+R Car Leg", "Car",L2432="Rail P+R Rail Leg", "Rail", L2432="Rail P+R Car Leg", "Car",L2432="Logsum","",TRUE(),L2432)</f>
        <v>Cycle</v>
      </c>
      <c r="L2432" t="s">
        <v>36</v>
      </c>
      <c r="N2432" t="s">
        <v>37</v>
      </c>
      <c r="O2432" t="s">
        <v>485</v>
      </c>
      <c r="P2432" t="str">
        <f t="shared" si="226"/>
        <v>HBSHOP</v>
      </c>
    </row>
    <row r="2433" spans="1:16" x14ac:dyDescent="0.35">
      <c r="A2433">
        <f t="shared" si="227"/>
        <v>5758</v>
      </c>
      <c r="B2433" t="str">
        <f t="shared" si="230"/>
        <v>Cycle HBSHOP_HBSHOP_FT_16-74_FC Demand</v>
      </c>
      <c r="C2433" t="str">
        <f t="shared" si="228"/>
        <v>Cycle HBSHOP_HBSHOP_FT_16-74_FC Demand</v>
      </c>
      <c r="D2433" t="s">
        <v>37</v>
      </c>
      <c r="E2433" t="s">
        <v>18</v>
      </c>
      <c r="F2433">
        <v>0</v>
      </c>
      <c r="H2433" t="s">
        <v>19</v>
      </c>
      <c r="J2433" t="str">
        <f t="shared" si="229"/>
        <v>Cycle Demand</v>
      </c>
      <c r="K2433" t="str" cm="1">
        <f t="array" ref="K2433">_xlfn.IFS(L2433="Bus P+R Bus Leg", "Bus", L2433="Bus P+R Car Leg", "Car",L2433="Rail P+R Rail Leg", "Rail", L2433="Rail P+R Car Leg", "Car",L2433="Logsum","",TRUE(),L2433)</f>
        <v>Cycle</v>
      </c>
      <c r="L2433" t="s">
        <v>36</v>
      </c>
      <c r="N2433" t="s">
        <v>37</v>
      </c>
      <c r="O2433" t="s">
        <v>486</v>
      </c>
      <c r="P2433" t="str">
        <f t="shared" si="226"/>
        <v>HBSHOP</v>
      </c>
    </row>
    <row r="2434" spans="1:16" x14ac:dyDescent="0.35">
      <c r="A2434">
        <f t="shared" si="227"/>
        <v>5759</v>
      </c>
      <c r="B2434" t="str">
        <f t="shared" si="230"/>
        <v>Cycle HBSHOP_HBSHOP_FT_16-74_NC Demand</v>
      </c>
      <c r="C2434" t="str">
        <f t="shared" si="228"/>
        <v>Cycle HBSHOP_HBSHOP_FT_16-74_NC Demand</v>
      </c>
      <c r="D2434" t="s">
        <v>37</v>
      </c>
      <c r="E2434" t="s">
        <v>18</v>
      </c>
      <c r="F2434">
        <v>0</v>
      </c>
      <c r="H2434" t="s">
        <v>19</v>
      </c>
      <c r="J2434" t="str">
        <f t="shared" si="229"/>
        <v>Cycle Demand</v>
      </c>
      <c r="K2434" t="str" cm="1">
        <f t="array" ref="K2434">_xlfn.IFS(L2434="Bus P+R Bus Leg", "Bus", L2434="Bus P+R Car Leg", "Car",L2434="Rail P+R Rail Leg", "Rail", L2434="Rail P+R Car Leg", "Car",L2434="Logsum","",TRUE(),L2434)</f>
        <v>Cycle</v>
      </c>
      <c r="L2434" t="s">
        <v>36</v>
      </c>
      <c r="N2434" t="s">
        <v>37</v>
      </c>
      <c r="O2434" t="s">
        <v>487</v>
      </c>
      <c r="P2434" t="str">
        <f t="shared" si="226"/>
        <v>HBSHOP</v>
      </c>
    </row>
    <row r="2435" spans="1:16" x14ac:dyDescent="0.35">
      <c r="A2435">
        <f t="shared" si="227"/>
        <v>5760</v>
      </c>
      <c r="B2435" t="str">
        <f t="shared" si="230"/>
        <v>Cycle HBSHOP_HBSHOP_FT_16-74_PC Demand</v>
      </c>
      <c r="C2435" t="str">
        <f t="shared" si="228"/>
        <v>Cycle HBSHOP_HBSHOP_FT_16-74_PC Demand</v>
      </c>
      <c r="D2435" t="s">
        <v>37</v>
      </c>
      <c r="E2435" t="s">
        <v>18</v>
      </c>
      <c r="F2435">
        <v>0</v>
      </c>
      <c r="H2435" t="s">
        <v>19</v>
      </c>
      <c r="J2435" t="str">
        <f t="shared" si="229"/>
        <v>Cycle Demand</v>
      </c>
      <c r="K2435" t="str" cm="1">
        <f t="array" ref="K2435">_xlfn.IFS(L2435="Bus P+R Bus Leg", "Bus", L2435="Bus P+R Car Leg", "Car",L2435="Rail P+R Rail Leg", "Rail", L2435="Rail P+R Car Leg", "Car",L2435="Logsum","",TRUE(),L2435)</f>
        <v>Cycle</v>
      </c>
      <c r="L2435" t="s">
        <v>36</v>
      </c>
      <c r="N2435" t="s">
        <v>37</v>
      </c>
      <c r="O2435" t="s">
        <v>488</v>
      </c>
      <c r="P2435" t="str">
        <f t="shared" si="226"/>
        <v>HBSHOP</v>
      </c>
    </row>
    <row r="2436" spans="1:16" x14ac:dyDescent="0.35">
      <c r="A2436">
        <f t="shared" si="227"/>
        <v>5761</v>
      </c>
      <c r="B2436" t="str">
        <f t="shared" si="230"/>
        <v>Cycle HBSHOP_HBSHOP_Other_16-74_FC Demand</v>
      </c>
      <c r="C2436" t="str">
        <f t="shared" si="228"/>
        <v>Cycle HBSHOP_HBSHOP_Other_16-74_FC Demand</v>
      </c>
      <c r="D2436" t="s">
        <v>37</v>
      </c>
      <c r="E2436" t="s">
        <v>18</v>
      </c>
      <c r="F2436">
        <v>0</v>
      </c>
      <c r="H2436" t="s">
        <v>19</v>
      </c>
      <c r="J2436" t="str">
        <f t="shared" si="229"/>
        <v>Cycle Demand</v>
      </c>
      <c r="K2436" t="str" cm="1">
        <f t="array" ref="K2436">_xlfn.IFS(L2436="Bus P+R Bus Leg", "Bus", L2436="Bus P+R Car Leg", "Car",L2436="Rail P+R Rail Leg", "Rail", L2436="Rail P+R Car Leg", "Car",L2436="Logsum","",TRUE(),L2436)</f>
        <v>Cycle</v>
      </c>
      <c r="L2436" t="s">
        <v>36</v>
      </c>
      <c r="N2436" t="s">
        <v>37</v>
      </c>
      <c r="O2436" t="s">
        <v>489</v>
      </c>
      <c r="P2436" t="str">
        <f t="shared" si="226"/>
        <v>HBSHOP</v>
      </c>
    </row>
    <row r="2437" spans="1:16" x14ac:dyDescent="0.35">
      <c r="A2437">
        <f t="shared" si="227"/>
        <v>5762</v>
      </c>
      <c r="B2437" t="str">
        <f t="shared" si="230"/>
        <v>Cycle HBSHOP_HBSHOP_Other_16-74_NC Demand</v>
      </c>
      <c r="C2437" t="str">
        <f t="shared" si="228"/>
        <v>Cycle HBSHOP_HBSHOP_Other_16-74_NC Demand</v>
      </c>
      <c r="D2437" t="s">
        <v>37</v>
      </c>
      <c r="E2437" t="s">
        <v>18</v>
      </c>
      <c r="F2437">
        <v>0</v>
      </c>
      <c r="H2437" t="s">
        <v>19</v>
      </c>
      <c r="J2437" t="str">
        <f t="shared" si="229"/>
        <v>Cycle Demand</v>
      </c>
      <c r="K2437" t="str" cm="1">
        <f t="array" ref="K2437">_xlfn.IFS(L2437="Bus P+R Bus Leg", "Bus", L2437="Bus P+R Car Leg", "Car",L2437="Rail P+R Rail Leg", "Rail", L2437="Rail P+R Car Leg", "Car",L2437="Logsum","",TRUE(),L2437)</f>
        <v>Cycle</v>
      </c>
      <c r="L2437" t="s">
        <v>36</v>
      </c>
      <c r="N2437" t="s">
        <v>37</v>
      </c>
      <c r="O2437" t="s">
        <v>490</v>
      </c>
      <c r="P2437" t="str">
        <f t="shared" si="226"/>
        <v>HBSHOP</v>
      </c>
    </row>
    <row r="2438" spans="1:16" x14ac:dyDescent="0.35">
      <c r="A2438">
        <f t="shared" si="227"/>
        <v>5763</v>
      </c>
      <c r="B2438" t="str">
        <f t="shared" si="230"/>
        <v>Cycle HBSHOP_HBSHOP_Other_16-74_PC Demand</v>
      </c>
      <c r="C2438" t="str">
        <f t="shared" si="228"/>
        <v>Cycle HBSHOP_HBSHOP_Other_16-74_PC Demand</v>
      </c>
      <c r="D2438" t="s">
        <v>37</v>
      </c>
      <c r="E2438" t="s">
        <v>18</v>
      </c>
      <c r="F2438">
        <v>0</v>
      </c>
      <c r="H2438" t="s">
        <v>19</v>
      </c>
      <c r="J2438" t="str">
        <f t="shared" si="229"/>
        <v>Cycle Demand</v>
      </c>
      <c r="K2438" t="str" cm="1">
        <f t="array" ref="K2438">_xlfn.IFS(L2438="Bus P+R Bus Leg", "Bus", L2438="Bus P+R Car Leg", "Car",L2438="Rail P+R Rail Leg", "Rail", L2438="Rail P+R Car Leg", "Car",L2438="Logsum","",TRUE(),L2438)</f>
        <v>Cycle</v>
      </c>
      <c r="L2438" t="s">
        <v>36</v>
      </c>
      <c r="N2438" t="s">
        <v>37</v>
      </c>
      <c r="O2438" t="s">
        <v>491</v>
      </c>
      <c r="P2438" t="str">
        <f t="shared" si="226"/>
        <v>HBSHOP</v>
      </c>
    </row>
    <row r="2439" spans="1:16" x14ac:dyDescent="0.35">
      <c r="A2439">
        <f t="shared" si="227"/>
        <v>5764</v>
      </c>
      <c r="B2439" t="str">
        <f t="shared" si="230"/>
        <v>Cycle HBSHOP_HBSHOP_PT_16-74_FC Demand</v>
      </c>
      <c r="C2439" t="str">
        <f t="shared" si="228"/>
        <v>Cycle HBSHOP_HBSHOP_PT_16-74_FC Demand</v>
      </c>
      <c r="D2439" t="s">
        <v>37</v>
      </c>
      <c r="E2439" t="s">
        <v>18</v>
      </c>
      <c r="F2439">
        <v>0</v>
      </c>
      <c r="H2439" t="s">
        <v>19</v>
      </c>
      <c r="J2439" t="str">
        <f t="shared" si="229"/>
        <v>Cycle Demand</v>
      </c>
      <c r="K2439" t="str" cm="1">
        <f t="array" ref="K2439">_xlfn.IFS(L2439="Bus P+R Bus Leg", "Bus", L2439="Bus P+R Car Leg", "Car",L2439="Rail P+R Rail Leg", "Rail", L2439="Rail P+R Car Leg", "Car",L2439="Logsum","",TRUE(),L2439)</f>
        <v>Cycle</v>
      </c>
      <c r="L2439" t="s">
        <v>36</v>
      </c>
      <c r="N2439" t="s">
        <v>37</v>
      </c>
      <c r="O2439" t="s">
        <v>492</v>
      </c>
      <c r="P2439" t="str">
        <f t="shared" si="226"/>
        <v>HBSHOP</v>
      </c>
    </row>
    <row r="2440" spans="1:16" x14ac:dyDescent="0.35">
      <c r="A2440">
        <f t="shared" si="227"/>
        <v>5765</v>
      </c>
      <c r="B2440" t="str">
        <f t="shared" si="230"/>
        <v>Cycle HBSHOP_HBSHOP_PT_16-74_NC Demand</v>
      </c>
      <c r="C2440" t="str">
        <f t="shared" si="228"/>
        <v>Cycle HBSHOP_HBSHOP_PT_16-74_NC Demand</v>
      </c>
      <c r="D2440" t="s">
        <v>37</v>
      </c>
      <c r="E2440" t="s">
        <v>18</v>
      </c>
      <c r="F2440">
        <v>0</v>
      </c>
      <c r="H2440" t="s">
        <v>19</v>
      </c>
      <c r="J2440" t="str">
        <f t="shared" si="229"/>
        <v>Cycle Demand</v>
      </c>
      <c r="K2440" t="str" cm="1">
        <f t="array" ref="K2440">_xlfn.IFS(L2440="Bus P+R Bus Leg", "Bus", L2440="Bus P+R Car Leg", "Car",L2440="Rail P+R Rail Leg", "Rail", L2440="Rail P+R Car Leg", "Car",L2440="Logsum","",TRUE(),L2440)</f>
        <v>Cycle</v>
      </c>
      <c r="L2440" t="s">
        <v>36</v>
      </c>
      <c r="N2440" t="s">
        <v>37</v>
      </c>
      <c r="O2440" t="s">
        <v>493</v>
      </c>
      <c r="P2440" t="str">
        <f t="shared" si="226"/>
        <v>HBSHOP</v>
      </c>
    </row>
    <row r="2441" spans="1:16" x14ac:dyDescent="0.35">
      <c r="A2441">
        <f t="shared" si="227"/>
        <v>5766</v>
      </c>
      <c r="B2441" t="str">
        <f t="shared" si="230"/>
        <v>Cycle HBSHOP_HBSHOP_PT_16-74_PC Demand</v>
      </c>
      <c r="C2441" t="str">
        <f t="shared" si="228"/>
        <v>Cycle HBSHOP_HBSHOP_PT_16-74_PC Demand</v>
      </c>
      <c r="D2441" t="s">
        <v>37</v>
      </c>
      <c r="E2441" t="s">
        <v>18</v>
      </c>
      <c r="F2441">
        <v>0</v>
      </c>
      <c r="H2441" t="s">
        <v>19</v>
      </c>
      <c r="J2441" t="str">
        <f t="shared" si="229"/>
        <v>Cycle Demand</v>
      </c>
      <c r="K2441" t="str" cm="1">
        <f t="array" ref="K2441">_xlfn.IFS(L2441="Bus P+R Bus Leg", "Bus", L2441="Bus P+R Car Leg", "Car",L2441="Rail P+R Rail Leg", "Rail", L2441="Rail P+R Car Leg", "Car",L2441="Logsum","",TRUE(),L2441)</f>
        <v>Cycle</v>
      </c>
      <c r="L2441" t="s">
        <v>36</v>
      </c>
      <c r="N2441" t="s">
        <v>37</v>
      </c>
      <c r="O2441" t="s">
        <v>494</v>
      </c>
      <c r="P2441" t="str">
        <f t="shared" si="226"/>
        <v>HBSHOP</v>
      </c>
    </row>
    <row r="2442" spans="1:16" x14ac:dyDescent="0.35">
      <c r="A2442">
        <f t="shared" si="227"/>
        <v>5767</v>
      </c>
      <c r="B2442" t="str">
        <f t="shared" si="230"/>
        <v>Cycle HBSHOP_HBSHOP_Student_16-74_FC Demand</v>
      </c>
      <c r="C2442" t="str">
        <f t="shared" si="228"/>
        <v>Cycle HBSHOP_HBSHOP_Student_16-74_FC Demand</v>
      </c>
      <c r="D2442" t="s">
        <v>37</v>
      </c>
      <c r="E2442" t="s">
        <v>18</v>
      </c>
      <c r="F2442">
        <v>0</v>
      </c>
      <c r="H2442" t="s">
        <v>19</v>
      </c>
      <c r="J2442" t="str">
        <f t="shared" si="229"/>
        <v>Cycle Demand</v>
      </c>
      <c r="K2442" t="str" cm="1">
        <f t="array" ref="K2442">_xlfn.IFS(L2442="Bus P+R Bus Leg", "Bus", L2442="Bus P+R Car Leg", "Car",L2442="Rail P+R Rail Leg", "Rail", L2442="Rail P+R Car Leg", "Car",L2442="Logsum","",TRUE(),L2442)</f>
        <v>Cycle</v>
      </c>
      <c r="L2442" t="s">
        <v>36</v>
      </c>
      <c r="N2442" t="s">
        <v>37</v>
      </c>
      <c r="O2442" t="s">
        <v>495</v>
      </c>
      <c r="P2442" t="str">
        <f t="shared" ref="P2442:P2474" si="231">LEFT(O2442,FIND("_",O2442)-1)</f>
        <v>HBSHOP</v>
      </c>
    </row>
    <row r="2443" spans="1:16" x14ac:dyDescent="0.35">
      <c r="A2443">
        <f t="shared" si="227"/>
        <v>5768</v>
      </c>
      <c r="B2443" t="str">
        <f t="shared" si="230"/>
        <v>Cycle HBSHOP_HBSHOP_Student_16-74_NC Demand</v>
      </c>
      <c r="C2443" t="str">
        <f t="shared" si="228"/>
        <v>Cycle HBSHOP_HBSHOP_Student_16-74_NC Demand</v>
      </c>
      <c r="D2443" t="s">
        <v>37</v>
      </c>
      <c r="E2443" t="s">
        <v>18</v>
      </c>
      <c r="F2443">
        <v>0</v>
      </c>
      <c r="H2443" t="s">
        <v>19</v>
      </c>
      <c r="J2443" t="str">
        <f t="shared" si="229"/>
        <v>Cycle Demand</v>
      </c>
      <c r="K2443" t="str" cm="1">
        <f t="array" ref="K2443">_xlfn.IFS(L2443="Bus P+R Bus Leg", "Bus", L2443="Bus P+R Car Leg", "Car",L2443="Rail P+R Rail Leg", "Rail", L2443="Rail P+R Car Leg", "Car",L2443="Logsum","",TRUE(),L2443)</f>
        <v>Cycle</v>
      </c>
      <c r="L2443" t="s">
        <v>36</v>
      </c>
      <c r="N2443" t="s">
        <v>37</v>
      </c>
      <c r="O2443" t="s">
        <v>496</v>
      </c>
      <c r="P2443" t="str">
        <f t="shared" si="231"/>
        <v>HBSHOP</v>
      </c>
    </row>
    <row r="2444" spans="1:16" x14ac:dyDescent="0.35">
      <c r="A2444">
        <f t="shared" si="227"/>
        <v>5769</v>
      </c>
      <c r="B2444" t="str">
        <f t="shared" si="230"/>
        <v>Cycle HBSHOP_HBSHOP_Student_16-74_PC Demand</v>
      </c>
      <c r="C2444" t="str">
        <f t="shared" si="228"/>
        <v>Cycle HBSHOP_HBSHOP_Student_16-74_PC Demand</v>
      </c>
      <c r="D2444" t="s">
        <v>37</v>
      </c>
      <c r="E2444" t="s">
        <v>18</v>
      </c>
      <c r="F2444">
        <v>0</v>
      </c>
      <c r="H2444" t="s">
        <v>19</v>
      </c>
      <c r="J2444" t="str">
        <f t="shared" si="229"/>
        <v>Cycle Demand</v>
      </c>
      <c r="K2444" t="str" cm="1">
        <f t="array" ref="K2444">_xlfn.IFS(L2444="Bus P+R Bus Leg", "Bus", L2444="Bus P+R Car Leg", "Car",L2444="Rail P+R Rail Leg", "Rail", L2444="Rail P+R Car Leg", "Car",L2444="Logsum","",TRUE(),L2444)</f>
        <v>Cycle</v>
      </c>
      <c r="L2444" t="s">
        <v>36</v>
      </c>
      <c r="N2444" t="s">
        <v>37</v>
      </c>
      <c r="O2444" t="s">
        <v>497</v>
      </c>
      <c r="P2444" t="str">
        <f t="shared" si="231"/>
        <v>HBSHOP</v>
      </c>
    </row>
    <row r="2445" spans="1:16" x14ac:dyDescent="0.35">
      <c r="A2445">
        <f t="shared" si="227"/>
        <v>5770</v>
      </c>
      <c r="B2445" t="str">
        <f t="shared" si="230"/>
        <v>Cycle NHBEB_NHBEB_FT_16-74_FC Demand</v>
      </c>
      <c r="C2445" t="str">
        <f t="shared" si="228"/>
        <v>Cycle NHBEB_NHBEB_FT_16-74_FC Demand</v>
      </c>
      <c r="D2445" t="s">
        <v>37</v>
      </c>
      <c r="E2445" t="s">
        <v>18</v>
      </c>
      <c r="F2445">
        <v>0</v>
      </c>
      <c r="H2445" t="s">
        <v>19</v>
      </c>
      <c r="J2445" t="str">
        <f t="shared" si="229"/>
        <v>Cycle Demand</v>
      </c>
      <c r="K2445" t="str" cm="1">
        <f t="array" ref="K2445">_xlfn.IFS(L2445="Bus P+R Bus Leg", "Bus", L2445="Bus P+R Car Leg", "Car",L2445="Rail P+R Rail Leg", "Rail", L2445="Rail P+R Car Leg", "Car",L2445="Logsum","",TRUE(),L2445)</f>
        <v>Cycle</v>
      </c>
      <c r="L2445" t="s">
        <v>36</v>
      </c>
      <c r="N2445" t="s">
        <v>37</v>
      </c>
      <c r="O2445" t="s">
        <v>77</v>
      </c>
      <c r="P2445" t="str">
        <f t="shared" si="231"/>
        <v>NHBEB</v>
      </c>
    </row>
    <row r="2446" spans="1:16" x14ac:dyDescent="0.35">
      <c r="A2446">
        <f t="shared" si="227"/>
        <v>5771</v>
      </c>
      <c r="B2446" t="str">
        <f t="shared" si="230"/>
        <v>Cycle NHBEB_NHBEB_FT_16-74_NC Demand</v>
      </c>
      <c r="C2446" t="str">
        <f t="shared" si="228"/>
        <v>Cycle NHBEB_NHBEB_FT_16-74_NC Demand</v>
      </c>
      <c r="D2446" t="s">
        <v>37</v>
      </c>
      <c r="E2446" t="s">
        <v>18</v>
      </c>
      <c r="F2446">
        <v>0</v>
      </c>
      <c r="H2446" t="s">
        <v>19</v>
      </c>
      <c r="J2446" t="str">
        <f t="shared" si="229"/>
        <v>Cycle Demand</v>
      </c>
      <c r="K2446" t="str" cm="1">
        <f t="array" ref="K2446">_xlfn.IFS(L2446="Bus P+R Bus Leg", "Bus", L2446="Bus P+R Car Leg", "Car",L2446="Rail P+R Rail Leg", "Rail", L2446="Rail P+R Car Leg", "Car",L2446="Logsum","",TRUE(),L2446)</f>
        <v>Cycle</v>
      </c>
      <c r="L2446" t="s">
        <v>36</v>
      </c>
      <c r="N2446" t="s">
        <v>37</v>
      </c>
      <c r="O2446" t="s">
        <v>78</v>
      </c>
      <c r="P2446" t="str">
        <f t="shared" si="231"/>
        <v>NHBEB</v>
      </c>
    </row>
    <row r="2447" spans="1:16" x14ac:dyDescent="0.35">
      <c r="A2447">
        <f t="shared" ref="A2447:A2510" si="232">IF(J2447=J2446,A2446+1,ROUNDUP(A2446,-2)+1)</f>
        <v>5772</v>
      </c>
      <c r="B2447" t="str">
        <f t="shared" si="230"/>
        <v>Cycle NHBEB_NHBEB_FT_16-74_PC Demand</v>
      </c>
      <c r="C2447" t="str">
        <f t="shared" si="228"/>
        <v>Cycle NHBEB_NHBEB_FT_16-74_PC Demand</v>
      </c>
      <c r="D2447" t="s">
        <v>37</v>
      </c>
      <c r="E2447" t="s">
        <v>18</v>
      </c>
      <c r="F2447">
        <v>0</v>
      </c>
      <c r="H2447" t="s">
        <v>19</v>
      </c>
      <c r="J2447" t="str">
        <f t="shared" si="229"/>
        <v>Cycle Demand</v>
      </c>
      <c r="K2447" t="str" cm="1">
        <f t="array" ref="K2447">_xlfn.IFS(L2447="Bus P+R Bus Leg", "Bus", L2447="Bus P+R Car Leg", "Car",L2447="Rail P+R Rail Leg", "Rail", L2447="Rail P+R Car Leg", "Car",L2447="Logsum","",TRUE(),L2447)</f>
        <v>Cycle</v>
      </c>
      <c r="L2447" t="s">
        <v>36</v>
      </c>
      <c r="N2447" t="s">
        <v>37</v>
      </c>
      <c r="O2447" t="s">
        <v>79</v>
      </c>
      <c r="P2447" t="str">
        <f t="shared" si="231"/>
        <v>NHBEB</v>
      </c>
    </row>
    <row r="2448" spans="1:16" x14ac:dyDescent="0.35">
      <c r="A2448">
        <f t="shared" si="232"/>
        <v>5773</v>
      </c>
      <c r="B2448" t="str">
        <f t="shared" si="230"/>
        <v>Cycle NHBEB_NHBEB_Other_16-74_FC Demand</v>
      </c>
      <c r="C2448" t="str">
        <f t="shared" si="228"/>
        <v>Cycle NHBEB_NHBEB_Other_16-74_FC Demand</v>
      </c>
      <c r="D2448" t="s">
        <v>37</v>
      </c>
      <c r="E2448" t="s">
        <v>18</v>
      </c>
      <c r="F2448">
        <v>0</v>
      </c>
      <c r="H2448" t="s">
        <v>19</v>
      </c>
      <c r="J2448" t="str">
        <f t="shared" si="229"/>
        <v>Cycle Demand</v>
      </c>
      <c r="K2448" t="str" cm="1">
        <f t="array" ref="K2448">_xlfn.IFS(L2448="Bus P+R Bus Leg", "Bus", L2448="Bus P+R Car Leg", "Car",L2448="Rail P+R Rail Leg", "Rail", L2448="Rail P+R Car Leg", "Car",L2448="Logsum","",TRUE(),L2448)</f>
        <v>Cycle</v>
      </c>
      <c r="L2448" t="s">
        <v>36</v>
      </c>
      <c r="N2448" t="s">
        <v>37</v>
      </c>
      <c r="O2448" t="s">
        <v>80</v>
      </c>
      <c r="P2448" t="str">
        <f t="shared" si="231"/>
        <v>NHBEB</v>
      </c>
    </row>
    <row r="2449" spans="1:16" x14ac:dyDescent="0.35">
      <c r="A2449">
        <f t="shared" si="232"/>
        <v>5774</v>
      </c>
      <c r="B2449" t="str">
        <f t="shared" si="230"/>
        <v>Cycle NHBEB_NHBEB_Other_16-74_NC Demand</v>
      </c>
      <c r="C2449" t="str">
        <f t="shared" si="228"/>
        <v>Cycle NHBEB_NHBEB_Other_16-74_NC Demand</v>
      </c>
      <c r="D2449" t="s">
        <v>37</v>
      </c>
      <c r="E2449" t="s">
        <v>18</v>
      </c>
      <c r="F2449">
        <v>0</v>
      </c>
      <c r="H2449" t="s">
        <v>19</v>
      </c>
      <c r="J2449" t="str">
        <f t="shared" si="229"/>
        <v>Cycle Demand</v>
      </c>
      <c r="K2449" t="str" cm="1">
        <f t="array" ref="K2449">_xlfn.IFS(L2449="Bus P+R Bus Leg", "Bus", L2449="Bus P+R Car Leg", "Car",L2449="Rail P+R Rail Leg", "Rail", L2449="Rail P+R Car Leg", "Car",L2449="Logsum","",TRUE(),L2449)</f>
        <v>Cycle</v>
      </c>
      <c r="L2449" t="s">
        <v>36</v>
      </c>
      <c r="N2449" t="s">
        <v>37</v>
      </c>
      <c r="O2449" t="s">
        <v>81</v>
      </c>
      <c r="P2449" t="str">
        <f t="shared" si="231"/>
        <v>NHBEB</v>
      </c>
    </row>
    <row r="2450" spans="1:16" x14ac:dyDescent="0.35">
      <c r="A2450">
        <f t="shared" si="232"/>
        <v>5775</v>
      </c>
      <c r="B2450" t="str">
        <f t="shared" si="230"/>
        <v>Cycle NHBEB_NHBEB_Other_16-74_PC Demand</v>
      </c>
      <c r="C2450" t="str">
        <f t="shared" si="228"/>
        <v>Cycle NHBEB_NHBEB_Other_16-74_PC Demand</v>
      </c>
      <c r="D2450" t="s">
        <v>37</v>
      </c>
      <c r="E2450" t="s">
        <v>18</v>
      </c>
      <c r="F2450">
        <v>0</v>
      </c>
      <c r="H2450" t="s">
        <v>19</v>
      </c>
      <c r="J2450" t="str">
        <f t="shared" si="229"/>
        <v>Cycle Demand</v>
      </c>
      <c r="K2450" t="str" cm="1">
        <f t="array" ref="K2450">_xlfn.IFS(L2450="Bus P+R Bus Leg", "Bus", L2450="Bus P+R Car Leg", "Car",L2450="Rail P+R Rail Leg", "Rail", L2450="Rail P+R Car Leg", "Car",L2450="Logsum","",TRUE(),L2450)</f>
        <v>Cycle</v>
      </c>
      <c r="L2450" t="s">
        <v>36</v>
      </c>
      <c r="N2450" t="s">
        <v>37</v>
      </c>
      <c r="O2450" t="s">
        <v>82</v>
      </c>
      <c r="P2450" t="str">
        <f t="shared" si="231"/>
        <v>NHBEB</v>
      </c>
    </row>
    <row r="2451" spans="1:16" x14ac:dyDescent="0.35">
      <c r="A2451">
        <f t="shared" si="232"/>
        <v>5776</v>
      </c>
      <c r="B2451" t="str">
        <f t="shared" si="230"/>
        <v>Cycle NHBEB_NHBEB_PT_16-74_FC Demand</v>
      </c>
      <c r="C2451" t="str">
        <f t="shared" ref="C2451:C2514" si="233">_xlfn.TEXTJOIN(" ",TRUE,L2451,O2451,N2451)</f>
        <v>Cycle NHBEB_NHBEB_PT_16-74_FC Demand</v>
      </c>
      <c r="D2451" t="s">
        <v>37</v>
      </c>
      <c r="E2451" t="s">
        <v>18</v>
      </c>
      <c r="F2451">
        <v>0</v>
      </c>
      <c r="H2451" t="s">
        <v>19</v>
      </c>
      <c r="J2451" t="str">
        <f t="shared" si="229"/>
        <v>Cycle Demand</v>
      </c>
      <c r="K2451" t="str" cm="1">
        <f t="array" ref="K2451">_xlfn.IFS(L2451="Bus P+R Bus Leg", "Bus", L2451="Bus P+R Car Leg", "Car",L2451="Rail P+R Rail Leg", "Rail", L2451="Rail P+R Car Leg", "Car",L2451="Logsum","",TRUE(),L2451)</f>
        <v>Cycle</v>
      </c>
      <c r="L2451" t="s">
        <v>36</v>
      </c>
      <c r="N2451" t="s">
        <v>37</v>
      </c>
      <c r="O2451" t="s">
        <v>83</v>
      </c>
      <c r="P2451" t="str">
        <f t="shared" si="231"/>
        <v>NHBEB</v>
      </c>
    </row>
    <row r="2452" spans="1:16" x14ac:dyDescent="0.35">
      <c r="A2452">
        <f t="shared" si="232"/>
        <v>5777</v>
      </c>
      <c r="B2452" t="str">
        <f t="shared" si="230"/>
        <v>Cycle NHBEB_NHBEB_PT_16-74_NC Demand</v>
      </c>
      <c r="C2452" t="str">
        <f t="shared" si="233"/>
        <v>Cycle NHBEB_NHBEB_PT_16-74_NC Demand</v>
      </c>
      <c r="D2452" t="s">
        <v>37</v>
      </c>
      <c r="E2452" t="s">
        <v>18</v>
      </c>
      <c r="F2452">
        <v>0</v>
      </c>
      <c r="H2452" t="s">
        <v>19</v>
      </c>
      <c r="J2452" t="str">
        <f t="shared" ref="J2452:J2515" si="234">_xlfn.CONCAT(L2452," ",N2452)</f>
        <v>Cycle Demand</v>
      </c>
      <c r="K2452" t="str" cm="1">
        <f t="array" ref="K2452">_xlfn.IFS(L2452="Bus P+R Bus Leg", "Bus", L2452="Bus P+R Car Leg", "Car",L2452="Rail P+R Rail Leg", "Rail", L2452="Rail P+R Car Leg", "Car",L2452="Logsum","",TRUE(),L2452)</f>
        <v>Cycle</v>
      </c>
      <c r="L2452" t="s">
        <v>36</v>
      </c>
      <c r="N2452" t="s">
        <v>37</v>
      </c>
      <c r="O2452" t="s">
        <v>84</v>
      </c>
      <c r="P2452" t="str">
        <f t="shared" si="231"/>
        <v>NHBEB</v>
      </c>
    </row>
    <row r="2453" spans="1:16" x14ac:dyDescent="0.35">
      <c r="A2453">
        <f t="shared" si="232"/>
        <v>5778</v>
      </c>
      <c r="B2453" t="str">
        <f t="shared" si="230"/>
        <v>Cycle NHBEB_NHBEB_PT_16-74_PC Demand</v>
      </c>
      <c r="C2453" t="str">
        <f t="shared" si="233"/>
        <v>Cycle NHBEB_NHBEB_PT_16-74_PC Demand</v>
      </c>
      <c r="D2453" t="s">
        <v>37</v>
      </c>
      <c r="E2453" t="s">
        <v>18</v>
      </c>
      <c r="F2453">
        <v>0</v>
      </c>
      <c r="H2453" t="s">
        <v>19</v>
      </c>
      <c r="J2453" t="str">
        <f t="shared" si="234"/>
        <v>Cycle Demand</v>
      </c>
      <c r="K2453" t="str" cm="1">
        <f t="array" ref="K2453">_xlfn.IFS(L2453="Bus P+R Bus Leg", "Bus", L2453="Bus P+R Car Leg", "Car",L2453="Rail P+R Rail Leg", "Rail", L2453="Rail P+R Car Leg", "Car",L2453="Logsum","",TRUE(),L2453)</f>
        <v>Cycle</v>
      </c>
      <c r="L2453" t="s">
        <v>36</v>
      </c>
      <c r="N2453" t="s">
        <v>37</v>
      </c>
      <c r="O2453" t="s">
        <v>85</v>
      </c>
      <c r="P2453" t="str">
        <f t="shared" si="231"/>
        <v>NHBEB</v>
      </c>
    </row>
    <row r="2454" spans="1:16" x14ac:dyDescent="0.35">
      <c r="A2454">
        <f t="shared" si="232"/>
        <v>5779</v>
      </c>
      <c r="B2454" t="str">
        <f t="shared" si="230"/>
        <v>Cycle NHBEB_NHBEB_Student_16-74_FC Demand</v>
      </c>
      <c r="C2454" t="str">
        <f t="shared" si="233"/>
        <v>Cycle NHBEB_NHBEB_Student_16-74_FC Demand</v>
      </c>
      <c r="D2454" t="s">
        <v>37</v>
      </c>
      <c r="E2454" t="s">
        <v>18</v>
      </c>
      <c r="F2454">
        <v>0</v>
      </c>
      <c r="H2454" t="s">
        <v>19</v>
      </c>
      <c r="J2454" t="str">
        <f t="shared" si="234"/>
        <v>Cycle Demand</v>
      </c>
      <c r="K2454" t="str" cm="1">
        <f t="array" ref="K2454">_xlfn.IFS(L2454="Bus P+R Bus Leg", "Bus", L2454="Bus P+R Car Leg", "Car",L2454="Rail P+R Rail Leg", "Rail", L2454="Rail P+R Car Leg", "Car",L2454="Logsum","",TRUE(),L2454)</f>
        <v>Cycle</v>
      </c>
      <c r="L2454" t="s">
        <v>36</v>
      </c>
      <c r="N2454" t="s">
        <v>37</v>
      </c>
      <c r="O2454" t="s">
        <v>86</v>
      </c>
      <c r="P2454" t="str">
        <f t="shared" si="231"/>
        <v>NHBEB</v>
      </c>
    </row>
    <row r="2455" spans="1:16" x14ac:dyDescent="0.35">
      <c r="A2455">
        <f t="shared" si="232"/>
        <v>5780</v>
      </c>
      <c r="B2455" t="str">
        <f t="shared" si="230"/>
        <v>Cycle NHBEB_NHBEB_Student_16-74_NC Demand</v>
      </c>
      <c r="C2455" t="str">
        <f t="shared" si="233"/>
        <v>Cycle NHBEB_NHBEB_Student_16-74_NC Demand</v>
      </c>
      <c r="D2455" t="s">
        <v>37</v>
      </c>
      <c r="E2455" t="s">
        <v>18</v>
      </c>
      <c r="F2455">
        <v>0</v>
      </c>
      <c r="H2455" t="s">
        <v>19</v>
      </c>
      <c r="J2455" t="str">
        <f t="shared" si="234"/>
        <v>Cycle Demand</v>
      </c>
      <c r="K2455" t="str" cm="1">
        <f t="array" ref="K2455">_xlfn.IFS(L2455="Bus P+R Bus Leg", "Bus", L2455="Bus P+R Car Leg", "Car",L2455="Rail P+R Rail Leg", "Rail", L2455="Rail P+R Car Leg", "Car",L2455="Logsum","",TRUE(),L2455)</f>
        <v>Cycle</v>
      </c>
      <c r="L2455" t="s">
        <v>36</v>
      </c>
      <c r="N2455" t="s">
        <v>37</v>
      </c>
      <c r="O2455" t="s">
        <v>87</v>
      </c>
      <c r="P2455" t="str">
        <f t="shared" si="231"/>
        <v>NHBEB</v>
      </c>
    </row>
    <row r="2456" spans="1:16" x14ac:dyDescent="0.35">
      <c r="A2456">
        <f t="shared" si="232"/>
        <v>5781</v>
      </c>
      <c r="B2456" t="str">
        <f t="shared" si="230"/>
        <v>Cycle NHBEB_NHBEB_Student_16-74_PC Demand</v>
      </c>
      <c r="C2456" t="str">
        <f t="shared" si="233"/>
        <v>Cycle NHBEB_NHBEB_Student_16-74_PC Demand</v>
      </c>
      <c r="D2456" t="s">
        <v>37</v>
      </c>
      <c r="E2456" t="s">
        <v>18</v>
      </c>
      <c r="F2456">
        <v>0</v>
      </c>
      <c r="H2456" t="s">
        <v>19</v>
      </c>
      <c r="J2456" t="str">
        <f t="shared" si="234"/>
        <v>Cycle Demand</v>
      </c>
      <c r="K2456" t="str" cm="1">
        <f t="array" ref="K2456">_xlfn.IFS(L2456="Bus P+R Bus Leg", "Bus", L2456="Bus P+R Car Leg", "Car",L2456="Rail P+R Rail Leg", "Rail", L2456="Rail P+R Car Leg", "Car",L2456="Logsum","",TRUE(),L2456)</f>
        <v>Cycle</v>
      </c>
      <c r="L2456" t="s">
        <v>36</v>
      </c>
      <c r="N2456" t="s">
        <v>37</v>
      </c>
      <c r="O2456" t="s">
        <v>88</v>
      </c>
      <c r="P2456" t="str">
        <f t="shared" si="231"/>
        <v>NHBEB</v>
      </c>
    </row>
    <row r="2457" spans="1:16" x14ac:dyDescent="0.35">
      <c r="A2457">
        <f t="shared" si="232"/>
        <v>5782</v>
      </c>
      <c r="B2457" t="str">
        <f t="shared" si="230"/>
        <v>Cycle NHBO_NHBO_75_FC Demand</v>
      </c>
      <c r="C2457" t="str">
        <f t="shared" si="233"/>
        <v>Cycle NHBO_NHBO_75_FC Demand</v>
      </c>
      <c r="D2457" t="s">
        <v>37</v>
      </c>
      <c r="E2457" t="s">
        <v>18</v>
      </c>
      <c r="F2457">
        <v>0</v>
      </c>
      <c r="H2457" t="s">
        <v>19</v>
      </c>
      <c r="J2457" t="str">
        <f t="shared" si="234"/>
        <v>Cycle Demand</v>
      </c>
      <c r="K2457" t="str" cm="1">
        <f t="array" ref="K2457">_xlfn.IFS(L2457="Bus P+R Bus Leg", "Bus", L2457="Bus P+R Car Leg", "Car",L2457="Rail P+R Rail Leg", "Rail", L2457="Rail P+R Car Leg", "Car",L2457="Logsum","",TRUE(),L2457)</f>
        <v>Cycle</v>
      </c>
      <c r="L2457" t="s">
        <v>36</v>
      </c>
      <c r="N2457" t="s">
        <v>37</v>
      </c>
      <c r="O2457" t="s">
        <v>89</v>
      </c>
      <c r="P2457" t="str">
        <f t="shared" si="231"/>
        <v>NHBO</v>
      </c>
    </row>
    <row r="2458" spans="1:16" x14ac:dyDescent="0.35">
      <c r="A2458">
        <f t="shared" si="232"/>
        <v>5783</v>
      </c>
      <c r="B2458" t="str">
        <f t="shared" si="230"/>
        <v>Cycle NHBO_NHBO_75_NC Demand</v>
      </c>
      <c r="C2458" t="str">
        <f t="shared" si="233"/>
        <v>Cycle NHBO_NHBO_75_NC Demand</v>
      </c>
      <c r="D2458" t="s">
        <v>37</v>
      </c>
      <c r="E2458" t="s">
        <v>18</v>
      </c>
      <c r="F2458">
        <v>0</v>
      </c>
      <c r="H2458" t="s">
        <v>19</v>
      </c>
      <c r="J2458" t="str">
        <f t="shared" si="234"/>
        <v>Cycle Demand</v>
      </c>
      <c r="K2458" t="str" cm="1">
        <f t="array" ref="K2458">_xlfn.IFS(L2458="Bus P+R Bus Leg", "Bus", L2458="Bus P+R Car Leg", "Car",L2458="Rail P+R Rail Leg", "Rail", L2458="Rail P+R Car Leg", "Car",L2458="Logsum","",TRUE(),L2458)</f>
        <v>Cycle</v>
      </c>
      <c r="L2458" t="s">
        <v>36</v>
      </c>
      <c r="N2458" t="s">
        <v>37</v>
      </c>
      <c r="O2458" t="s">
        <v>90</v>
      </c>
      <c r="P2458" t="str">
        <f t="shared" si="231"/>
        <v>NHBO</v>
      </c>
    </row>
    <row r="2459" spans="1:16" x14ac:dyDescent="0.35">
      <c r="A2459">
        <f t="shared" si="232"/>
        <v>5784</v>
      </c>
      <c r="B2459" t="str">
        <f t="shared" si="230"/>
        <v>Cycle NHBO_NHBO_75_PC Demand</v>
      </c>
      <c r="C2459" t="str">
        <f t="shared" si="233"/>
        <v>Cycle NHBO_NHBO_75_PC Demand</v>
      </c>
      <c r="D2459" t="s">
        <v>37</v>
      </c>
      <c r="E2459" t="s">
        <v>18</v>
      </c>
      <c r="F2459">
        <v>0</v>
      </c>
      <c r="H2459" t="s">
        <v>19</v>
      </c>
      <c r="J2459" t="str">
        <f t="shared" si="234"/>
        <v>Cycle Demand</v>
      </c>
      <c r="K2459" t="str" cm="1">
        <f t="array" ref="K2459">_xlfn.IFS(L2459="Bus P+R Bus Leg", "Bus", L2459="Bus P+R Car Leg", "Car",L2459="Rail P+R Rail Leg", "Rail", L2459="Rail P+R Car Leg", "Car",L2459="Logsum","",TRUE(),L2459)</f>
        <v>Cycle</v>
      </c>
      <c r="L2459" t="s">
        <v>36</v>
      </c>
      <c r="N2459" t="s">
        <v>37</v>
      </c>
      <c r="O2459" t="s">
        <v>91</v>
      </c>
      <c r="P2459" t="str">
        <f t="shared" si="231"/>
        <v>NHBO</v>
      </c>
    </row>
    <row r="2460" spans="1:16" x14ac:dyDescent="0.35">
      <c r="A2460">
        <f t="shared" si="232"/>
        <v>5785</v>
      </c>
      <c r="B2460" t="str">
        <f t="shared" si="230"/>
        <v>Cycle NHBO_NHBO_Child_0-15_FC Demand</v>
      </c>
      <c r="C2460" t="str">
        <f t="shared" si="233"/>
        <v>Cycle NHBO_NHBO_Child_0-15_FC Demand</v>
      </c>
      <c r="D2460" t="s">
        <v>37</v>
      </c>
      <c r="E2460" t="s">
        <v>18</v>
      </c>
      <c r="F2460">
        <v>0</v>
      </c>
      <c r="H2460" t="s">
        <v>19</v>
      </c>
      <c r="J2460" t="str">
        <f t="shared" si="234"/>
        <v>Cycle Demand</v>
      </c>
      <c r="K2460" t="str" cm="1">
        <f t="array" ref="K2460">_xlfn.IFS(L2460="Bus P+R Bus Leg", "Bus", L2460="Bus P+R Car Leg", "Car",L2460="Rail P+R Rail Leg", "Rail", L2460="Rail P+R Car Leg", "Car",L2460="Logsum","",TRUE(),L2460)</f>
        <v>Cycle</v>
      </c>
      <c r="L2460" t="s">
        <v>36</v>
      </c>
      <c r="N2460" t="s">
        <v>37</v>
      </c>
      <c r="O2460" t="s">
        <v>133</v>
      </c>
      <c r="P2460" t="str">
        <f t="shared" si="231"/>
        <v>NHBO</v>
      </c>
    </row>
    <row r="2461" spans="1:16" x14ac:dyDescent="0.35">
      <c r="A2461">
        <f t="shared" si="232"/>
        <v>5786</v>
      </c>
      <c r="B2461" t="str">
        <f t="shared" si="230"/>
        <v>Cycle NHBO_NHBO_Child_0-15_NC Demand</v>
      </c>
      <c r="C2461" t="str">
        <f t="shared" si="233"/>
        <v>Cycle NHBO_NHBO_Child_0-15_NC Demand</v>
      </c>
      <c r="D2461" t="s">
        <v>37</v>
      </c>
      <c r="E2461" t="s">
        <v>18</v>
      </c>
      <c r="F2461">
        <v>0</v>
      </c>
      <c r="H2461" t="s">
        <v>19</v>
      </c>
      <c r="J2461" t="str">
        <f t="shared" si="234"/>
        <v>Cycle Demand</v>
      </c>
      <c r="K2461" t="str" cm="1">
        <f t="array" ref="K2461">_xlfn.IFS(L2461="Bus P+R Bus Leg", "Bus", L2461="Bus P+R Car Leg", "Car",L2461="Rail P+R Rail Leg", "Rail", L2461="Rail P+R Car Leg", "Car",L2461="Logsum","",TRUE(),L2461)</f>
        <v>Cycle</v>
      </c>
      <c r="L2461" t="s">
        <v>36</v>
      </c>
      <c r="N2461" t="s">
        <v>37</v>
      </c>
      <c r="O2461" t="s">
        <v>134</v>
      </c>
      <c r="P2461" t="str">
        <f t="shared" si="231"/>
        <v>NHBO</v>
      </c>
    </row>
    <row r="2462" spans="1:16" x14ac:dyDescent="0.35">
      <c r="A2462">
        <f t="shared" si="232"/>
        <v>5787</v>
      </c>
      <c r="B2462" t="str">
        <f t="shared" si="230"/>
        <v>Cycle NHBO_NHBO_Child_0-15_PC Demand</v>
      </c>
      <c r="C2462" t="str">
        <f t="shared" si="233"/>
        <v>Cycle NHBO_NHBO_Child_0-15_PC Demand</v>
      </c>
      <c r="D2462" t="s">
        <v>37</v>
      </c>
      <c r="E2462" t="s">
        <v>18</v>
      </c>
      <c r="F2462">
        <v>0</v>
      </c>
      <c r="H2462" t="s">
        <v>19</v>
      </c>
      <c r="J2462" t="str">
        <f t="shared" si="234"/>
        <v>Cycle Demand</v>
      </c>
      <c r="K2462" t="str" cm="1">
        <f t="array" ref="K2462">_xlfn.IFS(L2462="Bus P+R Bus Leg", "Bus", L2462="Bus P+R Car Leg", "Car",L2462="Rail P+R Rail Leg", "Rail", L2462="Rail P+R Car Leg", "Car",L2462="Logsum","",TRUE(),L2462)</f>
        <v>Cycle</v>
      </c>
      <c r="L2462" t="s">
        <v>36</v>
      </c>
      <c r="N2462" t="s">
        <v>37</v>
      </c>
      <c r="O2462" t="s">
        <v>135</v>
      </c>
      <c r="P2462" t="str">
        <f t="shared" si="231"/>
        <v>NHBO</v>
      </c>
    </row>
    <row r="2463" spans="1:16" x14ac:dyDescent="0.35">
      <c r="A2463">
        <f t="shared" si="232"/>
        <v>5788</v>
      </c>
      <c r="B2463" t="str">
        <f t="shared" si="230"/>
        <v>Cycle NHBO_NHBO_FT_16-74_FC Demand</v>
      </c>
      <c r="C2463" t="str">
        <f t="shared" si="233"/>
        <v>Cycle NHBO_NHBO_FT_16-74_FC Demand</v>
      </c>
      <c r="D2463" t="s">
        <v>37</v>
      </c>
      <c r="E2463" t="s">
        <v>18</v>
      </c>
      <c r="F2463">
        <v>0</v>
      </c>
      <c r="H2463" t="s">
        <v>19</v>
      </c>
      <c r="J2463" t="str">
        <f t="shared" si="234"/>
        <v>Cycle Demand</v>
      </c>
      <c r="K2463" t="str" cm="1">
        <f t="array" ref="K2463">_xlfn.IFS(L2463="Bus P+R Bus Leg", "Bus", L2463="Bus P+R Car Leg", "Car",L2463="Rail P+R Rail Leg", "Rail", L2463="Rail P+R Car Leg", "Car",L2463="Logsum","",TRUE(),L2463)</f>
        <v>Cycle</v>
      </c>
      <c r="L2463" t="s">
        <v>36</v>
      </c>
      <c r="N2463" t="s">
        <v>37</v>
      </c>
      <c r="O2463" t="s">
        <v>92</v>
      </c>
      <c r="P2463" t="str">
        <f t="shared" si="231"/>
        <v>NHBO</v>
      </c>
    </row>
    <row r="2464" spans="1:16" x14ac:dyDescent="0.35">
      <c r="A2464">
        <f t="shared" si="232"/>
        <v>5789</v>
      </c>
      <c r="B2464" t="str">
        <f t="shared" si="230"/>
        <v>Cycle NHBO_NHBO_FT_16-74_NC Demand</v>
      </c>
      <c r="C2464" t="str">
        <f t="shared" si="233"/>
        <v>Cycle NHBO_NHBO_FT_16-74_NC Demand</v>
      </c>
      <c r="D2464" t="s">
        <v>37</v>
      </c>
      <c r="E2464" t="s">
        <v>18</v>
      </c>
      <c r="F2464">
        <v>0</v>
      </c>
      <c r="H2464" t="s">
        <v>19</v>
      </c>
      <c r="J2464" t="str">
        <f t="shared" si="234"/>
        <v>Cycle Demand</v>
      </c>
      <c r="K2464" t="str" cm="1">
        <f t="array" ref="K2464">_xlfn.IFS(L2464="Bus P+R Bus Leg", "Bus", L2464="Bus P+R Car Leg", "Car",L2464="Rail P+R Rail Leg", "Rail", L2464="Rail P+R Car Leg", "Car",L2464="Logsum","",TRUE(),L2464)</f>
        <v>Cycle</v>
      </c>
      <c r="L2464" t="s">
        <v>36</v>
      </c>
      <c r="N2464" t="s">
        <v>37</v>
      </c>
      <c r="O2464" t="s">
        <v>93</v>
      </c>
      <c r="P2464" t="str">
        <f t="shared" si="231"/>
        <v>NHBO</v>
      </c>
    </row>
    <row r="2465" spans="1:16" x14ac:dyDescent="0.35">
      <c r="A2465">
        <f t="shared" si="232"/>
        <v>5790</v>
      </c>
      <c r="B2465" t="str">
        <f t="shared" si="230"/>
        <v>Cycle NHBO_NHBO_FT_16-74_PC Demand</v>
      </c>
      <c r="C2465" t="str">
        <f t="shared" si="233"/>
        <v>Cycle NHBO_NHBO_FT_16-74_PC Demand</v>
      </c>
      <c r="D2465" t="s">
        <v>37</v>
      </c>
      <c r="E2465" t="s">
        <v>18</v>
      </c>
      <c r="F2465">
        <v>0</v>
      </c>
      <c r="H2465" t="s">
        <v>19</v>
      </c>
      <c r="J2465" t="str">
        <f t="shared" si="234"/>
        <v>Cycle Demand</v>
      </c>
      <c r="K2465" t="str" cm="1">
        <f t="array" ref="K2465">_xlfn.IFS(L2465="Bus P+R Bus Leg", "Bus", L2465="Bus P+R Car Leg", "Car",L2465="Rail P+R Rail Leg", "Rail", L2465="Rail P+R Car Leg", "Car",L2465="Logsum","",TRUE(),L2465)</f>
        <v>Cycle</v>
      </c>
      <c r="L2465" t="s">
        <v>36</v>
      </c>
      <c r="N2465" t="s">
        <v>37</v>
      </c>
      <c r="O2465" t="s">
        <v>94</v>
      </c>
      <c r="P2465" t="str">
        <f t="shared" si="231"/>
        <v>NHBO</v>
      </c>
    </row>
    <row r="2466" spans="1:16" x14ac:dyDescent="0.35">
      <c r="A2466">
        <f t="shared" si="232"/>
        <v>5791</v>
      </c>
      <c r="B2466" t="str">
        <f t="shared" si="230"/>
        <v>Cycle NHBO_NHBO_Other_16-74_FC Demand</v>
      </c>
      <c r="C2466" t="str">
        <f t="shared" si="233"/>
        <v>Cycle NHBO_NHBO_Other_16-74_FC Demand</v>
      </c>
      <c r="D2466" t="s">
        <v>37</v>
      </c>
      <c r="E2466" t="s">
        <v>18</v>
      </c>
      <c r="F2466">
        <v>0</v>
      </c>
      <c r="H2466" t="s">
        <v>19</v>
      </c>
      <c r="J2466" t="str">
        <f t="shared" si="234"/>
        <v>Cycle Demand</v>
      </c>
      <c r="K2466" t="str" cm="1">
        <f t="array" ref="K2466">_xlfn.IFS(L2466="Bus P+R Bus Leg", "Bus", L2466="Bus P+R Car Leg", "Car",L2466="Rail P+R Rail Leg", "Rail", L2466="Rail P+R Car Leg", "Car",L2466="Logsum","",TRUE(),L2466)</f>
        <v>Cycle</v>
      </c>
      <c r="L2466" t="s">
        <v>36</v>
      </c>
      <c r="N2466" t="s">
        <v>37</v>
      </c>
      <c r="O2466" t="s">
        <v>95</v>
      </c>
      <c r="P2466" t="str">
        <f t="shared" si="231"/>
        <v>NHBO</v>
      </c>
    </row>
    <row r="2467" spans="1:16" x14ac:dyDescent="0.35">
      <c r="A2467">
        <f t="shared" si="232"/>
        <v>5792</v>
      </c>
      <c r="B2467" t="str">
        <f t="shared" si="230"/>
        <v>Cycle NHBO_NHBO_Other_16-74_NC Demand</v>
      </c>
      <c r="C2467" t="str">
        <f t="shared" si="233"/>
        <v>Cycle NHBO_NHBO_Other_16-74_NC Demand</v>
      </c>
      <c r="D2467" t="s">
        <v>37</v>
      </c>
      <c r="E2467" t="s">
        <v>18</v>
      </c>
      <c r="F2467">
        <v>0</v>
      </c>
      <c r="H2467" t="s">
        <v>19</v>
      </c>
      <c r="J2467" t="str">
        <f t="shared" si="234"/>
        <v>Cycle Demand</v>
      </c>
      <c r="K2467" t="str" cm="1">
        <f t="array" ref="K2467">_xlfn.IFS(L2467="Bus P+R Bus Leg", "Bus", L2467="Bus P+R Car Leg", "Car",L2467="Rail P+R Rail Leg", "Rail", L2467="Rail P+R Car Leg", "Car",L2467="Logsum","",TRUE(),L2467)</f>
        <v>Cycle</v>
      </c>
      <c r="L2467" t="s">
        <v>36</v>
      </c>
      <c r="N2467" t="s">
        <v>37</v>
      </c>
      <c r="O2467" t="s">
        <v>96</v>
      </c>
      <c r="P2467" t="str">
        <f t="shared" si="231"/>
        <v>NHBO</v>
      </c>
    </row>
    <row r="2468" spans="1:16" x14ac:dyDescent="0.35">
      <c r="A2468">
        <f t="shared" si="232"/>
        <v>5793</v>
      </c>
      <c r="B2468" t="str">
        <f t="shared" si="230"/>
        <v>Cycle NHBO_NHBO_Other_16-74_PC Demand</v>
      </c>
      <c r="C2468" t="str">
        <f t="shared" si="233"/>
        <v>Cycle NHBO_NHBO_Other_16-74_PC Demand</v>
      </c>
      <c r="D2468" t="s">
        <v>37</v>
      </c>
      <c r="E2468" t="s">
        <v>18</v>
      </c>
      <c r="F2468">
        <v>0</v>
      </c>
      <c r="H2468" t="s">
        <v>19</v>
      </c>
      <c r="J2468" t="str">
        <f t="shared" si="234"/>
        <v>Cycle Demand</v>
      </c>
      <c r="K2468" t="str" cm="1">
        <f t="array" ref="K2468">_xlfn.IFS(L2468="Bus P+R Bus Leg", "Bus", L2468="Bus P+R Car Leg", "Car",L2468="Rail P+R Rail Leg", "Rail", L2468="Rail P+R Car Leg", "Car",L2468="Logsum","",TRUE(),L2468)</f>
        <v>Cycle</v>
      </c>
      <c r="L2468" t="s">
        <v>36</v>
      </c>
      <c r="N2468" t="s">
        <v>37</v>
      </c>
      <c r="O2468" t="s">
        <v>97</v>
      </c>
      <c r="P2468" t="str">
        <f t="shared" si="231"/>
        <v>NHBO</v>
      </c>
    </row>
    <row r="2469" spans="1:16" x14ac:dyDescent="0.35">
      <c r="A2469">
        <f t="shared" si="232"/>
        <v>5794</v>
      </c>
      <c r="B2469" t="str">
        <f t="shared" si="230"/>
        <v>Cycle NHBO_NHBO_PT_16-74_FC Demand</v>
      </c>
      <c r="C2469" t="str">
        <f t="shared" si="233"/>
        <v>Cycle NHBO_NHBO_PT_16-74_FC Demand</v>
      </c>
      <c r="D2469" t="s">
        <v>37</v>
      </c>
      <c r="E2469" t="s">
        <v>18</v>
      </c>
      <c r="F2469">
        <v>0</v>
      </c>
      <c r="H2469" t="s">
        <v>19</v>
      </c>
      <c r="J2469" t="str">
        <f t="shared" si="234"/>
        <v>Cycle Demand</v>
      </c>
      <c r="K2469" t="str" cm="1">
        <f t="array" ref="K2469">_xlfn.IFS(L2469="Bus P+R Bus Leg", "Bus", L2469="Bus P+R Car Leg", "Car",L2469="Rail P+R Rail Leg", "Rail", L2469="Rail P+R Car Leg", "Car",L2469="Logsum","",TRUE(),L2469)</f>
        <v>Cycle</v>
      </c>
      <c r="L2469" t="s">
        <v>36</v>
      </c>
      <c r="N2469" t="s">
        <v>37</v>
      </c>
      <c r="O2469" t="s">
        <v>98</v>
      </c>
      <c r="P2469" t="str">
        <f t="shared" si="231"/>
        <v>NHBO</v>
      </c>
    </row>
    <row r="2470" spans="1:16" x14ac:dyDescent="0.35">
      <c r="A2470">
        <f t="shared" si="232"/>
        <v>5795</v>
      </c>
      <c r="B2470" t="str">
        <f t="shared" si="230"/>
        <v>Cycle NHBO_NHBO_PT_16-74_NC Demand</v>
      </c>
      <c r="C2470" t="str">
        <f t="shared" si="233"/>
        <v>Cycle NHBO_NHBO_PT_16-74_NC Demand</v>
      </c>
      <c r="D2470" t="s">
        <v>37</v>
      </c>
      <c r="E2470" t="s">
        <v>18</v>
      </c>
      <c r="F2470">
        <v>0</v>
      </c>
      <c r="H2470" t="s">
        <v>19</v>
      </c>
      <c r="J2470" t="str">
        <f t="shared" si="234"/>
        <v>Cycle Demand</v>
      </c>
      <c r="K2470" t="str" cm="1">
        <f t="array" ref="K2470">_xlfn.IFS(L2470="Bus P+R Bus Leg", "Bus", L2470="Bus P+R Car Leg", "Car",L2470="Rail P+R Rail Leg", "Rail", L2470="Rail P+R Car Leg", "Car",L2470="Logsum","",TRUE(),L2470)</f>
        <v>Cycle</v>
      </c>
      <c r="L2470" t="s">
        <v>36</v>
      </c>
      <c r="N2470" t="s">
        <v>37</v>
      </c>
      <c r="O2470" t="s">
        <v>99</v>
      </c>
      <c r="P2470" t="str">
        <f t="shared" si="231"/>
        <v>NHBO</v>
      </c>
    </row>
    <row r="2471" spans="1:16" x14ac:dyDescent="0.35">
      <c r="A2471">
        <f t="shared" si="232"/>
        <v>5796</v>
      </c>
      <c r="B2471" t="str">
        <f t="shared" si="230"/>
        <v>Cycle NHBO_NHBO_PT_16-74_PC Demand</v>
      </c>
      <c r="C2471" t="str">
        <f t="shared" si="233"/>
        <v>Cycle NHBO_NHBO_PT_16-74_PC Demand</v>
      </c>
      <c r="D2471" t="s">
        <v>37</v>
      </c>
      <c r="E2471" t="s">
        <v>18</v>
      </c>
      <c r="F2471">
        <v>0</v>
      </c>
      <c r="H2471" t="s">
        <v>19</v>
      </c>
      <c r="J2471" t="str">
        <f t="shared" si="234"/>
        <v>Cycle Demand</v>
      </c>
      <c r="K2471" t="str" cm="1">
        <f t="array" ref="K2471">_xlfn.IFS(L2471="Bus P+R Bus Leg", "Bus", L2471="Bus P+R Car Leg", "Car",L2471="Rail P+R Rail Leg", "Rail", L2471="Rail P+R Car Leg", "Car",L2471="Logsum","",TRUE(),L2471)</f>
        <v>Cycle</v>
      </c>
      <c r="L2471" t="s">
        <v>36</v>
      </c>
      <c r="N2471" t="s">
        <v>37</v>
      </c>
      <c r="O2471" t="s">
        <v>100</v>
      </c>
      <c r="P2471" t="str">
        <f t="shared" si="231"/>
        <v>NHBO</v>
      </c>
    </row>
    <row r="2472" spans="1:16" x14ac:dyDescent="0.35">
      <c r="A2472">
        <f t="shared" si="232"/>
        <v>5797</v>
      </c>
      <c r="B2472" t="str">
        <f t="shared" si="230"/>
        <v>Cycle NHBO_NHBO_Student_16-74_FC Demand</v>
      </c>
      <c r="C2472" t="str">
        <f t="shared" si="233"/>
        <v>Cycle NHBO_NHBO_Student_16-74_FC Demand</v>
      </c>
      <c r="D2472" t="s">
        <v>37</v>
      </c>
      <c r="E2472" t="s">
        <v>18</v>
      </c>
      <c r="F2472">
        <v>0</v>
      </c>
      <c r="H2472" t="s">
        <v>19</v>
      </c>
      <c r="J2472" t="str">
        <f t="shared" si="234"/>
        <v>Cycle Demand</v>
      </c>
      <c r="K2472" t="str" cm="1">
        <f t="array" ref="K2472">_xlfn.IFS(L2472="Bus P+R Bus Leg", "Bus", L2472="Bus P+R Car Leg", "Car",L2472="Rail P+R Rail Leg", "Rail", L2472="Rail P+R Car Leg", "Car",L2472="Logsum","",TRUE(),L2472)</f>
        <v>Cycle</v>
      </c>
      <c r="L2472" t="s">
        <v>36</v>
      </c>
      <c r="N2472" t="s">
        <v>37</v>
      </c>
      <c r="O2472" t="s">
        <v>101</v>
      </c>
      <c r="P2472" t="str">
        <f t="shared" si="231"/>
        <v>NHBO</v>
      </c>
    </row>
    <row r="2473" spans="1:16" x14ac:dyDescent="0.35">
      <c r="A2473">
        <f t="shared" si="232"/>
        <v>5798</v>
      </c>
      <c r="B2473" t="str">
        <f t="shared" si="230"/>
        <v>Cycle NHBO_NHBO_Student_16-74_NC Demand</v>
      </c>
      <c r="C2473" t="str">
        <f t="shared" si="233"/>
        <v>Cycle NHBO_NHBO_Student_16-74_NC Demand</v>
      </c>
      <c r="D2473" t="s">
        <v>37</v>
      </c>
      <c r="E2473" t="s">
        <v>18</v>
      </c>
      <c r="F2473">
        <v>0</v>
      </c>
      <c r="H2473" t="s">
        <v>19</v>
      </c>
      <c r="J2473" t="str">
        <f t="shared" si="234"/>
        <v>Cycle Demand</v>
      </c>
      <c r="K2473" t="str" cm="1">
        <f t="array" ref="K2473">_xlfn.IFS(L2473="Bus P+R Bus Leg", "Bus", L2473="Bus P+R Car Leg", "Car",L2473="Rail P+R Rail Leg", "Rail", L2473="Rail P+R Car Leg", "Car",L2473="Logsum","",TRUE(),L2473)</f>
        <v>Cycle</v>
      </c>
      <c r="L2473" t="s">
        <v>36</v>
      </c>
      <c r="N2473" t="s">
        <v>37</v>
      </c>
      <c r="O2473" t="s">
        <v>102</v>
      </c>
      <c r="P2473" t="str">
        <f t="shared" si="231"/>
        <v>NHBO</v>
      </c>
    </row>
    <row r="2474" spans="1:16" x14ac:dyDescent="0.35">
      <c r="A2474">
        <f t="shared" si="232"/>
        <v>5799</v>
      </c>
      <c r="B2474" t="str">
        <f t="shared" si="230"/>
        <v>Cycle NHBO_NHBO_Student_16-74_PC Demand</v>
      </c>
      <c r="C2474" t="str">
        <f t="shared" si="233"/>
        <v>Cycle NHBO_NHBO_Student_16-74_PC Demand</v>
      </c>
      <c r="D2474" t="s">
        <v>37</v>
      </c>
      <c r="E2474" t="s">
        <v>18</v>
      </c>
      <c r="F2474">
        <v>0</v>
      </c>
      <c r="H2474" t="s">
        <v>19</v>
      </c>
      <c r="J2474" t="str">
        <f t="shared" si="234"/>
        <v>Cycle Demand</v>
      </c>
      <c r="K2474" t="str" cm="1">
        <f t="array" ref="K2474">_xlfn.IFS(L2474="Bus P+R Bus Leg", "Bus", L2474="Bus P+R Car Leg", "Car",L2474="Rail P+R Rail Leg", "Rail", L2474="Rail P+R Car Leg", "Car",L2474="Logsum","",TRUE(),L2474)</f>
        <v>Cycle</v>
      </c>
      <c r="L2474" t="s">
        <v>36</v>
      </c>
      <c r="N2474" t="s">
        <v>37</v>
      </c>
      <c r="O2474" t="s">
        <v>103</v>
      </c>
      <c r="P2474" t="str">
        <f t="shared" si="231"/>
        <v>NHBO</v>
      </c>
    </row>
    <row r="2475" spans="1:16" x14ac:dyDescent="0.35">
      <c r="A2475">
        <f t="shared" si="232"/>
        <v>5801</v>
      </c>
      <c r="B2475" t="str">
        <f t="shared" si="230"/>
        <v>Walk HBW_HBW_FT_16-74_FC Demand</v>
      </c>
      <c r="C2475" t="str">
        <f t="shared" si="233"/>
        <v>Walk HBW_HBW_FT_16-74_FC Demand</v>
      </c>
      <c r="D2475" t="s">
        <v>37</v>
      </c>
      <c r="E2475" t="s">
        <v>18</v>
      </c>
      <c r="F2475">
        <v>0</v>
      </c>
      <c r="H2475" t="s">
        <v>19</v>
      </c>
      <c r="J2475" t="str">
        <f t="shared" si="234"/>
        <v>Walk Demand</v>
      </c>
      <c r="K2475" t="str" cm="1">
        <f t="array" ref="K2475">_xlfn.IFS(L2475="Bus P+R Bus Leg", "Bus", L2475="Bus P+R Car Leg", "Car",L2475="Rail P+R Rail Leg", "Rail", L2475="Rail P+R Car Leg", "Car",L2475="Logsum","",TRUE(),L2475)</f>
        <v>Walk</v>
      </c>
      <c r="L2475" t="s">
        <v>35</v>
      </c>
      <c r="N2475" t="s">
        <v>37</v>
      </c>
      <c r="O2475" t="s">
        <v>53</v>
      </c>
      <c r="P2475" t="str">
        <f>LEFT(O2475,FIND("_",O2475)-1)</f>
        <v>HBW</v>
      </c>
    </row>
    <row r="2476" spans="1:16" x14ac:dyDescent="0.35">
      <c r="A2476">
        <f t="shared" si="232"/>
        <v>5802</v>
      </c>
      <c r="B2476" t="str">
        <f t="shared" si="230"/>
        <v>Walk HBW_HBW_FT_16-74_NC Demand</v>
      </c>
      <c r="C2476" t="str">
        <f t="shared" si="233"/>
        <v>Walk HBW_HBW_FT_16-74_NC Demand</v>
      </c>
      <c r="D2476" t="s">
        <v>37</v>
      </c>
      <c r="E2476" t="s">
        <v>18</v>
      </c>
      <c r="F2476">
        <v>0</v>
      </c>
      <c r="H2476" t="s">
        <v>19</v>
      </c>
      <c r="J2476" t="str">
        <f t="shared" si="234"/>
        <v>Walk Demand</v>
      </c>
      <c r="K2476" t="str" cm="1">
        <f t="array" ref="K2476">_xlfn.IFS(L2476="Bus P+R Bus Leg", "Bus", L2476="Bus P+R Car Leg", "Car",L2476="Rail P+R Rail Leg", "Rail", L2476="Rail P+R Car Leg", "Car",L2476="Logsum","",TRUE(),L2476)</f>
        <v>Walk</v>
      </c>
      <c r="L2476" t="s">
        <v>35</v>
      </c>
      <c r="N2476" t="s">
        <v>37</v>
      </c>
      <c r="O2476" t="s">
        <v>54</v>
      </c>
      <c r="P2476" t="str">
        <f>LEFT(O2476,FIND("_",O2476)-1)</f>
        <v>HBW</v>
      </c>
    </row>
    <row r="2477" spans="1:16" x14ac:dyDescent="0.35">
      <c r="A2477">
        <f t="shared" si="232"/>
        <v>5803</v>
      </c>
      <c r="B2477" t="str">
        <f t="shared" si="230"/>
        <v>Walk HBW_HBW_FT_16-74_PC Demand</v>
      </c>
      <c r="C2477" t="str">
        <f t="shared" si="233"/>
        <v>Walk HBW_HBW_FT_16-74_PC Demand</v>
      </c>
      <c r="D2477" t="s">
        <v>37</v>
      </c>
      <c r="E2477" t="s">
        <v>18</v>
      </c>
      <c r="F2477">
        <v>0</v>
      </c>
      <c r="H2477" t="s">
        <v>19</v>
      </c>
      <c r="J2477" t="str">
        <f t="shared" si="234"/>
        <v>Walk Demand</v>
      </c>
      <c r="K2477" t="str" cm="1">
        <f t="array" ref="K2477">_xlfn.IFS(L2477="Bus P+R Bus Leg", "Bus", L2477="Bus P+R Car Leg", "Car",L2477="Rail P+R Rail Leg", "Rail", L2477="Rail P+R Car Leg", "Car",L2477="Logsum","",TRUE(),L2477)</f>
        <v>Walk</v>
      </c>
      <c r="L2477" t="s">
        <v>35</v>
      </c>
      <c r="N2477" t="s">
        <v>37</v>
      </c>
      <c r="O2477" t="s">
        <v>55</v>
      </c>
      <c r="P2477" t="str">
        <f t="shared" ref="P2477:P2540" si="235">LEFT(O2477,FIND("_",O2477)-1)</f>
        <v>HBW</v>
      </c>
    </row>
    <row r="2478" spans="1:16" x14ac:dyDescent="0.35">
      <c r="A2478">
        <f t="shared" si="232"/>
        <v>5804</v>
      </c>
      <c r="B2478" t="str">
        <f t="shared" si="230"/>
        <v>Walk HBW_HBW_Other_16-74_FC Demand</v>
      </c>
      <c r="C2478" t="str">
        <f t="shared" si="233"/>
        <v>Walk HBW_HBW_Other_16-74_FC Demand</v>
      </c>
      <c r="D2478" t="s">
        <v>37</v>
      </c>
      <c r="E2478" t="s">
        <v>18</v>
      </c>
      <c r="F2478">
        <v>0</v>
      </c>
      <c r="H2478" t="s">
        <v>19</v>
      </c>
      <c r="J2478" t="str">
        <f t="shared" si="234"/>
        <v>Walk Demand</v>
      </c>
      <c r="K2478" t="str" cm="1">
        <f t="array" ref="K2478">_xlfn.IFS(L2478="Bus P+R Bus Leg", "Bus", L2478="Bus P+R Car Leg", "Car",L2478="Rail P+R Rail Leg", "Rail", L2478="Rail P+R Car Leg", "Car",L2478="Logsum","",TRUE(),L2478)</f>
        <v>Walk</v>
      </c>
      <c r="L2478" t="s">
        <v>35</v>
      </c>
      <c r="N2478" t="s">
        <v>37</v>
      </c>
      <c r="O2478" t="s">
        <v>56</v>
      </c>
      <c r="P2478" t="str">
        <f t="shared" si="235"/>
        <v>HBW</v>
      </c>
    </row>
    <row r="2479" spans="1:16" x14ac:dyDescent="0.35">
      <c r="A2479">
        <f t="shared" si="232"/>
        <v>5805</v>
      </c>
      <c r="B2479" t="str">
        <f t="shared" si="230"/>
        <v>Walk HBW_HBW_Other_16-74_NC Demand</v>
      </c>
      <c r="C2479" t="str">
        <f t="shared" si="233"/>
        <v>Walk HBW_HBW_Other_16-74_NC Demand</v>
      </c>
      <c r="D2479" t="s">
        <v>37</v>
      </c>
      <c r="E2479" t="s">
        <v>18</v>
      </c>
      <c r="F2479">
        <v>0</v>
      </c>
      <c r="H2479" t="s">
        <v>19</v>
      </c>
      <c r="J2479" t="str">
        <f t="shared" si="234"/>
        <v>Walk Demand</v>
      </c>
      <c r="K2479" t="str" cm="1">
        <f t="array" ref="K2479">_xlfn.IFS(L2479="Bus P+R Bus Leg", "Bus", L2479="Bus P+R Car Leg", "Car",L2479="Rail P+R Rail Leg", "Rail", L2479="Rail P+R Car Leg", "Car",L2479="Logsum","",TRUE(),L2479)</f>
        <v>Walk</v>
      </c>
      <c r="L2479" t="s">
        <v>35</v>
      </c>
      <c r="N2479" t="s">
        <v>37</v>
      </c>
      <c r="O2479" t="s">
        <v>57</v>
      </c>
      <c r="P2479" t="str">
        <f t="shared" si="235"/>
        <v>HBW</v>
      </c>
    </row>
    <row r="2480" spans="1:16" x14ac:dyDescent="0.35">
      <c r="A2480">
        <f t="shared" si="232"/>
        <v>5806</v>
      </c>
      <c r="B2480" t="str">
        <f t="shared" si="230"/>
        <v>Walk HBW_HBW_Other_16-74_PC Demand</v>
      </c>
      <c r="C2480" t="str">
        <f t="shared" si="233"/>
        <v>Walk HBW_HBW_Other_16-74_PC Demand</v>
      </c>
      <c r="D2480" t="s">
        <v>37</v>
      </c>
      <c r="E2480" t="s">
        <v>18</v>
      </c>
      <c r="F2480">
        <v>0</v>
      </c>
      <c r="H2480" t="s">
        <v>19</v>
      </c>
      <c r="J2480" t="str">
        <f t="shared" si="234"/>
        <v>Walk Demand</v>
      </c>
      <c r="K2480" t="str" cm="1">
        <f t="array" ref="K2480">_xlfn.IFS(L2480="Bus P+R Bus Leg", "Bus", L2480="Bus P+R Car Leg", "Car",L2480="Rail P+R Rail Leg", "Rail", L2480="Rail P+R Car Leg", "Car",L2480="Logsum","",TRUE(),L2480)</f>
        <v>Walk</v>
      </c>
      <c r="L2480" t="s">
        <v>35</v>
      </c>
      <c r="N2480" t="s">
        <v>37</v>
      </c>
      <c r="O2480" t="s">
        <v>58</v>
      </c>
      <c r="P2480" t="str">
        <f t="shared" si="235"/>
        <v>HBW</v>
      </c>
    </row>
    <row r="2481" spans="1:16" x14ac:dyDescent="0.35">
      <c r="A2481">
        <f t="shared" si="232"/>
        <v>5807</v>
      </c>
      <c r="B2481" t="str">
        <f t="shared" si="230"/>
        <v>Walk HBW_HBW_PT_16-74_FC Demand</v>
      </c>
      <c r="C2481" t="str">
        <f t="shared" si="233"/>
        <v>Walk HBW_HBW_PT_16-74_FC Demand</v>
      </c>
      <c r="D2481" t="s">
        <v>37</v>
      </c>
      <c r="E2481" t="s">
        <v>18</v>
      </c>
      <c r="F2481">
        <v>0</v>
      </c>
      <c r="H2481" t="s">
        <v>19</v>
      </c>
      <c r="J2481" t="str">
        <f t="shared" si="234"/>
        <v>Walk Demand</v>
      </c>
      <c r="K2481" t="str" cm="1">
        <f t="array" ref="K2481">_xlfn.IFS(L2481="Bus P+R Bus Leg", "Bus", L2481="Bus P+R Car Leg", "Car",L2481="Rail P+R Rail Leg", "Rail", L2481="Rail P+R Car Leg", "Car",L2481="Logsum","",TRUE(),L2481)</f>
        <v>Walk</v>
      </c>
      <c r="L2481" t="s">
        <v>35</v>
      </c>
      <c r="N2481" t="s">
        <v>37</v>
      </c>
      <c r="O2481" t="s">
        <v>59</v>
      </c>
      <c r="P2481" t="str">
        <f t="shared" si="235"/>
        <v>HBW</v>
      </c>
    </row>
    <row r="2482" spans="1:16" x14ac:dyDescent="0.35">
      <c r="A2482">
        <f t="shared" si="232"/>
        <v>5808</v>
      </c>
      <c r="B2482" t="str">
        <f t="shared" si="230"/>
        <v>Walk HBW_HBW_PT_16-74_NC Demand</v>
      </c>
      <c r="C2482" t="str">
        <f t="shared" si="233"/>
        <v>Walk HBW_HBW_PT_16-74_NC Demand</v>
      </c>
      <c r="D2482" t="s">
        <v>37</v>
      </c>
      <c r="E2482" t="s">
        <v>18</v>
      </c>
      <c r="F2482">
        <v>0</v>
      </c>
      <c r="H2482" t="s">
        <v>19</v>
      </c>
      <c r="J2482" t="str">
        <f t="shared" si="234"/>
        <v>Walk Demand</v>
      </c>
      <c r="K2482" t="str" cm="1">
        <f t="array" ref="K2482">_xlfn.IFS(L2482="Bus P+R Bus Leg", "Bus", L2482="Bus P+R Car Leg", "Car",L2482="Rail P+R Rail Leg", "Rail", L2482="Rail P+R Car Leg", "Car",L2482="Logsum","",TRUE(),L2482)</f>
        <v>Walk</v>
      </c>
      <c r="L2482" t="s">
        <v>35</v>
      </c>
      <c r="N2482" t="s">
        <v>37</v>
      </c>
      <c r="O2482" t="s">
        <v>60</v>
      </c>
      <c r="P2482" t="str">
        <f t="shared" si="235"/>
        <v>HBW</v>
      </c>
    </row>
    <row r="2483" spans="1:16" x14ac:dyDescent="0.35">
      <c r="A2483">
        <f t="shared" si="232"/>
        <v>5809</v>
      </c>
      <c r="B2483" t="str">
        <f t="shared" si="230"/>
        <v>Walk HBW_HBW_PT_16-74_PC Demand</v>
      </c>
      <c r="C2483" t="str">
        <f t="shared" si="233"/>
        <v>Walk HBW_HBW_PT_16-74_PC Demand</v>
      </c>
      <c r="D2483" t="s">
        <v>37</v>
      </c>
      <c r="E2483" t="s">
        <v>18</v>
      </c>
      <c r="F2483">
        <v>0</v>
      </c>
      <c r="H2483" t="s">
        <v>19</v>
      </c>
      <c r="J2483" t="str">
        <f t="shared" si="234"/>
        <v>Walk Demand</v>
      </c>
      <c r="K2483" t="str" cm="1">
        <f t="array" ref="K2483">_xlfn.IFS(L2483="Bus P+R Bus Leg", "Bus", L2483="Bus P+R Car Leg", "Car",L2483="Rail P+R Rail Leg", "Rail", L2483="Rail P+R Car Leg", "Car",L2483="Logsum","",TRUE(),L2483)</f>
        <v>Walk</v>
      </c>
      <c r="L2483" t="s">
        <v>35</v>
      </c>
      <c r="N2483" t="s">
        <v>37</v>
      </c>
      <c r="O2483" t="s">
        <v>61</v>
      </c>
      <c r="P2483" t="str">
        <f t="shared" si="235"/>
        <v>HBW</v>
      </c>
    </row>
    <row r="2484" spans="1:16" x14ac:dyDescent="0.35">
      <c r="A2484">
        <f t="shared" si="232"/>
        <v>5810</v>
      </c>
      <c r="B2484" t="str">
        <f t="shared" si="230"/>
        <v>Walk HBW_HBW_Student_16-74_FC Demand</v>
      </c>
      <c r="C2484" t="str">
        <f t="shared" si="233"/>
        <v>Walk HBW_HBW_Student_16-74_FC Demand</v>
      </c>
      <c r="D2484" t="s">
        <v>37</v>
      </c>
      <c r="E2484" t="s">
        <v>18</v>
      </c>
      <c r="F2484">
        <v>0</v>
      </c>
      <c r="H2484" t="s">
        <v>19</v>
      </c>
      <c r="J2484" t="str">
        <f t="shared" si="234"/>
        <v>Walk Demand</v>
      </c>
      <c r="K2484" t="str" cm="1">
        <f t="array" ref="K2484">_xlfn.IFS(L2484="Bus P+R Bus Leg", "Bus", L2484="Bus P+R Car Leg", "Car",L2484="Rail P+R Rail Leg", "Rail", L2484="Rail P+R Car Leg", "Car",L2484="Logsum","",TRUE(),L2484)</f>
        <v>Walk</v>
      </c>
      <c r="L2484" t="s">
        <v>35</v>
      </c>
      <c r="N2484" t="s">
        <v>37</v>
      </c>
      <c r="O2484" t="s">
        <v>62</v>
      </c>
      <c r="P2484" t="str">
        <f t="shared" si="235"/>
        <v>HBW</v>
      </c>
    </row>
    <row r="2485" spans="1:16" x14ac:dyDescent="0.35">
      <c r="A2485">
        <f t="shared" si="232"/>
        <v>5811</v>
      </c>
      <c r="B2485" t="str">
        <f t="shared" ref="B2485:B2548" si="236">_xlfn.TEXTJOIN(" ",TRUE,L2485,O2485,N2485)</f>
        <v>Walk HBW_HBW_Student_16-74_NC Demand</v>
      </c>
      <c r="C2485" t="str">
        <f t="shared" si="233"/>
        <v>Walk HBW_HBW_Student_16-74_NC Demand</v>
      </c>
      <c r="D2485" t="s">
        <v>37</v>
      </c>
      <c r="E2485" t="s">
        <v>18</v>
      </c>
      <c r="F2485">
        <v>0</v>
      </c>
      <c r="H2485" t="s">
        <v>19</v>
      </c>
      <c r="J2485" t="str">
        <f t="shared" si="234"/>
        <v>Walk Demand</v>
      </c>
      <c r="K2485" t="str" cm="1">
        <f t="array" ref="K2485">_xlfn.IFS(L2485="Bus P+R Bus Leg", "Bus", L2485="Bus P+R Car Leg", "Car",L2485="Rail P+R Rail Leg", "Rail", L2485="Rail P+R Car Leg", "Car",L2485="Logsum","",TRUE(),L2485)</f>
        <v>Walk</v>
      </c>
      <c r="L2485" t="s">
        <v>35</v>
      </c>
      <c r="N2485" t="s">
        <v>37</v>
      </c>
      <c r="O2485" t="s">
        <v>63</v>
      </c>
      <c r="P2485" t="str">
        <f t="shared" si="235"/>
        <v>HBW</v>
      </c>
    </row>
    <row r="2486" spans="1:16" x14ac:dyDescent="0.35">
      <c r="A2486">
        <f t="shared" si="232"/>
        <v>5812</v>
      </c>
      <c r="B2486" t="str">
        <f t="shared" si="236"/>
        <v>Walk HBW_HBW_Student_16-74_PC Demand</v>
      </c>
      <c r="C2486" t="str">
        <f t="shared" si="233"/>
        <v>Walk HBW_HBW_Student_16-74_PC Demand</v>
      </c>
      <c r="D2486" t="s">
        <v>37</v>
      </c>
      <c r="E2486" t="s">
        <v>18</v>
      </c>
      <c r="F2486">
        <v>0</v>
      </c>
      <c r="H2486" t="s">
        <v>19</v>
      </c>
      <c r="J2486" t="str">
        <f t="shared" si="234"/>
        <v>Walk Demand</v>
      </c>
      <c r="K2486" t="str" cm="1">
        <f t="array" ref="K2486">_xlfn.IFS(L2486="Bus P+R Bus Leg", "Bus", L2486="Bus P+R Car Leg", "Car",L2486="Rail P+R Rail Leg", "Rail", L2486="Rail P+R Car Leg", "Car",L2486="Logsum","",TRUE(),L2486)</f>
        <v>Walk</v>
      </c>
      <c r="L2486" t="s">
        <v>35</v>
      </c>
      <c r="N2486" t="s">
        <v>37</v>
      </c>
      <c r="O2486" t="s">
        <v>64</v>
      </c>
      <c r="P2486" t="str">
        <f t="shared" si="235"/>
        <v>HBW</v>
      </c>
    </row>
    <row r="2487" spans="1:16" x14ac:dyDescent="0.35">
      <c r="A2487">
        <f t="shared" si="232"/>
        <v>5813</v>
      </c>
      <c r="B2487" t="str">
        <f t="shared" si="236"/>
        <v>Walk HBEB_HBEB_FT_16-74_FC Demand</v>
      </c>
      <c r="C2487" t="str">
        <f t="shared" si="233"/>
        <v>Walk HBEB_HBEB_FT_16-74_FC Demand</v>
      </c>
      <c r="D2487" t="s">
        <v>37</v>
      </c>
      <c r="E2487" t="s">
        <v>18</v>
      </c>
      <c r="F2487">
        <v>0</v>
      </c>
      <c r="H2487" t="s">
        <v>19</v>
      </c>
      <c r="J2487" t="str">
        <f t="shared" si="234"/>
        <v>Walk Demand</v>
      </c>
      <c r="K2487" t="str" cm="1">
        <f t="array" ref="K2487">_xlfn.IFS(L2487="Bus P+R Bus Leg", "Bus", L2487="Bus P+R Car Leg", "Car",L2487="Rail P+R Rail Leg", "Rail", L2487="Rail P+R Car Leg", "Car",L2487="Logsum","",TRUE(),L2487)</f>
        <v>Walk</v>
      </c>
      <c r="L2487" t="s">
        <v>35</v>
      </c>
      <c r="N2487" t="s">
        <v>37</v>
      </c>
      <c r="O2487" t="s">
        <v>65</v>
      </c>
      <c r="P2487" t="str">
        <f t="shared" si="235"/>
        <v>HBEB</v>
      </c>
    </row>
    <row r="2488" spans="1:16" x14ac:dyDescent="0.35">
      <c r="A2488">
        <f t="shared" si="232"/>
        <v>5814</v>
      </c>
      <c r="B2488" t="str">
        <f t="shared" si="236"/>
        <v>Walk HBEB_HBEB_FT_16-74_NC Demand</v>
      </c>
      <c r="C2488" t="str">
        <f t="shared" si="233"/>
        <v>Walk HBEB_HBEB_FT_16-74_NC Demand</v>
      </c>
      <c r="D2488" t="s">
        <v>37</v>
      </c>
      <c r="E2488" t="s">
        <v>18</v>
      </c>
      <c r="F2488">
        <v>0</v>
      </c>
      <c r="H2488" t="s">
        <v>19</v>
      </c>
      <c r="J2488" t="str">
        <f t="shared" si="234"/>
        <v>Walk Demand</v>
      </c>
      <c r="K2488" t="str" cm="1">
        <f t="array" ref="K2488">_xlfn.IFS(L2488="Bus P+R Bus Leg", "Bus", L2488="Bus P+R Car Leg", "Car",L2488="Rail P+R Rail Leg", "Rail", L2488="Rail P+R Car Leg", "Car",L2488="Logsum","",TRUE(),L2488)</f>
        <v>Walk</v>
      </c>
      <c r="L2488" t="s">
        <v>35</v>
      </c>
      <c r="N2488" t="s">
        <v>37</v>
      </c>
      <c r="O2488" t="s">
        <v>66</v>
      </c>
      <c r="P2488" t="str">
        <f t="shared" si="235"/>
        <v>HBEB</v>
      </c>
    </row>
    <row r="2489" spans="1:16" x14ac:dyDescent="0.35">
      <c r="A2489">
        <f t="shared" si="232"/>
        <v>5815</v>
      </c>
      <c r="B2489" t="str">
        <f t="shared" si="236"/>
        <v>Walk HBEB_HBEB_FT_16-74_PC Demand</v>
      </c>
      <c r="C2489" t="str">
        <f t="shared" si="233"/>
        <v>Walk HBEB_HBEB_FT_16-74_PC Demand</v>
      </c>
      <c r="D2489" t="s">
        <v>37</v>
      </c>
      <c r="E2489" t="s">
        <v>18</v>
      </c>
      <c r="F2489">
        <v>0</v>
      </c>
      <c r="H2489" t="s">
        <v>19</v>
      </c>
      <c r="J2489" t="str">
        <f t="shared" si="234"/>
        <v>Walk Demand</v>
      </c>
      <c r="K2489" t="str" cm="1">
        <f t="array" ref="K2489">_xlfn.IFS(L2489="Bus P+R Bus Leg", "Bus", L2489="Bus P+R Car Leg", "Car",L2489="Rail P+R Rail Leg", "Rail", L2489="Rail P+R Car Leg", "Car",L2489="Logsum","",TRUE(),L2489)</f>
        <v>Walk</v>
      </c>
      <c r="L2489" t="s">
        <v>35</v>
      </c>
      <c r="N2489" t="s">
        <v>37</v>
      </c>
      <c r="O2489" t="s">
        <v>67</v>
      </c>
      <c r="P2489" t="str">
        <f t="shared" si="235"/>
        <v>HBEB</v>
      </c>
    </row>
    <row r="2490" spans="1:16" x14ac:dyDescent="0.35">
      <c r="A2490">
        <f t="shared" si="232"/>
        <v>5816</v>
      </c>
      <c r="B2490" t="str">
        <f t="shared" si="236"/>
        <v>Walk HBEB_HBEB_Other_16-74_FC Demand</v>
      </c>
      <c r="C2490" t="str">
        <f t="shared" si="233"/>
        <v>Walk HBEB_HBEB_Other_16-74_FC Demand</v>
      </c>
      <c r="D2490" t="s">
        <v>37</v>
      </c>
      <c r="E2490" t="s">
        <v>18</v>
      </c>
      <c r="F2490">
        <v>0</v>
      </c>
      <c r="H2490" t="s">
        <v>19</v>
      </c>
      <c r="J2490" t="str">
        <f t="shared" si="234"/>
        <v>Walk Demand</v>
      </c>
      <c r="K2490" t="str" cm="1">
        <f t="array" ref="K2490">_xlfn.IFS(L2490="Bus P+R Bus Leg", "Bus", L2490="Bus P+R Car Leg", "Car",L2490="Rail P+R Rail Leg", "Rail", L2490="Rail P+R Car Leg", "Car",L2490="Logsum","",TRUE(),L2490)</f>
        <v>Walk</v>
      </c>
      <c r="L2490" t="s">
        <v>35</v>
      </c>
      <c r="N2490" t="s">
        <v>37</v>
      </c>
      <c r="O2490" t="s">
        <v>68</v>
      </c>
      <c r="P2490" t="str">
        <f t="shared" si="235"/>
        <v>HBEB</v>
      </c>
    </row>
    <row r="2491" spans="1:16" x14ac:dyDescent="0.35">
      <c r="A2491">
        <f t="shared" si="232"/>
        <v>5817</v>
      </c>
      <c r="B2491" t="str">
        <f t="shared" si="236"/>
        <v>Walk HBEB_HBEB_Other_16-74_NC Demand</v>
      </c>
      <c r="C2491" t="str">
        <f t="shared" si="233"/>
        <v>Walk HBEB_HBEB_Other_16-74_NC Demand</v>
      </c>
      <c r="D2491" t="s">
        <v>37</v>
      </c>
      <c r="E2491" t="s">
        <v>18</v>
      </c>
      <c r="F2491">
        <v>0</v>
      </c>
      <c r="H2491" t="s">
        <v>19</v>
      </c>
      <c r="J2491" t="str">
        <f t="shared" si="234"/>
        <v>Walk Demand</v>
      </c>
      <c r="K2491" t="str" cm="1">
        <f t="array" ref="K2491">_xlfn.IFS(L2491="Bus P+R Bus Leg", "Bus", L2491="Bus P+R Car Leg", "Car",L2491="Rail P+R Rail Leg", "Rail", L2491="Rail P+R Car Leg", "Car",L2491="Logsum","",TRUE(),L2491)</f>
        <v>Walk</v>
      </c>
      <c r="L2491" t="s">
        <v>35</v>
      </c>
      <c r="N2491" t="s">
        <v>37</v>
      </c>
      <c r="O2491" t="s">
        <v>69</v>
      </c>
      <c r="P2491" t="str">
        <f t="shared" si="235"/>
        <v>HBEB</v>
      </c>
    </row>
    <row r="2492" spans="1:16" x14ac:dyDescent="0.35">
      <c r="A2492">
        <f t="shared" si="232"/>
        <v>5818</v>
      </c>
      <c r="B2492" t="str">
        <f t="shared" si="236"/>
        <v>Walk HBEB_HBEB_Other_16-74_PC Demand</v>
      </c>
      <c r="C2492" t="str">
        <f t="shared" si="233"/>
        <v>Walk HBEB_HBEB_Other_16-74_PC Demand</v>
      </c>
      <c r="D2492" t="s">
        <v>37</v>
      </c>
      <c r="E2492" t="s">
        <v>18</v>
      </c>
      <c r="F2492">
        <v>0</v>
      </c>
      <c r="H2492" t="s">
        <v>19</v>
      </c>
      <c r="J2492" t="str">
        <f t="shared" si="234"/>
        <v>Walk Demand</v>
      </c>
      <c r="K2492" t="str" cm="1">
        <f t="array" ref="K2492">_xlfn.IFS(L2492="Bus P+R Bus Leg", "Bus", L2492="Bus P+R Car Leg", "Car",L2492="Rail P+R Rail Leg", "Rail", L2492="Rail P+R Car Leg", "Car",L2492="Logsum","",TRUE(),L2492)</f>
        <v>Walk</v>
      </c>
      <c r="L2492" t="s">
        <v>35</v>
      </c>
      <c r="N2492" t="s">
        <v>37</v>
      </c>
      <c r="O2492" t="s">
        <v>70</v>
      </c>
      <c r="P2492" t="str">
        <f t="shared" si="235"/>
        <v>HBEB</v>
      </c>
    </row>
    <row r="2493" spans="1:16" x14ac:dyDescent="0.35">
      <c r="A2493">
        <f t="shared" si="232"/>
        <v>5819</v>
      </c>
      <c r="B2493" t="str">
        <f t="shared" si="236"/>
        <v>Walk HBEB_HBEB_PT_16-74_FC Demand</v>
      </c>
      <c r="C2493" t="str">
        <f t="shared" si="233"/>
        <v>Walk HBEB_HBEB_PT_16-74_FC Demand</v>
      </c>
      <c r="D2493" t="s">
        <v>37</v>
      </c>
      <c r="E2493" t="s">
        <v>18</v>
      </c>
      <c r="F2493">
        <v>0</v>
      </c>
      <c r="H2493" t="s">
        <v>19</v>
      </c>
      <c r="J2493" t="str">
        <f t="shared" si="234"/>
        <v>Walk Demand</v>
      </c>
      <c r="K2493" t="str" cm="1">
        <f t="array" ref="K2493">_xlfn.IFS(L2493="Bus P+R Bus Leg", "Bus", L2493="Bus P+R Car Leg", "Car",L2493="Rail P+R Rail Leg", "Rail", L2493="Rail P+R Car Leg", "Car",L2493="Logsum","",TRUE(),L2493)</f>
        <v>Walk</v>
      </c>
      <c r="L2493" t="s">
        <v>35</v>
      </c>
      <c r="N2493" t="s">
        <v>37</v>
      </c>
      <c r="O2493" t="s">
        <v>71</v>
      </c>
      <c r="P2493" t="str">
        <f t="shared" si="235"/>
        <v>HBEB</v>
      </c>
    </row>
    <row r="2494" spans="1:16" x14ac:dyDescent="0.35">
      <c r="A2494">
        <f t="shared" si="232"/>
        <v>5820</v>
      </c>
      <c r="B2494" t="str">
        <f t="shared" si="236"/>
        <v>Walk HBEB_HBEB_PT_16-74_NC Demand</v>
      </c>
      <c r="C2494" t="str">
        <f t="shared" si="233"/>
        <v>Walk HBEB_HBEB_PT_16-74_NC Demand</v>
      </c>
      <c r="D2494" t="s">
        <v>37</v>
      </c>
      <c r="E2494" t="s">
        <v>18</v>
      </c>
      <c r="F2494">
        <v>0</v>
      </c>
      <c r="H2494" t="s">
        <v>19</v>
      </c>
      <c r="J2494" t="str">
        <f t="shared" si="234"/>
        <v>Walk Demand</v>
      </c>
      <c r="K2494" t="str" cm="1">
        <f t="array" ref="K2494">_xlfn.IFS(L2494="Bus P+R Bus Leg", "Bus", L2494="Bus P+R Car Leg", "Car",L2494="Rail P+R Rail Leg", "Rail", L2494="Rail P+R Car Leg", "Car",L2494="Logsum","",TRUE(),L2494)</f>
        <v>Walk</v>
      </c>
      <c r="L2494" t="s">
        <v>35</v>
      </c>
      <c r="N2494" t="s">
        <v>37</v>
      </c>
      <c r="O2494" t="s">
        <v>72</v>
      </c>
      <c r="P2494" t="str">
        <f t="shared" si="235"/>
        <v>HBEB</v>
      </c>
    </row>
    <row r="2495" spans="1:16" x14ac:dyDescent="0.35">
      <c r="A2495">
        <f t="shared" si="232"/>
        <v>5821</v>
      </c>
      <c r="B2495" t="str">
        <f t="shared" si="236"/>
        <v>Walk HBEB_HBEB_PT_16-74_PC Demand</v>
      </c>
      <c r="C2495" t="str">
        <f t="shared" si="233"/>
        <v>Walk HBEB_HBEB_PT_16-74_PC Demand</v>
      </c>
      <c r="D2495" t="s">
        <v>37</v>
      </c>
      <c r="E2495" t="s">
        <v>18</v>
      </c>
      <c r="F2495">
        <v>0</v>
      </c>
      <c r="H2495" t="s">
        <v>19</v>
      </c>
      <c r="J2495" t="str">
        <f t="shared" si="234"/>
        <v>Walk Demand</v>
      </c>
      <c r="K2495" t="str" cm="1">
        <f t="array" ref="K2495">_xlfn.IFS(L2495="Bus P+R Bus Leg", "Bus", L2495="Bus P+R Car Leg", "Car",L2495="Rail P+R Rail Leg", "Rail", L2495="Rail P+R Car Leg", "Car",L2495="Logsum","",TRUE(),L2495)</f>
        <v>Walk</v>
      </c>
      <c r="L2495" t="s">
        <v>35</v>
      </c>
      <c r="N2495" t="s">
        <v>37</v>
      </c>
      <c r="O2495" t="s">
        <v>73</v>
      </c>
      <c r="P2495" t="str">
        <f t="shared" si="235"/>
        <v>HBEB</v>
      </c>
    </row>
    <row r="2496" spans="1:16" x14ac:dyDescent="0.35">
      <c r="A2496">
        <f t="shared" si="232"/>
        <v>5822</v>
      </c>
      <c r="B2496" t="str">
        <f t="shared" si="236"/>
        <v>Walk HBEB_HBEB_Student_16-74_FC Demand</v>
      </c>
      <c r="C2496" t="str">
        <f t="shared" si="233"/>
        <v>Walk HBEB_HBEB_Student_16-74_FC Demand</v>
      </c>
      <c r="D2496" t="s">
        <v>37</v>
      </c>
      <c r="E2496" t="s">
        <v>18</v>
      </c>
      <c r="F2496">
        <v>0</v>
      </c>
      <c r="H2496" t="s">
        <v>19</v>
      </c>
      <c r="J2496" t="str">
        <f t="shared" si="234"/>
        <v>Walk Demand</v>
      </c>
      <c r="K2496" t="str" cm="1">
        <f t="array" ref="K2496">_xlfn.IFS(L2496="Bus P+R Bus Leg", "Bus", L2496="Bus P+R Car Leg", "Car",L2496="Rail P+R Rail Leg", "Rail", L2496="Rail P+R Car Leg", "Car",L2496="Logsum","",TRUE(),L2496)</f>
        <v>Walk</v>
      </c>
      <c r="L2496" t="s">
        <v>35</v>
      </c>
      <c r="N2496" t="s">
        <v>37</v>
      </c>
      <c r="O2496" t="s">
        <v>74</v>
      </c>
      <c r="P2496" t="str">
        <f t="shared" si="235"/>
        <v>HBEB</v>
      </c>
    </row>
    <row r="2497" spans="1:16" x14ac:dyDescent="0.35">
      <c r="A2497">
        <f t="shared" si="232"/>
        <v>5823</v>
      </c>
      <c r="B2497" t="str">
        <f t="shared" si="236"/>
        <v>Walk HBEB_HBEB_Student_16-74_NC Demand</v>
      </c>
      <c r="C2497" t="str">
        <f t="shared" si="233"/>
        <v>Walk HBEB_HBEB_Student_16-74_NC Demand</v>
      </c>
      <c r="D2497" t="s">
        <v>37</v>
      </c>
      <c r="E2497" t="s">
        <v>18</v>
      </c>
      <c r="F2497">
        <v>0</v>
      </c>
      <c r="H2497" t="s">
        <v>19</v>
      </c>
      <c r="J2497" t="str">
        <f t="shared" si="234"/>
        <v>Walk Demand</v>
      </c>
      <c r="K2497" t="str" cm="1">
        <f t="array" ref="K2497">_xlfn.IFS(L2497="Bus P+R Bus Leg", "Bus", L2497="Bus P+R Car Leg", "Car",L2497="Rail P+R Rail Leg", "Rail", L2497="Rail P+R Car Leg", "Car",L2497="Logsum","",TRUE(),L2497)</f>
        <v>Walk</v>
      </c>
      <c r="L2497" t="s">
        <v>35</v>
      </c>
      <c r="N2497" t="s">
        <v>37</v>
      </c>
      <c r="O2497" t="s">
        <v>75</v>
      </c>
      <c r="P2497" t="str">
        <f t="shared" si="235"/>
        <v>HBEB</v>
      </c>
    </row>
    <row r="2498" spans="1:16" x14ac:dyDescent="0.35">
      <c r="A2498">
        <f t="shared" si="232"/>
        <v>5824</v>
      </c>
      <c r="B2498" t="str">
        <f t="shared" si="236"/>
        <v>Walk HBEB_HBEB_Student_16-74_PC Demand</v>
      </c>
      <c r="C2498" t="str">
        <f t="shared" si="233"/>
        <v>Walk HBEB_HBEB_Student_16-74_PC Demand</v>
      </c>
      <c r="D2498" t="s">
        <v>37</v>
      </c>
      <c r="E2498" t="s">
        <v>18</v>
      </c>
      <c r="F2498">
        <v>0</v>
      </c>
      <c r="H2498" t="s">
        <v>19</v>
      </c>
      <c r="J2498" t="str">
        <f t="shared" si="234"/>
        <v>Walk Demand</v>
      </c>
      <c r="K2498" t="str" cm="1">
        <f t="array" ref="K2498">_xlfn.IFS(L2498="Bus P+R Bus Leg", "Bus", L2498="Bus P+R Car Leg", "Car",L2498="Rail P+R Rail Leg", "Rail", L2498="Rail P+R Car Leg", "Car",L2498="Logsum","",TRUE(),L2498)</f>
        <v>Walk</v>
      </c>
      <c r="L2498" t="s">
        <v>35</v>
      </c>
      <c r="N2498" t="s">
        <v>37</v>
      </c>
      <c r="O2498" t="s">
        <v>76</v>
      </c>
      <c r="P2498" t="str">
        <f t="shared" si="235"/>
        <v>HBEB</v>
      </c>
    </row>
    <row r="2499" spans="1:16" x14ac:dyDescent="0.35">
      <c r="A2499">
        <f t="shared" si="232"/>
        <v>5825</v>
      </c>
      <c r="B2499" t="str">
        <f t="shared" si="236"/>
        <v>Walk HBED_HBED_Child_PE_5-11_FC Demand</v>
      </c>
      <c r="C2499" t="str">
        <f t="shared" si="233"/>
        <v>Walk HBED_HBED_Child_PE_5-11_FC Demand</v>
      </c>
      <c r="D2499" t="s">
        <v>37</v>
      </c>
      <c r="E2499" t="s">
        <v>18</v>
      </c>
      <c r="F2499">
        <v>0</v>
      </c>
      <c r="H2499" t="s">
        <v>19</v>
      </c>
      <c r="J2499" t="str">
        <f t="shared" si="234"/>
        <v>Walk Demand</v>
      </c>
      <c r="K2499" t="str" cm="1">
        <f t="array" ref="K2499">_xlfn.IFS(L2499="Bus P+R Bus Leg", "Bus", L2499="Bus P+R Car Leg", "Car",L2499="Rail P+R Rail Leg", "Rail", L2499="Rail P+R Car Leg", "Car",L2499="Logsum","",TRUE(),L2499)</f>
        <v>Walk</v>
      </c>
      <c r="L2499" t="s">
        <v>35</v>
      </c>
      <c r="N2499" t="s">
        <v>37</v>
      </c>
      <c r="O2499" t="s">
        <v>106</v>
      </c>
      <c r="P2499" t="str">
        <f t="shared" si="235"/>
        <v>HBED</v>
      </c>
    </row>
    <row r="2500" spans="1:16" x14ac:dyDescent="0.35">
      <c r="A2500">
        <f t="shared" si="232"/>
        <v>5826</v>
      </c>
      <c r="B2500" t="str">
        <f t="shared" si="236"/>
        <v>Walk HBED_HBED_Child_PE_5-11_NC Demand</v>
      </c>
      <c r="C2500" t="str">
        <f t="shared" si="233"/>
        <v>Walk HBED_HBED_Child_PE_5-11_NC Demand</v>
      </c>
      <c r="D2500" t="s">
        <v>37</v>
      </c>
      <c r="E2500" t="s">
        <v>18</v>
      </c>
      <c r="F2500">
        <v>0</v>
      </c>
      <c r="H2500" t="s">
        <v>19</v>
      </c>
      <c r="J2500" t="str">
        <f t="shared" si="234"/>
        <v>Walk Demand</v>
      </c>
      <c r="K2500" t="str" cm="1">
        <f t="array" ref="K2500">_xlfn.IFS(L2500="Bus P+R Bus Leg", "Bus", L2500="Bus P+R Car Leg", "Car",L2500="Rail P+R Rail Leg", "Rail", L2500="Rail P+R Car Leg", "Car",L2500="Logsum","",TRUE(),L2500)</f>
        <v>Walk</v>
      </c>
      <c r="L2500" t="s">
        <v>35</v>
      </c>
      <c r="N2500" t="s">
        <v>37</v>
      </c>
      <c r="O2500" t="s">
        <v>107</v>
      </c>
      <c r="P2500" t="str">
        <f t="shared" si="235"/>
        <v>HBED</v>
      </c>
    </row>
    <row r="2501" spans="1:16" x14ac:dyDescent="0.35">
      <c r="A2501">
        <f t="shared" si="232"/>
        <v>5827</v>
      </c>
      <c r="B2501" t="str">
        <f t="shared" si="236"/>
        <v>Walk HBED_HBED_Child_PE_5-11_PC Demand</v>
      </c>
      <c r="C2501" t="str">
        <f t="shared" si="233"/>
        <v>Walk HBED_HBED_Child_PE_5-11_PC Demand</v>
      </c>
      <c r="D2501" t="s">
        <v>37</v>
      </c>
      <c r="E2501" t="s">
        <v>18</v>
      </c>
      <c r="F2501">
        <v>0</v>
      </c>
      <c r="H2501" t="s">
        <v>19</v>
      </c>
      <c r="J2501" t="str">
        <f t="shared" si="234"/>
        <v>Walk Demand</v>
      </c>
      <c r="K2501" t="str" cm="1">
        <f t="array" ref="K2501">_xlfn.IFS(L2501="Bus P+R Bus Leg", "Bus", L2501="Bus P+R Car Leg", "Car",L2501="Rail P+R Rail Leg", "Rail", L2501="Rail P+R Car Leg", "Car",L2501="Logsum","",TRUE(),L2501)</f>
        <v>Walk</v>
      </c>
      <c r="L2501" t="s">
        <v>35</v>
      </c>
      <c r="N2501" t="s">
        <v>37</v>
      </c>
      <c r="O2501" t="s">
        <v>108</v>
      </c>
      <c r="P2501" t="str">
        <f t="shared" si="235"/>
        <v>HBED</v>
      </c>
    </row>
    <row r="2502" spans="1:16" x14ac:dyDescent="0.35">
      <c r="A2502">
        <f t="shared" si="232"/>
        <v>5828</v>
      </c>
      <c r="B2502" t="str">
        <f t="shared" si="236"/>
        <v>Walk HBED_HBED_Child_SE_12-16_FC Demand</v>
      </c>
      <c r="C2502" t="str">
        <f t="shared" si="233"/>
        <v>Walk HBED_HBED_Child_SE_12-16_FC Demand</v>
      </c>
      <c r="D2502" t="s">
        <v>37</v>
      </c>
      <c r="E2502" t="s">
        <v>18</v>
      </c>
      <c r="F2502">
        <v>0</v>
      </c>
      <c r="H2502" t="s">
        <v>19</v>
      </c>
      <c r="J2502" t="str">
        <f t="shared" si="234"/>
        <v>Walk Demand</v>
      </c>
      <c r="K2502" t="str" cm="1">
        <f t="array" ref="K2502">_xlfn.IFS(L2502="Bus P+R Bus Leg", "Bus", L2502="Bus P+R Car Leg", "Car",L2502="Rail P+R Rail Leg", "Rail", L2502="Rail P+R Car Leg", "Car",L2502="Logsum","",TRUE(),L2502)</f>
        <v>Walk</v>
      </c>
      <c r="L2502" t="s">
        <v>35</v>
      </c>
      <c r="N2502" t="s">
        <v>37</v>
      </c>
      <c r="O2502" t="s">
        <v>109</v>
      </c>
      <c r="P2502" t="str">
        <f t="shared" si="235"/>
        <v>HBED</v>
      </c>
    </row>
    <row r="2503" spans="1:16" x14ac:dyDescent="0.35">
      <c r="A2503">
        <f t="shared" si="232"/>
        <v>5829</v>
      </c>
      <c r="B2503" t="str">
        <f t="shared" si="236"/>
        <v>Walk HBED_HBED_Child_SE_12-16_NC Demand</v>
      </c>
      <c r="C2503" t="str">
        <f t="shared" si="233"/>
        <v>Walk HBED_HBED_Child_SE_12-16_NC Demand</v>
      </c>
      <c r="D2503" t="s">
        <v>37</v>
      </c>
      <c r="E2503" t="s">
        <v>18</v>
      </c>
      <c r="F2503">
        <v>0</v>
      </c>
      <c r="H2503" t="s">
        <v>19</v>
      </c>
      <c r="J2503" t="str">
        <f t="shared" si="234"/>
        <v>Walk Demand</v>
      </c>
      <c r="K2503" t="str" cm="1">
        <f t="array" ref="K2503">_xlfn.IFS(L2503="Bus P+R Bus Leg", "Bus", L2503="Bus P+R Car Leg", "Car",L2503="Rail P+R Rail Leg", "Rail", L2503="Rail P+R Car Leg", "Car",L2503="Logsum","",TRUE(),L2503)</f>
        <v>Walk</v>
      </c>
      <c r="L2503" t="s">
        <v>35</v>
      </c>
      <c r="N2503" t="s">
        <v>37</v>
      </c>
      <c r="O2503" t="s">
        <v>110</v>
      </c>
      <c r="P2503" t="str">
        <f t="shared" si="235"/>
        <v>HBED</v>
      </c>
    </row>
    <row r="2504" spans="1:16" x14ac:dyDescent="0.35">
      <c r="A2504">
        <f t="shared" si="232"/>
        <v>5830</v>
      </c>
      <c r="B2504" t="str">
        <f t="shared" si="236"/>
        <v>Walk HBED_HBED_Child_SE_12-16_PC Demand</v>
      </c>
      <c r="C2504" t="str">
        <f t="shared" si="233"/>
        <v>Walk HBED_HBED_Child_SE_12-16_PC Demand</v>
      </c>
      <c r="D2504" t="s">
        <v>37</v>
      </c>
      <c r="E2504" t="s">
        <v>18</v>
      </c>
      <c r="F2504">
        <v>0</v>
      </c>
      <c r="H2504" t="s">
        <v>19</v>
      </c>
      <c r="J2504" t="str">
        <f t="shared" si="234"/>
        <v>Walk Demand</v>
      </c>
      <c r="K2504" t="str" cm="1">
        <f t="array" ref="K2504">_xlfn.IFS(L2504="Bus P+R Bus Leg", "Bus", L2504="Bus P+R Car Leg", "Car",L2504="Rail P+R Rail Leg", "Rail", L2504="Rail P+R Car Leg", "Car",L2504="Logsum","",TRUE(),L2504)</f>
        <v>Walk</v>
      </c>
      <c r="L2504" t="s">
        <v>35</v>
      </c>
      <c r="N2504" t="s">
        <v>37</v>
      </c>
      <c r="O2504" t="s">
        <v>111</v>
      </c>
      <c r="P2504" t="str">
        <f t="shared" si="235"/>
        <v>HBED</v>
      </c>
    </row>
    <row r="2505" spans="1:16" x14ac:dyDescent="0.35">
      <c r="A2505">
        <f t="shared" si="232"/>
        <v>5831</v>
      </c>
      <c r="B2505" t="str">
        <f t="shared" si="236"/>
        <v>Walk HBED_HBED_Child_TE_17-18_FC Demand</v>
      </c>
      <c r="C2505" t="str">
        <f t="shared" si="233"/>
        <v>Walk HBED_HBED_Child_TE_17-18_FC Demand</v>
      </c>
      <c r="D2505" t="s">
        <v>37</v>
      </c>
      <c r="E2505" t="s">
        <v>18</v>
      </c>
      <c r="F2505">
        <v>0</v>
      </c>
      <c r="H2505" t="s">
        <v>19</v>
      </c>
      <c r="J2505" t="str">
        <f t="shared" si="234"/>
        <v>Walk Demand</v>
      </c>
      <c r="K2505" t="str" cm="1">
        <f t="array" ref="K2505">_xlfn.IFS(L2505="Bus P+R Bus Leg", "Bus", L2505="Bus P+R Car Leg", "Car",L2505="Rail P+R Rail Leg", "Rail", L2505="Rail P+R Car Leg", "Car",L2505="Logsum","",TRUE(),L2505)</f>
        <v>Walk</v>
      </c>
      <c r="L2505" t="s">
        <v>35</v>
      </c>
      <c r="N2505" t="s">
        <v>37</v>
      </c>
      <c r="O2505" t="s">
        <v>112</v>
      </c>
      <c r="P2505" t="str">
        <f t="shared" si="235"/>
        <v>HBED</v>
      </c>
    </row>
    <row r="2506" spans="1:16" x14ac:dyDescent="0.35">
      <c r="A2506">
        <f t="shared" si="232"/>
        <v>5832</v>
      </c>
      <c r="B2506" t="str">
        <f t="shared" si="236"/>
        <v>Walk HBED_HBED_Child_TE_17-18_NC Demand</v>
      </c>
      <c r="C2506" t="str">
        <f t="shared" si="233"/>
        <v>Walk HBED_HBED_Child_TE_17-18_NC Demand</v>
      </c>
      <c r="D2506" t="s">
        <v>37</v>
      </c>
      <c r="E2506" t="s">
        <v>18</v>
      </c>
      <c r="F2506">
        <v>0</v>
      </c>
      <c r="H2506" t="s">
        <v>19</v>
      </c>
      <c r="J2506" t="str">
        <f t="shared" si="234"/>
        <v>Walk Demand</v>
      </c>
      <c r="K2506" t="str" cm="1">
        <f t="array" ref="K2506">_xlfn.IFS(L2506="Bus P+R Bus Leg", "Bus", L2506="Bus P+R Car Leg", "Car",L2506="Rail P+R Rail Leg", "Rail", L2506="Rail P+R Car Leg", "Car",L2506="Logsum","",TRUE(),L2506)</f>
        <v>Walk</v>
      </c>
      <c r="L2506" t="s">
        <v>35</v>
      </c>
      <c r="N2506" t="s">
        <v>37</v>
      </c>
      <c r="O2506" t="s">
        <v>113</v>
      </c>
      <c r="P2506" t="str">
        <f t="shared" si="235"/>
        <v>HBED</v>
      </c>
    </row>
    <row r="2507" spans="1:16" x14ac:dyDescent="0.35">
      <c r="A2507">
        <f t="shared" si="232"/>
        <v>5833</v>
      </c>
      <c r="B2507" t="str">
        <f t="shared" si="236"/>
        <v>Walk HBED_HBED_Child_TE_17-18_PC Demand</v>
      </c>
      <c r="C2507" t="str">
        <f t="shared" si="233"/>
        <v>Walk HBED_HBED_Child_TE_17-18_PC Demand</v>
      </c>
      <c r="D2507" t="s">
        <v>37</v>
      </c>
      <c r="E2507" t="s">
        <v>18</v>
      </c>
      <c r="F2507">
        <v>0</v>
      </c>
      <c r="H2507" t="s">
        <v>19</v>
      </c>
      <c r="J2507" t="str">
        <f t="shared" si="234"/>
        <v>Walk Demand</v>
      </c>
      <c r="K2507" t="str" cm="1">
        <f t="array" ref="K2507">_xlfn.IFS(L2507="Bus P+R Bus Leg", "Bus", L2507="Bus P+R Car Leg", "Car",L2507="Rail P+R Rail Leg", "Rail", L2507="Rail P+R Car Leg", "Car",L2507="Logsum","",TRUE(),L2507)</f>
        <v>Walk</v>
      </c>
      <c r="L2507" t="s">
        <v>35</v>
      </c>
      <c r="N2507" t="s">
        <v>37</v>
      </c>
      <c r="O2507" t="s">
        <v>114</v>
      </c>
      <c r="P2507" t="str">
        <f t="shared" si="235"/>
        <v>HBED</v>
      </c>
    </row>
    <row r="2508" spans="1:16" x14ac:dyDescent="0.35">
      <c r="A2508">
        <f t="shared" si="232"/>
        <v>5834</v>
      </c>
      <c r="B2508" t="str">
        <f t="shared" si="236"/>
        <v>Walk HBO_HBO_75_FC Demand</v>
      </c>
      <c r="C2508" t="str">
        <f t="shared" si="233"/>
        <v>Walk HBO_HBO_75_FC Demand</v>
      </c>
      <c r="D2508" t="s">
        <v>37</v>
      </c>
      <c r="E2508" t="s">
        <v>18</v>
      </c>
      <c r="F2508">
        <v>0</v>
      </c>
      <c r="H2508" t="s">
        <v>19</v>
      </c>
      <c r="J2508" t="str">
        <f t="shared" si="234"/>
        <v>Walk Demand</v>
      </c>
      <c r="K2508" t="str" cm="1">
        <f t="array" ref="K2508">_xlfn.IFS(L2508="Bus P+R Bus Leg", "Bus", L2508="Bus P+R Car Leg", "Car",L2508="Rail P+R Rail Leg", "Rail", L2508="Rail P+R Car Leg", "Car",L2508="Logsum","",TRUE(),L2508)</f>
        <v>Walk</v>
      </c>
      <c r="L2508" t="s">
        <v>35</v>
      </c>
      <c r="N2508" t="s">
        <v>37</v>
      </c>
      <c r="O2508" t="s">
        <v>115</v>
      </c>
      <c r="P2508" t="str">
        <f t="shared" si="235"/>
        <v>HBO</v>
      </c>
    </row>
    <row r="2509" spans="1:16" x14ac:dyDescent="0.35">
      <c r="A2509">
        <f t="shared" si="232"/>
        <v>5835</v>
      </c>
      <c r="B2509" t="str">
        <f t="shared" si="236"/>
        <v>Walk HBO_HBO_75_NC Demand</v>
      </c>
      <c r="C2509" t="str">
        <f t="shared" si="233"/>
        <v>Walk HBO_HBO_75_NC Demand</v>
      </c>
      <c r="D2509" t="s">
        <v>37</v>
      </c>
      <c r="E2509" t="s">
        <v>18</v>
      </c>
      <c r="F2509">
        <v>0</v>
      </c>
      <c r="H2509" t="s">
        <v>19</v>
      </c>
      <c r="J2509" t="str">
        <f t="shared" si="234"/>
        <v>Walk Demand</v>
      </c>
      <c r="K2509" t="str" cm="1">
        <f t="array" ref="K2509">_xlfn.IFS(L2509="Bus P+R Bus Leg", "Bus", L2509="Bus P+R Car Leg", "Car",L2509="Rail P+R Rail Leg", "Rail", L2509="Rail P+R Car Leg", "Car",L2509="Logsum","",TRUE(),L2509)</f>
        <v>Walk</v>
      </c>
      <c r="L2509" t="s">
        <v>35</v>
      </c>
      <c r="N2509" t="s">
        <v>37</v>
      </c>
      <c r="O2509" t="s">
        <v>116</v>
      </c>
      <c r="P2509" t="str">
        <f t="shared" si="235"/>
        <v>HBO</v>
      </c>
    </row>
    <row r="2510" spans="1:16" x14ac:dyDescent="0.35">
      <c r="A2510">
        <f t="shared" si="232"/>
        <v>5836</v>
      </c>
      <c r="B2510" t="str">
        <f t="shared" si="236"/>
        <v>Walk HBO_HBO_75_PC Demand</v>
      </c>
      <c r="C2510" t="str">
        <f t="shared" si="233"/>
        <v>Walk HBO_HBO_75_PC Demand</v>
      </c>
      <c r="D2510" t="s">
        <v>37</v>
      </c>
      <c r="E2510" t="s">
        <v>18</v>
      </c>
      <c r="F2510">
        <v>0</v>
      </c>
      <c r="H2510" t="s">
        <v>19</v>
      </c>
      <c r="J2510" t="str">
        <f t="shared" si="234"/>
        <v>Walk Demand</v>
      </c>
      <c r="K2510" t="str" cm="1">
        <f t="array" ref="K2510">_xlfn.IFS(L2510="Bus P+R Bus Leg", "Bus", L2510="Bus P+R Car Leg", "Car",L2510="Rail P+R Rail Leg", "Rail", L2510="Rail P+R Car Leg", "Car",L2510="Logsum","",TRUE(),L2510)</f>
        <v>Walk</v>
      </c>
      <c r="L2510" t="s">
        <v>35</v>
      </c>
      <c r="N2510" t="s">
        <v>37</v>
      </c>
      <c r="O2510" t="s">
        <v>117</v>
      </c>
      <c r="P2510" t="str">
        <f t="shared" si="235"/>
        <v>HBO</v>
      </c>
    </row>
    <row r="2511" spans="1:16" x14ac:dyDescent="0.35">
      <c r="A2511">
        <f t="shared" ref="A2511:A2574" si="237">IF(J2511=J2510,A2510+1,ROUNDUP(A2510,-2)+1)</f>
        <v>5837</v>
      </c>
      <c r="B2511" t="str">
        <f t="shared" si="236"/>
        <v>Walk HBO_HBO_Child_0-15_FC Demand</v>
      </c>
      <c r="C2511" t="str">
        <f t="shared" si="233"/>
        <v>Walk HBO_HBO_Child_0-15_FC Demand</v>
      </c>
      <c r="D2511" t="s">
        <v>37</v>
      </c>
      <c r="E2511" t="s">
        <v>18</v>
      </c>
      <c r="F2511">
        <v>0</v>
      </c>
      <c r="H2511" t="s">
        <v>19</v>
      </c>
      <c r="J2511" t="str">
        <f t="shared" si="234"/>
        <v>Walk Demand</v>
      </c>
      <c r="K2511" t="str" cm="1">
        <f t="array" ref="K2511">_xlfn.IFS(L2511="Bus P+R Bus Leg", "Bus", L2511="Bus P+R Car Leg", "Car",L2511="Rail P+R Rail Leg", "Rail", L2511="Rail P+R Car Leg", "Car",L2511="Logsum","",TRUE(),L2511)</f>
        <v>Walk</v>
      </c>
      <c r="L2511" t="s">
        <v>35</v>
      </c>
      <c r="N2511" t="s">
        <v>37</v>
      </c>
      <c r="O2511" t="s">
        <v>118</v>
      </c>
      <c r="P2511" t="str">
        <f t="shared" si="235"/>
        <v>HBO</v>
      </c>
    </row>
    <row r="2512" spans="1:16" x14ac:dyDescent="0.35">
      <c r="A2512">
        <f t="shared" si="237"/>
        <v>5838</v>
      </c>
      <c r="B2512" t="str">
        <f t="shared" si="236"/>
        <v>Walk HBO_HBO_Child_0-15_NC Demand</v>
      </c>
      <c r="C2512" t="str">
        <f t="shared" si="233"/>
        <v>Walk HBO_HBO_Child_0-15_NC Demand</v>
      </c>
      <c r="D2512" t="s">
        <v>37</v>
      </c>
      <c r="E2512" t="s">
        <v>18</v>
      </c>
      <c r="F2512">
        <v>0</v>
      </c>
      <c r="H2512" t="s">
        <v>19</v>
      </c>
      <c r="J2512" t="str">
        <f t="shared" si="234"/>
        <v>Walk Demand</v>
      </c>
      <c r="K2512" t="str" cm="1">
        <f t="array" ref="K2512">_xlfn.IFS(L2512="Bus P+R Bus Leg", "Bus", L2512="Bus P+R Car Leg", "Car",L2512="Rail P+R Rail Leg", "Rail", L2512="Rail P+R Car Leg", "Car",L2512="Logsum","",TRUE(),L2512)</f>
        <v>Walk</v>
      </c>
      <c r="L2512" t="s">
        <v>35</v>
      </c>
      <c r="N2512" t="s">
        <v>37</v>
      </c>
      <c r="O2512" t="s">
        <v>119</v>
      </c>
      <c r="P2512" t="str">
        <f t="shared" si="235"/>
        <v>HBO</v>
      </c>
    </row>
    <row r="2513" spans="1:16" x14ac:dyDescent="0.35">
      <c r="A2513">
        <f t="shared" si="237"/>
        <v>5839</v>
      </c>
      <c r="B2513" t="str">
        <f t="shared" si="236"/>
        <v>Walk HBO_HBO_Child_0-15_PC Demand</v>
      </c>
      <c r="C2513" t="str">
        <f t="shared" si="233"/>
        <v>Walk HBO_HBO_Child_0-15_PC Demand</v>
      </c>
      <c r="D2513" t="s">
        <v>37</v>
      </c>
      <c r="E2513" t="s">
        <v>18</v>
      </c>
      <c r="F2513">
        <v>0</v>
      </c>
      <c r="H2513" t="s">
        <v>19</v>
      </c>
      <c r="J2513" t="str">
        <f t="shared" si="234"/>
        <v>Walk Demand</v>
      </c>
      <c r="K2513" t="str" cm="1">
        <f t="array" ref="K2513">_xlfn.IFS(L2513="Bus P+R Bus Leg", "Bus", L2513="Bus P+R Car Leg", "Car",L2513="Rail P+R Rail Leg", "Rail", L2513="Rail P+R Car Leg", "Car",L2513="Logsum","",TRUE(),L2513)</f>
        <v>Walk</v>
      </c>
      <c r="L2513" t="s">
        <v>35</v>
      </c>
      <c r="N2513" t="s">
        <v>37</v>
      </c>
      <c r="O2513" t="s">
        <v>120</v>
      </c>
      <c r="P2513" t="str">
        <f t="shared" si="235"/>
        <v>HBO</v>
      </c>
    </row>
    <row r="2514" spans="1:16" x14ac:dyDescent="0.35">
      <c r="A2514">
        <f t="shared" si="237"/>
        <v>5840</v>
      </c>
      <c r="B2514" t="str">
        <f t="shared" si="236"/>
        <v>Walk HBO_HBO_FT_16-74_FC Demand</v>
      </c>
      <c r="C2514" t="str">
        <f t="shared" si="233"/>
        <v>Walk HBO_HBO_FT_16-74_FC Demand</v>
      </c>
      <c r="D2514" t="s">
        <v>37</v>
      </c>
      <c r="E2514" t="s">
        <v>18</v>
      </c>
      <c r="F2514">
        <v>0</v>
      </c>
      <c r="H2514" t="s">
        <v>19</v>
      </c>
      <c r="J2514" t="str">
        <f t="shared" si="234"/>
        <v>Walk Demand</v>
      </c>
      <c r="K2514" t="str" cm="1">
        <f t="array" ref="K2514">_xlfn.IFS(L2514="Bus P+R Bus Leg", "Bus", L2514="Bus P+R Car Leg", "Car",L2514="Rail P+R Rail Leg", "Rail", L2514="Rail P+R Car Leg", "Car",L2514="Logsum","",TRUE(),L2514)</f>
        <v>Walk</v>
      </c>
      <c r="L2514" t="s">
        <v>35</v>
      </c>
      <c r="N2514" t="s">
        <v>37</v>
      </c>
      <c r="O2514" t="s">
        <v>121</v>
      </c>
      <c r="P2514" t="str">
        <f t="shared" si="235"/>
        <v>HBO</v>
      </c>
    </row>
    <row r="2515" spans="1:16" x14ac:dyDescent="0.35">
      <c r="A2515">
        <f t="shared" si="237"/>
        <v>5841</v>
      </c>
      <c r="B2515" t="str">
        <f t="shared" si="236"/>
        <v>Walk HBO_HBO_FT_16-74_NC Demand</v>
      </c>
      <c r="C2515" t="str">
        <f t="shared" ref="C2515:C2578" si="238">_xlfn.TEXTJOIN(" ",TRUE,L2515,O2515,N2515)</f>
        <v>Walk HBO_HBO_FT_16-74_NC Demand</v>
      </c>
      <c r="D2515" t="s">
        <v>37</v>
      </c>
      <c r="E2515" t="s">
        <v>18</v>
      </c>
      <c r="F2515">
        <v>0</v>
      </c>
      <c r="H2515" t="s">
        <v>19</v>
      </c>
      <c r="J2515" t="str">
        <f t="shared" si="234"/>
        <v>Walk Demand</v>
      </c>
      <c r="K2515" t="str" cm="1">
        <f t="array" ref="K2515">_xlfn.IFS(L2515="Bus P+R Bus Leg", "Bus", L2515="Bus P+R Car Leg", "Car",L2515="Rail P+R Rail Leg", "Rail", L2515="Rail P+R Car Leg", "Car",L2515="Logsum","",TRUE(),L2515)</f>
        <v>Walk</v>
      </c>
      <c r="L2515" t="s">
        <v>35</v>
      </c>
      <c r="N2515" t="s">
        <v>37</v>
      </c>
      <c r="O2515" t="s">
        <v>122</v>
      </c>
      <c r="P2515" t="str">
        <f t="shared" si="235"/>
        <v>HBO</v>
      </c>
    </row>
    <row r="2516" spans="1:16" x14ac:dyDescent="0.35">
      <c r="A2516">
        <f t="shared" si="237"/>
        <v>5842</v>
      </c>
      <c r="B2516" t="str">
        <f t="shared" si="236"/>
        <v>Walk HBO_HBO_FT_16-74_PC Demand</v>
      </c>
      <c r="C2516" t="str">
        <f t="shared" si="238"/>
        <v>Walk HBO_HBO_FT_16-74_PC Demand</v>
      </c>
      <c r="D2516" t="s">
        <v>37</v>
      </c>
      <c r="E2516" t="s">
        <v>18</v>
      </c>
      <c r="F2516">
        <v>0</v>
      </c>
      <c r="H2516" t="s">
        <v>19</v>
      </c>
      <c r="J2516" t="str">
        <f t="shared" ref="J2516:J2579" si="239">_xlfn.CONCAT(L2516," ",N2516)</f>
        <v>Walk Demand</v>
      </c>
      <c r="K2516" t="str" cm="1">
        <f t="array" ref="K2516">_xlfn.IFS(L2516="Bus P+R Bus Leg", "Bus", L2516="Bus P+R Car Leg", "Car",L2516="Rail P+R Rail Leg", "Rail", L2516="Rail P+R Car Leg", "Car",L2516="Logsum","",TRUE(),L2516)</f>
        <v>Walk</v>
      </c>
      <c r="L2516" t="s">
        <v>35</v>
      </c>
      <c r="N2516" t="s">
        <v>37</v>
      </c>
      <c r="O2516" t="s">
        <v>123</v>
      </c>
      <c r="P2516" t="str">
        <f t="shared" si="235"/>
        <v>HBO</v>
      </c>
    </row>
    <row r="2517" spans="1:16" x14ac:dyDescent="0.35">
      <c r="A2517">
        <f t="shared" si="237"/>
        <v>5843</v>
      </c>
      <c r="B2517" t="str">
        <f t="shared" si="236"/>
        <v>Walk HBO_HBO_Other_16-74_FC Demand</v>
      </c>
      <c r="C2517" t="str">
        <f t="shared" si="238"/>
        <v>Walk HBO_HBO_Other_16-74_FC Demand</v>
      </c>
      <c r="D2517" t="s">
        <v>37</v>
      </c>
      <c r="E2517" t="s">
        <v>18</v>
      </c>
      <c r="F2517">
        <v>0</v>
      </c>
      <c r="H2517" t="s">
        <v>19</v>
      </c>
      <c r="J2517" t="str">
        <f t="shared" si="239"/>
        <v>Walk Demand</v>
      </c>
      <c r="K2517" t="str" cm="1">
        <f t="array" ref="K2517">_xlfn.IFS(L2517="Bus P+R Bus Leg", "Bus", L2517="Bus P+R Car Leg", "Car",L2517="Rail P+R Rail Leg", "Rail", L2517="Rail P+R Car Leg", "Car",L2517="Logsum","",TRUE(),L2517)</f>
        <v>Walk</v>
      </c>
      <c r="L2517" t="s">
        <v>35</v>
      </c>
      <c r="N2517" t="s">
        <v>37</v>
      </c>
      <c r="O2517" t="s">
        <v>124</v>
      </c>
      <c r="P2517" t="str">
        <f t="shared" si="235"/>
        <v>HBO</v>
      </c>
    </row>
    <row r="2518" spans="1:16" x14ac:dyDescent="0.35">
      <c r="A2518">
        <f t="shared" si="237"/>
        <v>5844</v>
      </c>
      <c r="B2518" t="str">
        <f t="shared" si="236"/>
        <v>Walk HBO_HBO_Other_16-74_NC Demand</v>
      </c>
      <c r="C2518" t="str">
        <f t="shared" si="238"/>
        <v>Walk HBO_HBO_Other_16-74_NC Demand</v>
      </c>
      <c r="D2518" t="s">
        <v>37</v>
      </c>
      <c r="E2518" t="s">
        <v>18</v>
      </c>
      <c r="F2518">
        <v>0</v>
      </c>
      <c r="H2518" t="s">
        <v>19</v>
      </c>
      <c r="J2518" t="str">
        <f t="shared" si="239"/>
        <v>Walk Demand</v>
      </c>
      <c r="K2518" t="str" cm="1">
        <f t="array" ref="K2518">_xlfn.IFS(L2518="Bus P+R Bus Leg", "Bus", L2518="Bus P+R Car Leg", "Car",L2518="Rail P+R Rail Leg", "Rail", L2518="Rail P+R Car Leg", "Car",L2518="Logsum","",TRUE(),L2518)</f>
        <v>Walk</v>
      </c>
      <c r="L2518" t="s">
        <v>35</v>
      </c>
      <c r="N2518" t="s">
        <v>37</v>
      </c>
      <c r="O2518" t="s">
        <v>125</v>
      </c>
      <c r="P2518" t="str">
        <f t="shared" si="235"/>
        <v>HBO</v>
      </c>
    </row>
    <row r="2519" spans="1:16" x14ac:dyDescent="0.35">
      <c r="A2519">
        <f t="shared" si="237"/>
        <v>5845</v>
      </c>
      <c r="B2519" t="str">
        <f t="shared" si="236"/>
        <v>Walk HBO_HBO_Other_16-74_PC Demand</v>
      </c>
      <c r="C2519" t="str">
        <f t="shared" si="238"/>
        <v>Walk HBO_HBO_Other_16-74_PC Demand</v>
      </c>
      <c r="D2519" t="s">
        <v>37</v>
      </c>
      <c r="E2519" t="s">
        <v>18</v>
      </c>
      <c r="F2519">
        <v>0</v>
      </c>
      <c r="H2519" t="s">
        <v>19</v>
      </c>
      <c r="J2519" t="str">
        <f t="shared" si="239"/>
        <v>Walk Demand</v>
      </c>
      <c r="K2519" t="str" cm="1">
        <f t="array" ref="K2519">_xlfn.IFS(L2519="Bus P+R Bus Leg", "Bus", L2519="Bus P+R Car Leg", "Car",L2519="Rail P+R Rail Leg", "Rail", L2519="Rail P+R Car Leg", "Car",L2519="Logsum","",TRUE(),L2519)</f>
        <v>Walk</v>
      </c>
      <c r="L2519" t="s">
        <v>35</v>
      </c>
      <c r="N2519" t="s">
        <v>37</v>
      </c>
      <c r="O2519" t="s">
        <v>126</v>
      </c>
      <c r="P2519" t="str">
        <f t="shared" si="235"/>
        <v>HBO</v>
      </c>
    </row>
    <row r="2520" spans="1:16" x14ac:dyDescent="0.35">
      <c r="A2520">
        <f t="shared" si="237"/>
        <v>5846</v>
      </c>
      <c r="B2520" t="str">
        <f t="shared" si="236"/>
        <v>Walk HBO_HBO_PT_16-74_FC Demand</v>
      </c>
      <c r="C2520" t="str">
        <f t="shared" si="238"/>
        <v>Walk HBO_HBO_PT_16-74_FC Demand</v>
      </c>
      <c r="D2520" t="s">
        <v>37</v>
      </c>
      <c r="E2520" t="s">
        <v>18</v>
      </c>
      <c r="F2520">
        <v>0</v>
      </c>
      <c r="H2520" t="s">
        <v>19</v>
      </c>
      <c r="J2520" t="str">
        <f t="shared" si="239"/>
        <v>Walk Demand</v>
      </c>
      <c r="K2520" t="str" cm="1">
        <f t="array" ref="K2520">_xlfn.IFS(L2520="Bus P+R Bus Leg", "Bus", L2520="Bus P+R Car Leg", "Car",L2520="Rail P+R Rail Leg", "Rail", L2520="Rail P+R Car Leg", "Car",L2520="Logsum","",TRUE(),L2520)</f>
        <v>Walk</v>
      </c>
      <c r="L2520" t="s">
        <v>35</v>
      </c>
      <c r="N2520" t="s">
        <v>37</v>
      </c>
      <c r="O2520" t="s">
        <v>127</v>
      </c>
      <c r="P2520" t="str">
        <f t="shared" si="235"/>
        <v>HBO</v>
      </c>
    </row>
    <row r="2521" spans="1:16" x14ac:dyDescent="0.35">
      <c r="A2521">
        <f t="shared" si="237"/>
        <v>5847</v>
      </c>
      <c r="B2521" t="str">
        <f t="shared" si="236"/>
        <v>Walk HBO_HBO_PT_16-74_NC Demand</v>
      </c>
      <c r="C2521" t="str">
        <f t="shared" si="238"/>
        <v>Walk HBO_HBO_PT_16-74_NC Demand</v>
      </c>
      <c r="D2521" t="s">
        <v>37</v>
      </c>
      <c r="E2521" t="s">
        <v>18</v>
      </c>
      <c r="F2521">
        <v>0</v>
      </c>
      <c r="H2521" t="s">
        <v>19</v>
      </c>
      <c r="J2521" t="str">
        <f t="shared" si="239"/>
        <v>Walk Demand</v>
      </c>
      <c r="K2521" t="str" cm="1">
        <f t="array" ref="K2521">_xlfn.IFS(L2521="Bus P+R Bus Leg", "Bus", L2521="Bus P+R Car Leg", "Car",L2521="Rail P+R Rail Leg", "Rail", L2521="Rail P+R Car Leg", "Car",L2521="Logsum","",TRUE(),L2521)</f>
        <v>Walk</v>
      </c>
      <c r="L2521" t="s">
        <v>35</v>
      </c>
      <c r="N2521" t="s">
        <v>37</v>
      </c>
      <c r="O2521" t="s">
        <v>128</v>
      </c>
      <c r="P2521" t="str">
        <f t="shared" si="235"/>
        <v>HBO</v>
      </c>
    </row>
    <row r="2522" spans="1:16" x14ac:dyDescent="0.35">
      <c r="A2522">
        <f t="shared" si="237"/>
        <v>5848</v>
      </c>
      <c r="B2522" t="str">
        <f t="shared" si="236"/>
        <v>Walk HBO_HBO_PT_16-74_PC Demand</v>
      </c>
      <c r="C2522" t="str">
        <f t="shared" si="238"/>
        <v>Walk HBO_HBO_PT_16-74_PC Demand</v>
      </c>
      <c r="D2522" t="s">
        <v>37</v>
      </c>
      <c r="E2522" t="s">
        <v>18</v>
      </c>
      <c r="F2522">
        <v>0</v>
      </c>
      <c r="H2522" t="s">
        <v>19</v>
      </c>
      <c r="J2522" t="str">
        <f t="shared" si="239"/>
        <v>Walk Demand</v>
      </c>
      <c r="K2522" t="str" cm="1">
        <f t="array" ref="K2522">_xlfn.IFS(L2522="Bus P+R Bus Leg", "Bus", L2522="Bus P+R Car Leg", "Car",L2522="Rail P+R Rail Leg", "Rail", L2522="Rail P+R Car Leg", "Car",L2522="Logsum","",TRUE(),L2522)</f>
        <v>Walk</v>
      </c>
      <c r="L2522" t="s">
        <v>35</v>
      </c>
      <c r="N2522" t="s">
        <v>37</v>
      </c>
      <c r="O2522" t="s">
        <v>129</v>
      </c>
      <c r="P2522" t="str">
        <f t="shared" si="235"/>
        <v>HBO</v>
      </c>
    </row>
    <row r="2523" spans="1:16" x14ac:dyDescent="0.35">
      <c r="A2523">
        <f t="shared" si="237"/>
        <v>5849</v>
      </c>
      <c r="B2523" t="str">
        <f t="shared" si="236"/>
        <v>Walk HBO_HBO_Student_16-74_FC Demand</v>
      </c>
      <c r="C2523" t="str">
        <f t="shared" si="238"/>
        <v>Walk HBO_HBO_Student_16-74_FC Demand</v>
      </c>
      <c r="D2523" t="s">
        <v>37</v>
      </c>
      <c r="E2523" t="s">
        <v>18</v>
      </c>
      <c r="F2523">
        <v>0</v>
      </c>
      <c r="H2523" t="s">
        <v>19</v>
      </c>
      <c r="J2523" t="str">
        <f t="shared" si="239"/>
        <v>Walk Demand</v>
      </c>
      <c r="K2523" t="str" cm="1">
        <f t="array" ref="K2523">_xlfn.IFS(L2523="Bus P+R Bus Leg", "Bus", L2523="Bus P+R Car Leg", "Car",L2523="Rail P+R Rail Leg", "Rail", L2523="Rail P+R Car Leg", "Car",L2523="Logsum","",TRUE(),L2523)</f>
        <v>Walk</v>
      </c>
      <c r="L2523" t="s">
        <v>35</v>
      </c>
      <c r="N2523" t="s">
        <v>37</v>
      </c>
      <c r="O2523" t="s">
        <v>130</v>
      </c>
      <c r="P2523" t="str">
        <f t="shared" si="235"/>
        <v>HBO</v>
      </c>
    </row>
    <row r="2524" spans="1:16" x14ac:dyDescent="0.35">
      <c r="A2524">
        <f t="shared" si="237"/>
        <v>5850</v>
      </c>
      <c r="B2524" t="str">
        <f t="shared" si="236"/>
        <v>Walk HBO_HBO_Student_16-74_NC Demand</v>
      </c>
      <c r="C2524" t="str">
        <f t="shared" si="238"/>
        <v>Walk HBO_HBO_Student_16-74_NC Demand</v>
      </c>
      <c r="D2524" t="s">
        <v>37</v>
      </c>
      <c r="E2524" t="s">
        <v>18</v>
      </c>
      <c r="F2524">
        <v>0</v>
      </c>
      <c r="H2524" t="s">
        <v>19</v>
      </c>
      <c r="J2524" t="str">
        <f t="shared" si="239"/>
        <v>Walk Demand</v>
      </c>
      <c r="K2524" t="str" cm="1">
        <f t="array" ref="K2524">_xlfn.IFS(L2524="Bus P+R Bus Leg", "Bus", L2524="Bus P+R Car Leg", "Car",L2524="Rail P+R Rail Leg", "Rail", L2524="Rail P+R Car Leg", "Car",L2524="Logsum","",TRUE(),L2524)</f>
        <v>Walk</v>
      </c>
      <c r="L2524" t="s">
        <v>35</v>
      </c>
      <c r="N2524" t="s">
        <v>37</v>
      </c>
      <c r="O2524" t="s">
        <v>131</v>
      </c>
      <c r="P2524" t="str">
        <f t="shared" si="235"/>
        <v>HBO</v>
      </c>
    </row>
    <row r="2525" spans="1:16" x14ac:dyDescent="0.35">
      <c r="A2525">
        <f t="shared" si="237"/>
        <v>5851</v>
      </c>
      <c r="B2525" t="str">
        <f t="shared" si="236"/>
        <v>Walk HBO_HBO_Student_16-74_PC Demand</v>
      </c>
      <c r="C2525" t="str">
        <f t="shared" si="238"/>
        <v>Walk HBO_HBO_Student_16-74_PC Demand</v>
      </c>
      <c r="D2525" t="s">
        <v>37</v>
      </c>
      <c r="E2525" t="s">
        <v>18</v>
      </c>
      <c r="F2525">
        <v>0</v>
      </c>
      <c r="H2525" t="s">
        <v>19</v>
      </c>
      <c r="J2525" t="str">
        <f t="shared" si="239"/>
        <v>Walk Demand</v>
      </c>
      <c r="K2525" t="str" cm="1">
        <f t="array" ref="K2525">_xlfn.IFS(L2525="Bus P+R Bus Leg", "Bus", L2525="Bus P+R Car Leg", "Car",L2525="Rail P+R Rail Leg", "Rail", L2525="Rail P+R Car Leg", "Car",L2525="Logsum","",TRUE(),L2525)</f>
        <v>Walk</v>
      </c>
      <c r="L2525" t="s">
        <v>35</v>
      </c>
      <c r="N2525" t="s">
        <v>37</v>
      </c>
      <c r="O2525" t="s">
        <v>132</v>
      </c>
      <c r="P2525" t="str">
        <f t="shared" si="235"/>
        <v>HBO</v>
      </c>
    </row>
    <row r="2526" spans="1:16" x14ac:dyDescent="0.35">
      <c r="A2526">
        <f t="shared" si="237"/>
        <v>5852</v>
      </c>
      <c r="B2526" t="str">
        <f t="shared" si="236"/>
        <v>Walk HBSHOP_HBSHOP_75_FC Demand</v>
      </c>
      <c r="C2526" t="str">
        <f t="shared" si="238"/>
        <v>Walk HBSHOP_HBSHOP_75_FC Demand</v>
      </c>
      <c r="D2526" t="s">
        <v>37</v>
      </c>
      <c r="E2526" t="s">
        <v>18</v>
      </c>
      <c r="F2526">
        <v>0</v>
      </c>
      <c r="H2526" t="s">
        <v>19</v>
      </c>
      <c r="J2526" t="str">
        <f t="shared" si="239"/>
        <v>Walk Demand</v>
      </c>
      <c r="K2526" t="str" cm="1">
        <f t="array" ref="K2526">_xlfn.IFS(L2526="Bus P+R Bus Leg", "Bus", L2526="Bus P+R Car Leg", "Car",L2526="Rail P+R Rail Leg", "Rail", L2526="Rail P+R Car Leg", "Car",L2526="Logsum","",TRUE(),L2526)</f>
        <v>Walk</v>
      </c>
      <c r="L2526" t="s">
        <v>35</v>
      </c>
      <c r="N2526" t="s">
        <v>37</v>
      </c>
      <c r="O2526" t="s">
        <v>480</v>
      </c>
      <c r="P2526" t="str">
        <f t="shared" si="235"/>
        <v>HBSHOP</v>
      </c>
    </row>
    <row r="2527" spans="1:16" x14ac:dyDescent="0.35">
      <c r="A2527">
        <f t="shared" si="237"/>
        <v>5853</v>
      </c>
      <c r="B2527" t="str">
        <f t="shared" si="236"/>
        <v>Walk HBSHOP_HBSHOP_75_NC Demand</v>
      </c>
      <c r="C2527" t="str">
        <f t="shared" si="238"/>
        <v>Walk HBSHOP_HBSHOP_75_NC Demand</v>
      </c>
      <c r="D2527" t="s">
        <v>37</v>
      </c>
      <c r="E2527" t="s">
        <v>18</v>
      </c>
      <c r="F2527">
        <v>0</v>
      </c>
      <c r="H2527" t="s">
        <v>19</v>
      </c>
      <c r="J2527" t="str">
        <f t="shared" si="239"/>
        <v>Walk Demand</v>
      </c>
      <c r="K2527" t="str" cm="1">
        <f t="array" ref="K2527">_xlfn.IFS(L2527="Bus P+R Bus Leg", "Bus", L2527="Bus P+R Car Leg", "Car",L2527="Rail P+R Rail Leg", "Rail", L2527="Rail P+R Car Leg", "Car",L2527="Logsum","",TRUE(),L2527)</f>
        <v>Walk</v>
      </c>
      <c r="L2527" t="s">
        <v>35</v>
      </c>
      <c r="N2527" t="s">
        <v>37</v>
      </c>
      <c r="O2527" t="s">
        <v>481</v>
      </c>
      <c r="P2527" t="str">
        <f t="shared" si="235"/>
        <v>HBSHOP</v>
      </c>
    </row>
    <row r="2528" spans="1:16" x14ac:dyDescent="0.35">
      <c r="A2528">
        <f t="shared" si="237"/>
        <v>5854</v>
      </c>
      <c r="B2528" t="str">
        <f t="shared" si="236"/>
        <v>Walk HBSHOP_HBSHOP_75_PC Demand</v>
      </c>
      <c r="C2528" t="str">
        <f t="shared" si="238"/>
        <v>Walk HBSHOP_HBSHOP_75_PC Demand</v>
      </c>
      <c r="D2528" t="s">
        <v>37</v>
      </c>
      <c r="E2528" t="s">
        <v>18</v>
      </c>
      <c r="F2528">
        <v>0</v>
      </c>
      <c r="H2528" t="s">
        <v>19</v>
      </c>
      <c r="J2528" t="str">
        <f t="shared" si="239"/>
        <v>Walk Demand</v>
      </c>
      <c r="K2528" t="str" cm="1">
        <f t="array" ref="K2528">_xlfn.IFS(L2528="Bus P+R Bus Leg", "Bus", L2528="Bus P+R Car Leg", "Car",L2528="Rail P+R Rail Leg", "Rail", L2528="Rail P+R Car Leg", "Car",L2528="Logsum","",TRUE(),L2528)</f>
        <v>Walk</v>
      </c>
      <c r="L2528" t="s">
        <v>35</v>
      </c>
      <c r="N2528" t="s">
        <v>37</v>
      </c>
      <c r="O2528" t="s">
        <v>482</v>
      </c>
      <c r="P2528" t="str">
        <f t="shared" si="235"/>
        <v>HBSHOP</v>
      </c>
    </row>
    <row r="2529" spans="1:16" x14ac:dyDescent="0.35">
      <c r="A2529">
        <f t="shared" si="237"/>
        <v>5855</v>
      </c>
      <c r="B2529" t="str">
        <f t="shared" si="236"/>
        <v>Walk HBSHOP_HBSHOP_Child_0-15_FC Demand</v>
      </c>
      <c r="C2529" t="str">
        <f t="shared" si="238"/>
        <v>Walk HBSHOP_HBSHOP_Child_0-15_FC Demand</v>
      </c>
      <c r="D2529" t="s">
        <v>37</v>
      </c>
      <c r="E2529" t="s">
        <v>18</v>
      </c>
      <c r="F2529">
        <v>0</v>
      </c>
      <c r="H2529" t="s">
        <v>19</v>
      </c>
      <c r="J2529" t="str">
        <f t="shared" si="239"/>
        <v>Walk Demand</v>
      </c>
      <c r="K2529" t="str" cm="1">
        <f t="array" ref="K2529">_xlfn.IFS(L2529="Bus P+R Bus Leg", "Bus", L2529="Bus P+R Car Leg", "Car",L2529="Rail P+R Rail Leg", "Rail", L2529="Rail P+R Car Leg", "Car",L2529="Logsum","",TRUE(),L2529)</f>
        <v>Walk</v>
      </c>
      <c r="L2529" t="s">
        <v>35</v>
      </c>
      <c r="N2529" t="s">
        <v>37</v>
      </c>
      <c r="O2529" t="s">
        <v>483</v>
      </c>
      <c r="P2529" t="str">
        <f t="shared" si="235"/>
        <v>HBSHOP</v>
      </c>
    </row>
    <row r="2530" spans="1:16" x14ac:dyDescent="0.35">
      <c r="A2530">
        <f t="shared" si="237"/>
        <v>5856</v>
      </c>
      <c r="B2530" t="str">
        <f t="shared" si="236"/>
        <v>Walk HBSHOP_HBSHOP_Child_0-15_NC Demand</v>
      </c>
      <c r="C2530" t="str">
        <f t="shared" si="238"/>
        <v>Walk HBSHOP_HBSHOP_Child_0-15_NC Demand</v>
      </c>
      <c r="D2530" t="s">
        <v>37</v>
      </c>
      <c r="E2530" t="s">
        <v>18</v>
      </c>
      <c r="F2530">
        <v>0</v>
      </c>
      <c r="H2530" t="s">
        <v>19</v>
      </c>
      <c r="J2530" t="str">
        <f t="shared" si="239"/>
        <v>Walk Demand</v>
      </c>
      <c r="K2530" t="str" cm="1">
        <f t="array" ref="K2530">_xlfn.IFS(L2530="Bus P+R Bus Leg", "Bus", L2530="Bus P+R Car Leg", "Car",L2530="Rail P+R Rail Leg", "Rail", L2530="Rail P+R Car Leg", "Car",L2530="Logsum","",TRUE(),L2530)</f>
        <v>Walk</v>
      </c>
      <c r="L2530" t="s">
        <v>35</v>
      </c>
      <c r="N2530" t="s">
        <v>37</v>
      </c>
      <c r="O2530" t="s">
        <v>484</v>
      </c>
      <c r="P2530" t="str">
        <f t="shared" si="235"/>
        <v>HBSHOP</v>
      </c>
    </row>
    <row r="2531" spans="1:16" x14ac:dyDescent="0.35">
      <c r="A2531">
        <f t="shared" si="237"/>
        <v>5857</v>
      </c>
      <c r="B2531" t="str">
        <f t="shared" si="236"/>
        <v>Walk HBSHOP_HBSHOP_Child_0-15_PC Demand</v>
      </c>
      <c r="C2531" t="str">
        <f t="shared" si="238"/>
        <v>Walk HBSHOP_HBSHOP_Child_0-15_PC Demand</v>
      </c>
      <c r="D2531" t="s">
        <v>37</v>
      </c>
      <c r="E2531" t="s">
        <v>18</v>
      </c>
      <c r="F2531">
        <v>0</v>
      </c>
      <c r="H2531" t="s">
        <v>19</v>
      </c>
      <c r="J2531" t="str">
        <f t="shared" si="239"/>
        <v>Walk Demand</v>
      </c>
      <c r="K2531" t="str" cm="1">
        <f t="array" ref="K2531">_xlfn.IFS(L2531="Bus P+R Bus Leg", "Bus", L2531="Bus P+R Car Leg", "Car",L2531="Rail P+R Rail Leg", "Rail", L2531="Rail P+R Car Leg", "Car",L2531="Logsum","",TRUE(),L2531)</f>
        <v>Walk</v>
      </c>
      <c r="L2531" t="s">
        <v>35</v>
      </c>
      <c r="N2531" t="s">
        <v>37</v>
      </c>
      <c r="O2531" t="s">
        <v>485</v>
      </c>
      <c r="P2531" t="str">
        <f t="shared" si="235"/>
        <v>HBSHOP</v>
      </c>
    </row>
    <row r="2532" spans="1:16" x14ac:dyDescent="0.35">
      <c r="A2532">
        <f t="shared" si="237"/>
        <v>5858</v>
      </c>
      <c r="B2532" t="str">
        <f t="shared" si="236"/>
        <v>Walk HBSHOP_HBSHOP_FT_16-74_FC Demand</v>
      </c>
      <c r="C2532" t="str">
        <f t="shared" si="238"/>
        <v>Walk HBSHOP_HBSHOP_FT_16-74_FC Demand</v>
      </c>
      <c r="D2532" t="s">
        <v>37</v>
      </c>
      <c r="E2532" t="s">
        <v>18</v>
      </c>
      <c r="F2532">
        <v>0</v>
      </c>
      <c r="H2532" t="s">
        <v>19</v>
      </c>
      <c r="J2532" t="str">
        <f t="shared" si="239"/>
        <v>Walk Demand</v>
      </c>
      <c r="K2532" t="str" cm="1">
        <f t="array" ref="K2532">_xlfn.IFS(L2532="Bus P+R Bus Leg", "Bus", L2532="Bus P+R Car Leg", "Car",L2532="Rail P+R Rail Leg", "Rail", L2532="Rail P+R Car Leg", "Car",L2532="Logsum","",TRUE(),L2532)</f>
        <v>Walk</v>
      </c>
      <c r="L2532" t="s">
        <v>35</v>
      </c>
      <c r="N2532" t="s">
        <v>37</v>
      </c>
      <c r="O2532" t="s">
        <v>486</v>
      </c>
      <c r="P2532" t="str">
        <f t="shared" si="235"/>
        <v>HBSHOP</v>
      </c>
    </row>
    <row r="2533" spans="1:16" x14ac:dyDescent="0.35">
      <c r="A2533">
        <f t="shared" si="237"/>
        <v>5859</v>
      </c>
      <c r="B2533" t="str">
        <f t="shared" si="236"/>
        <v>Walk HBSHOP_HBSHOP_FT_16-74_NC Demand</v>
      </c>
      <c r="C2533" t="str">
        <f t="shared" si="238"/>
        <v>Walk HBSHOP_HBSHOP_FT_16-74_NC Demand</v>
      </c>
      <c r="D2533" t="s">
        <v>37</v>
      </c>
      <c r="E2533" t="s">
        <v>18</v>
      </c>
      <c r="F2533">
        <v>0</v>
      </c>
      <c r="H2533" t="s">
        <v>19</v>
      </c>
      <c r="J2533" t="str">
        <f t="shared" si="239"/>
        <v>Walk Demand</v>
      </c>
      <c r="K2533" t="str" cm="1">
        <f t="array" ref="K2533">_xlfn.IFS(L2533="Bus P+R Bus Leg", "Bus", L2533="Bus P+R Car Leg", "Car",L2533="Rail P+R Rail Leg", "Rail", L2533="Rail P+R Car Leg", "Car",L2533="Logsum","",TRUE(),L2533)</f>
        <v>Walk</v>
      </c>
      <c r="L2533" t="s">
        <v>35</v>
      </c>
      <c r="N2533" t="s">
        <v>37</v>
      </c>
      <c r="O2533" t="s">
        <v>487</v>
      </c>
      <c r="P2533" t="str">
        <f t="shared" si="235"/>
        <v>HBSHOP</v>
      </c>
    </row>
    <row r="2534" spans="1:16" x14ac:dyDescent="0.35">
      <c r="A2534">
        <f t="shared" si="237"/>
        <v>5860</v>
      </c>
      <c r="B2534" t="str">
        <f t="shared" si="236"/>
        <v>Walk HBSHOP_HBSHOP_FT_16-74_PC Demand</v>
      </c>
      <c r="C2534" t="str">
        <f t="shared" si="238"/>
        <v>Walk HBSHOP_HBSHOP_FT_16-74_PC Demand</v>
      </c>
      <c r="D2534" t="s">
        <v>37</v>
      </c>
      <c r="E2534" t="s">
        <v>18</v>
      </c>
      <c r="F2534">
        <v>0</v>
      </c>
      <c r="H2534" t="s">
        <v>19</v>
      </c>
      <c r="J2534" t="str">
        <f t="shared" si="239"/>
        <v>Walk Demand</v>
      </c>
      <c r="K2534" t="str" cm="1">
        <f t="array" ref="K2534">_xlfn.IFS(L2534="Bus P+R Bus Leg", "Bus", L2534="Bus P+R Car Leg", "Car",L2534="Rail P+R Rail Leg", "Rail", L2534="Rail P+R Car Leg", "Car",L2534="Logsum","",TRUE(),L2534)</f>
        <v>Walk</v>
      </c>
      <c r="L2534" t="s">
        <v>35</v>
      </c>
      <c r="N2534" t="s">
        <v>37</v>
      </c>
      <c r="O2534" t="s">
        <v>488</v>
      </c>
      <c r="P2534" t="str">
        <f t="shared" si="235"/>
        <v>HBSHOP</v>
      </c>
    </row>
    <row r="2535" spans="1:16" x14ac:dyDescent="0.35">
      <c r="A2535">
        <f t="shared" si="237"/>
        <v>5861</v>
      </c>
      <c r="B2535" t="str">
        <f t="shared" si="236"/>
        <v>Walk HBSHOP_HBSHOP_Other_16-74_FC Demand</v>
      </c>
      <c r="C2535" t="str">
        <f t="shared" si="238"/>
        <v>Walk HBSHOP_HBSHOP_Other_16-74_FC Demand</v>
      </c>
      <c r="D2535" t="s">
        <v>37</v>
      </c>
      <c r="E2535" t="s">
        <v>18</v>
      </c>
      <c r="F2535">
        <v>0</v>
      </c>
      <c r="H2535" t="s">
        <v>19</v>
      </c>
      <c r="J2535" t="str">
        <f t="shared" si="239"/>
        <v>Walk Demand</v>
      </c>
      <c r="K2535" t="str" cm="1">
        <f t="array" ref="K2535">_xlfn.IFS(L2535="Bus P+R Bus Leg", "Bus", L2535="Bus P+R Car Leg", "Car",L2535="Rail P+R Rail Leg", "Rail", L2535="Rail P+R Car Leg", "Car",L2535="Logsum","",TRUE(),L2535)</f>
        <v>Walk</v>
      </c>
      <c r="L2535" t="s">
        <v>35</v>
      </c>
      <c r="N2535" t="s">
        <v>37</v>
      </c>
      <c r="O2535" t="s">
        <v>489</v>
      </c>
      <c r="P2535" t="str">
        <f t="shared" si="235"/>
        <v>HBSHOP</v>
      </c>
    </row>
    <row r="2536" spans="1:16" x14ac:dyDescent="0.35">
      <c r="A2536">
        <f t="shared" si="237"/>
        <v>5862</v>
      </c>
      <c r="B2536" t="str">
        <f t="shared" si="236"/>
        <v>Walk HBSHOP_HBSHOP_Other_16-74_NC Demand</v>
      </c>
      <c r="C2536" t="str">
        <f t="shared" si="238"/>
        <v>Walk HBSHOP_HBSHOP_Other_16-74_NC Demand</v>
      </c>
      <c r="D2536" t="s">
        <v>37</v>
      </c>
      <c r="E2536" t="s">
        <v>18</v>
      </c>
      <c r="F2536">
        <v>0</v>
      </c>
      <c r="H2536" t="s">
        <v>19</v>
      </c>
      <c r="J2536" t="str">
        <f t="shared" si="239"/>
        <v>Walk Demand</v>
      </c>
      <c r="K2536" t="str" cm="1">
        <f t="array" ref="K2536">_xlfn.IFS(L2536="Bus P+R Bus Leg", "Bus", L2536="Bus P+R Car Leg", "Car",L2536="Rail P+R Rail Leg", "Rail", L2536="Rail P+R Car Leg", "Car",L2536="Logsum","",TRUE(),L2536)</f>
        <v>Walk</v>
      </c>
      <c r="L2536" t="s">
        <v>35</v>
      </c>
      <c r="N2536" t="s">
        <v>37</v>
      </c>
      <c r="O2536" t="s">
        <v>490</v>
      </c>
      <c r="P2536" t="str">
        <f t="shared" si="235"/>
        <v>HBSHOP</v>
      </c>
    </row>
    <row r="2537" spans="1:16" x14ac:dyDescent="0.35">
      <c r="A2537">
        <f t="shared" si="237"/>
        <v>5863</v>
      </c>
      <c r="B2537" t="str">
        <f t="shared" si="236"/>
        <v>Walk HBSHOP_HBSHOP_Other_16-74_PC Demand</v>
      </c>
      <c r="C2537" t="str">
        <f t="shared" si="238"/>
        <v>Walk HBSHOP_HBSHOP_Other_16-74_PC Demand</v>
      </c>
      <c r="D2537" t="s">
        <v>37</v>
      </c>
      <c r="E2537" t="s">
        <v>18</v>
      </c>
      <c r="F2537">
        <v>0</v>
      </c>
      <c r="H2537" t="s">
        <v>19</v>
      </c>
      <c r="J2537" t="str">
        <f t="shared" si="239"/>
        <v>Walk Demand</v>
      </c>
      <c r="K2537" t="str" cm="1">
        <f t="array" ref="K2537">_xlfn.IFS(L2537="Bus P+R Bus Leg", "Bus", L2537="Bus P+R Car Leg", "Car",L2537="Rail P+R Rail Leg", "Rail", L2537="Rail P+R Car Leg", "Car",L2537="Logsum","",TRUE(),L2537)</f>
        <v>Walk</v>
      </c>
      <c r="L2537" t="s">
        <v>35</v>
      </c>
      <c r="N2537" t="s">
        <v>37</v>
      </c>
      <c r="O2537" t="s">
        <v>491</v>
      </c>
      <c r="P2537" t="str">
        <f t="shared" si="235"/>
        <v>HBSHOP</v>
      </c>
    </row>
    <row r="2538" spans="1:16" x14ac:dyDescent="0.35">
      <c r="A2538">
        <f t="shared" si="237"/>
        <v>5864</v>
      </c>
      <c r="B2538" t="str">
        <f t="shared" si="236"/>
        <v>Walk HBSHOP_HBSHOP_PT_16-74_FC Demand</v>
      </c>
      <c r="C2538" t="str">
        <f t="shared" si="238"/>
        <v>Walk HBSHOP_HBSHOP_PT_16-74_FC Demand</v>
      </c>
      <c r="D2538" t="s">
        <v>37</v>
      </c>
      <c r="E2538" t="s">
        <v>18</v>
      </c>
      <c r="F2538">
        <v>0</v>
      </c>
      <c r="H2538" t="s">
        <v>19</v>
      </c>
      <c r="J2538" t="str">
        <f t="shared" si="239"/>
        <v>Walk Demand</v>
      </c>
      <c r="K2538" t="str" cm="1">
        <f t="array" ref="K2538">_xlfn.IFS(L2538="Bus P+R Bus Leg", "Bus", L2538="Bus P+R Car Leg", "Car",L2538="Rail P+R Rail Leg", "Rail", L2538="Rail P+R Car Leg", "Car",L2538="Logsum","",TRUE(),L2538)</f>
        <v>Walk</v>
      </c>
      <c r="L2538" t="s">
        <v>35</v>
      </c>
      <c r="N2538" t="s">
        <v>37</v>
      </c>
      <c r="O2538" t="s">
        <v>492</v>
      </c>
      <c r="P2538" t="str">
        <f t="shared" si="235"/>
        <v>HBSHOP</v>
      </c>
    </row>
    <row r="2539" spans="1:16" x14ac:dyDescent="0.35">
      <c r="A2539">
        <f t="shared" si="237"/>
        <v>5865</v>
      </c>
      <c r="B2539" t="str">
        <f t="shared" si="236"/>
        <v>Walk HBSHOP_HBSHOP_PT_16-74_NC Demand</v>
      </c>
      <c r="C2539" t="str">
        <f t="shared" si="238"/>
        <v>Walk HBSHOP_HBSHOP_PT_16-74_NC Demand</v>
      </c>
      <c r="D2539" t="s">
        <v>37</v>
      </c>
      <c r="E2539" t="s">
        <v>18</v>
      </c>
      <c r="F2539">
        <v>0</v>
      </c>
      <c r="H2539" t="s">
        <v>19</v>
      </c>
      <c r="J2539" t="str">
        <f t="shared" si="239"/>
        <v>Walk Demand</v>
      </c>
      <c r="K2539" t="str" cm="1">
        <f t="array" ref="K2539">_xlfn.IFS(L2539="Bus P+R Bus Leg", "Bus", L2539="Bus P+R Car Leg", "Car",L2539="Rail P+R Rail Leg", "Rail", L2539="Rail P+R Car Leg", "Car",L2539="Logsum","",TRUE(),L2539)</f>
        <v>Walk</v>
      </c>
      <c r="L2539" t="s">
        <v>35</v>
      </c>
      <c r="N2539" t="s">
        <v>37</v>
      </c>
      <c r="O2539" t="s">
        <v>493</v>
      </c>
      <c r="P2539" t="str">
        <f t="shared" si="235"/>
        <v>HBSHOP</v>
      </c>
    </row>
    <row r="2540" spans="1:16" x14ac:dyDescent="0.35">
      <c r="A2540">
        <f t="shared" si="237"/>
        <v>5866</v>
      </c>
      <c r="B2540" t="str">
        <f t="shared" si="236"/>
        <v>Walk HBSHOP_HBSHOP_PT_16-74_PC Demand</v>
      </c>
      <c r="C2540" t="str">
        <f t="shared" si="238"/>
        <v>Walk HBSHOP_HBSHOP_PT_16-74_PC Demand</v>
      </c>
      <c r="D2540" t="s">
        <v>37</v>
      </c>
      <c r="E2540" t="s">
        <v>18</v>
      </c>
      <c r="F2540">
        <v>0</v>
      </c>
      <c r="H2540" t="s">
        <v>19</v>
      </c>
      <c r="J2540" t="str">
        <f t="shared" si="239"/>
        <v>Walk Demand</v>
      </c>
      <c r="K2540" t="str" cm="1">
        <f t="array" ref="K2540">_xlfn.IFS(L2540="Bus P+R Bus Leg", "Bus", L2540="Bus P+R Car Leg", "Car",L2540="Rail P+R Rail Leg", "Rail", L2540="Rail P+R Car Leg", "Car",L2540="Logsum","",TRUE(),L2540)</f>
        <v>Walk</v>
      </c>
      <c r="L2540" t="s">
        <v>35</v>
      </c>
      <c r="N2540" t="s">
        <v>37</v>
      </c>
      <c r="O2540" t="s">
        <v>494</v>
      </c>
      <c r="P2540" t="str">
        <f t="shared" si="235"/>
        <v>HBSHOP</v>
      </c>
    </row>
    <row r="2541" spans="1:16" x14ac:dyDescent="0.35">
      <c r="A2541">
        <f t="shared" si="237"/>
        <v>5867</v>
      </c>
      <c r="B2541" t="str">
        <f t="shared" si="236"/>
        <v>Walk HBSHOP_HBSHOP_Student_16-74_FC Demand</v>
      </c>
      <c r="C2541" t="str">
        <f t="shared" si="238"/>
        <v>Walk HBSHOP_HBSHOP_Student_16-74_FC Demand</v>
      </c>
      <c r="D2541" t="s">
        <v>37</v>
      </c>
      <c r="E2541" t="s">
        <v>18</v>
      </c>
      <c r="F2541">
        <v>0</v>
      </c>
      <c r="H2541" t="s">
        <v>19</v>
      </c>
      <c r="J2541" t="str">
        <f t="shared" si="239"/>
        <v>Walk Demand</v>
      </c>
      <c r="K2541" t="str" cm="1">
        <f t="array" ref="K2541">_xlfn.IFS(L2541="Bus P+R Bus Leg", "Bus", L2541="Bus P+R Car Leg", "Car",L2541="Rail P+R Rail Leg", "Rail", L2541="Rail P+R Car Leg", "Car",L2541="Logsum","",TRUE(),L2541)</f>
        <v>Walk</v>
      </c>
      <c r="L2541" t="s">
        <v>35</v>
      </c>
      <c r="N2541" t="s">
        <v>37</v>
      </c>
      <c r="O2541" t="s">
        <v>495</v>
      </c>
      <c r="P2541" t="str">
        <f t="shared" ref="P2541:P2573" si="240">LEFT(O2541,FIND("_",O2541)-1)</f>
        <v>HBSHOP</v>
      </c>
    </row>
    <row r="2542" spans="1:16" x14ac:dyDescent="0.35">
      <c r="A2542">
        <f t="shared" si="237"/>
        <v>5868</v>
      </c>
      <c r="B2542" t="str">
        <f t="shared" si="236"/>
        <v>Walk HBSHOP_HBSHOP_Student_16-74_NC Demand</v>
      </c>
      <c r="C2542" t="str">
        <f t="shared" si="238"/>
        <v>Walk HBSHOP_HBSHOP_Student_16-74_NC Demand</v>
      </c>
      <c r="D2542" t="s">
        <v>37</v>
      </c>
      <c r="E2542" t="s">
        <v>18</v>
      </c>
      <c r="F2542">
        <v>0</v>
      </c>
      <c r="H2542" t="s">
        <v>19</v>
      </c>
      <c r="J2542" t="str">
        <f t="shared" si="239"/>
        <v>Walk Demand</v>
      </c>
      <c r="K2542" t="str" cm="1">
        <f t="array" ref="K2542">_xlfn.IFS(L2542="Bus P+R Bus Leg", "Bus", L2542="Bus P+R Car Leg", "Car",L2542="Rail P+R Rail Leg", "Rail", L2542="Rail P+R Car Leg", "Car",L2542="Logsum","",TRUE(),L2542)</f>
        <v>Walk</v>
      </c>
      <c r="L2542" t="s">
        <v>35</v>
      </c>
      <c r="N2542" t="s">
        <v>37</v>
      </c>
      <c r="O2542" t="s">
        <v>496</v>
      </c>
      <c r="P2542" t="str">
        <f t="shared" si="240"/>
        <v>HBSHOP</v>
      </c>
    </row>
    <row r="2543" spans="1:16" x14ac:dyDescent="0.35">
      <c r="A2543">
        <f t="shared" si="237"/>
        <v>5869</v>
      </c>
      <c r="B2543" t="str">
        <f t="shared" si="236"/>
        <v>Walk HBSHOP_HBSHOP_Student_16-74_PC Demand</v>
      </c>
      <c r="C2543" t="str">
        <f t="shared" si="238"/>
        <v>Walk HBSHOP_HBSHOP_Student_16-74_PC Demand</v>
      </c>
      <c r="D2543" t="s">
        <v>37</v>
      </c>
      <c r="E2543" t="s">
        <v>18</v>
      </c>
      <c r="F2543">
        <v>0</v>
      </c>
      <c r="H2543" t="s">
        <v>19</v>
      </c>
      <c r="J2543" t="str">
        <f t="shared" si="239"/>
        <v>Walk Demand</v>
      </c>
      <c r="K2543" t="str" cm="1">
        <f t="array" ref="K2543">_xlfn.IFS(L2543="Bus P+R Bus Leg", "Bus", L2543="Bus P+R Car Leg", "Car",L2543="Rail P+R Rail Leg", "Rail", L2543="Rail P+R Car Leg", "Car",L2543="Logsum","",TRUE(),L2543)</f>
        <v>Walk</v>
      </c>
      <c r="L2543" t="s">
        <v>35</v>
      </c>
      <c r="N2543" t="s">
        <v>37</v>
      </c>
      <c r="O2543" t="s">
        <v>497</v>
      </c>
      <c r="P2543" t="str">
        <f t="shared" si="240"/>
        <v>HBSHOP</v>
      </c>
    </row>
    <row r="2544" spans="1:16" x14ac:dyDescent="0.35">
      <c r="A2544">
        <f t="shared" si="237"/>
        <v>5870</v>
      </c>
      <c r="B2544" t="str">
        <f t="shared" si="236"/>
        <v>Walk NHBEB_NHBEB_FT_16-74_FC Demand</v>
      </c>
      <c r="C2544" t="str">
        <f t="shared" si="238"/>
        <v>Walk NHBEB_NHBEB_FT_16-74_FC Demand</v>
      </c>
      <c r="D2544" t="s">
        <v>37</v>
      </c>
      <c r="E2544" t="s">
        <v>18</v>
      </c>
      <c r="F2544">
        <v>0</v>
      </c>
      <c r="H2544" t="s">
        <v>19</v>
      </c>
      <c r="J2544" t="str">
        <f t="shared" si="239"/>
        <v>Walk Demand</v>
      </c>
      <c r="K2544" t="str" cm="1">
        <f t="array" ref="K2544">_xlfn.IFS(L2544="Bus P+R Bus Leg", "Bus", L2544="Bus P+R Car Leg", "Car",L2544="Rail P+R Rail Leg", "Rail", L2544="Rail P+R Car Leg", "Car",L2544="Logsum","",TRUE(),L2544)</f>
        <v>Walk</v>
      </c>
      <c r="L2544" t="s">
        <v>35</v>
      </c>
      <c r="N2544" t="s">
        <v>37</v>
      </c>
      <c r="O2544" t="s">
        <v>77</v>
      </c>
      <c r="P2544" t="str">
        <f t="shared" si="240"/>
        <v>NHBEB</v>
      </c>
    </row>
    <row r="2545" spans="1:16" x14ac:dyDescent="0.35">
      <c r="A2545">
        <f t="shared" si="237"/>
        <v>5871</v>
      </c>
      <c r="B2545" t="str">
        <f t="shared" si="236"/>
        <v>Walk NHBEB_NHBEB_FT_16-74_NC Demand</v>
      </c>
      <c r="C2545" t="str">
        <f t="shared" si="238"/>
        <v>Walk NHBEB_NHBEB_FT_16-74_NC Demand</v>
      </c>
      <c r="D2545" t="s">
        <v>37</v>
      </c>
      <c r="E2545" t="s">
        <v>18</v>
      </c>
      <c r="F2545">
        <v>0</v>
      </c>
      <c r="H2545" t="s">
        <v>19</v>
      </c>
      <c r="J2545" t="str">
        <f t="shared" si="239"/>
        <v>Walk Demand</v>
      </c>
      <c r="K2545" t="str" cm="1">
        <f t="array" ref="K2545">_xlfn.IFS(L2545="Bus P+R Bus Leg", "Bus", L2545="Bus P+R Car Leg", "Car",L2545="Rail P+R Rail Leg", "Rail", L2545="Rail P+R Car Leg", "Car",L2545="Logsum","",TRUE(),L2545)</f>
        <v>Walk</v>
      </c>
      <c r="L2545" t="s">
        <v>35</v>
      </c>
      <c r="N2545" t="s">
        <v>37</v>
      </c>
      <c r="O2545" t="s">
        <v>78</v>
      </c>
      <c r="P2545" t="str">
        <f t="shared" si="240"/>
        <v>NHBEB</v>
      </c>
    </row>
    <row r="2546" spans="1:16" x14ac:dyDescent="0.35">
      <c r="A2546">
        <f t="shared" si="237"/>
        <v>5872</v>
      </c>
      <c r="B2546" t="str">
        <f t="shared" si="236"/>
        <v>Walk NHBEB_NHBEB_FT_16-74_PC Demand</v>
      </c>
      <c r="C2546" t="str">
        <f t="shared" si="238"/>
        <v>Walk NHBEB_NHBEB_FT_16-74_PC Demand</v>
      </c>
      <c r="D2546" t="s">
        <v>37</v>
      </c>
      <c r="E2546" t="s">
        <v>18</v>
      </c>
      <c r="F2546">
        <v>0</v>
      </c>
      <c r="H2546" t="s">
        <v>19</v>
      </c>
      <c r="J2546" t="str">
        <f t="shared" si="239"/>
        <v>Walk Demand</v>
      </c>
      <c r="K2546" t="str" cm="1">
        <f t="array" ref="K2546">_xlfn.IFS(L2546="Bus P+R Bus Leg", "Bus", L2546="Bus P+R Car Leg", "Car",L2546="Rail P+R Rail Leg", "Rail", L2546="Rail P+R Car Leg", "Car",L2546="Logsum","",TRUE(),L2546)</f>
        <v>Walk</v>
      </c>
      <c r="L2546" t="s">
        <v>35</v>
      </c>
      <c r="N2546" t="s">
        <v>37</v>
      </c>
      <c r="O2546" t="s">
        <v>79</v>
      </c>
      <c r="P2546" t="str">
        <f t="shared" si="240"/>
        <v>NHBEB</v>
      </c>
    </row>
    <row r="2547" spans="1:16" x14ac:dyDescent="0.35">
      <c r="A2547">
        <f t="shared" si="237"/>
        <v>5873</v>
      </c>
      <c r="B2547" t="str">
        <f t="shared" si="236"/>
        <v>Walk NHBEB_NHBEB_Other_16-74_FC Demand</v>
      </c>
      <c r="C2547" t="str">
        <f t="shared" si="238"/>
        <v>Walk NHBEB_NHBEB_Other_16-74_FC Demand</v>
      </c>
      <c r="D2547" t="s">
        <v>37</v>
      </c>
      <c r="E2547" t="s">
        <v>18</v>
      </c>
      <c r="F2547">
        <v>0</v>
      </c>
      <c r="H2547" t="s">
        <v>19</v>
      </c>
      <c r="J2547" t="str">
        <f t="shared" si="239"/>
        <v>Walk Demand</v>
      </c>
      <c r="K2547" t="str" cm="1">
        <f t="array" ref="K2547">_xlfn.IFS(L2547="Bus P+R Bus Leg", "Bus", L2547="Bus P+R Car Leg", "Car",L2547="Rail P+R Rail Leg", "Rail", L2547="Rail P+R Car Leg", "Car",L2547="Logsum","",TRUE(),L2547)</f>
        <v>Walk</v>
      </c>
      <c r="L2547" t="s">
        <v>35</v>
      </c>
      <c r="N2547" t="s">
        <v>37</v>
      </c>
      <c r="O2547" t="s">
        <v>80</v>
      </c>
      <c r="P2547" t="str">
        <f t="shared" si="240"/>
        <v>NHBEB</v>
      </c>
    </row>
    <row r="2548" spans="1:16" x14ac:dyDescent="0.35">
      <c r="A2548">
        <f t="shared" si="237"/>
        <v>5874</v>
      </c>
      <c r="B2548" t="str">
        <f t="shared" si="236"/>
        <v>Walk NHBEB_NHBEB_Other_16-74_NC Demand</v>
      </c>
      <c r="C2548" t="str">
        <f t="shared" si="238"/>
        <v>Walk NHBEB_NHBEB_Other_16-74_NC Demand</v>
      </c>
      <c r="D2548" t="s">
        <v>37</v>
      </c>
      <c r="E2548" t="s">
        <v>18</v>
      </c>
      <c r="F2548">
        <v>0</v>
      </c>
      <c r="H2548" t="s">
        <v>19</v>
      </c>
      <c r="J2548" t="str">
        <f t="shared" si="239"/>
        <v>Walk Demand</v>
      </c>
      <c r="K2548" t="str" cm="1">
        <f t="array" ref="K2548">_xlfn.IFS(L2548="Bus P+R Bus Leg", "Bus", L2548="Bus P+R Car Leg", "Car",L2548="Rail P+R Rail Leg", "Rail", L2548="Rail P+R Car Leg", "Car",L2548="Logsum","",TRUE(),L2548)</f>
        <v>Walk</v>
      </c>
      <c r="L2548" t="s">
        <v>35</v>
      </c>
      <c r="N2548" t="s">
        <v>37</v>
      </c>
      <c r="O2548" t="s">
        <v>81</v>
      </c>
      <c r="P2548" t="str">
        <f t="shared" si="240"/>
        <v>NHBEB</v>
      </c>
    </row>
    <row r="2549" spans="1:16" x14ac:dyDescent="0.35">
      <c r="A2549">
        <f t="shared" si="237"/>
        <v>5875</v>
      </c>
      <c r="B2549" t="str">
        <f t="shared" ref="B2549:B2612" si="241">_xlfn.TEXTJOIN(" ",TRUE,L2549,O2549,N2549)</f>
        <v>Walk NHBEB_NHBEB_Other_16-74_PC Demand</v>
      </c>
      <c r="C2549" t="str">
        <f t="shared" si="238"/>
        <v>Walk NHBEB_NHBEB_Other_16-74_PC Demand</v>
      </c>
      <c r="D2549" t="s">
        <v>37</v>
      </c>
      <c r="E2549" t="s">
        <v>18</v>
      </c>
      <c r="F2549">
        <v>0</v>
      </c>
      <c r="H2549" t="s">
        <v>19</v>
      </c>
      <c r="J2549" t="str">
        <f t="shared" si="239"/>
        <v>Walk Demand</v>
      </c>
      <c r="K2549" t="str" cm="1">
        <f t="array" ref="K2549">_xlfn.IFS(L2549="Bus P+R Bus Leg", "Bus", L2549="Bus P+R Car Leg", "Car",L2549="Rail P+R Rail Leg", "Rail", L2549="Rail P+R Car Leg", "Car",L2549="Logsum","",TRUE(),L2549)</f>
        <v>Walk</v>
      </c>
      <c r="L2549" t="s">
        <v>35</v>
      </c>
      <c r="N2549" t="s">
        <v>37</v>
      </c>
      <c r="O2549" t="s">
        <v>82</v>
      </c>
      <c r="P2549" t="str">
        <f t="shared" si="240"/>
        <v>NHBEB</v>
      </c>
    </row>
    <row r="2550" spans="1:16" x14ac:dyDescent="0.35">
      <c r="A2550">
        <f t="shared" si="237"/>
        <v>5876</v>
      </c>
      <c r="B2550" t="str">
        <f t="shared" si="241"/>
        <v>Walk NHBEB_NHBEB_PT_16-74_FC Demand</v>
      </c>
      <c r="C2550" t="str">
        <f t="shared" si="238"/>
        <v>Walk NHBEB_NHBEB_PT_16-74_FC Demand</v>
      </c>
      <c r="D2550" t="s">
        <v>37</v>
      </c>
      <c r="E2550" t="s">
        <v>18</v>
      </c>
      <c r="F2550">
        <v>0</v>
      </c>
      <c r="H2550" t="s">
        <v>19</v>
      </c>
      <c r="J2550" t="str">
        <f t="shared" si="239"/>
        <v>Walk Demand</v>
      </c>
      <c r="K2550" t="str" cm="1">
        <f t="array" ref="K2550">_xlfn.IFS(L2550="Bus P+R Bus Leg", "Bus", L2550="Bus P+R Car Leg", "Car",L2550="Rail P+R Rail Leg", "Rail", L2550="Rail P+R Car Leg", "Car",L2550="Logsum","",TRUE(),L2550)</f>
        <v>Walk</v>
      </c>
      <c r="L2550" t="s">
        <v>35</v>
      </c>
      <c r="N2550" t="s">
        <v>37</v>
      </c>
      <c r="O2550" t="s">
        <v>83</v>
      </c>
      <c r="P2550" t="str">
        <f t="shared" si="240"/>
        <v>NHBEB</v>
      </c>
    </row>
    <row r="2551" spans="1:16" x14ac:dyDescent="0.35">
      <c r="A2551">
        <f t="shared" si="237"/>
        <v>5877</v>
      </c>
      <c r="B2551" t="str">
        <f t="shared" si="241"/>
        <v>Walk NHBEB_NHBEB_PT_16-74_NC Demand</v>
      </c>
      <c r="C2551" t="str">
        <f t="shared" si="238"/>
        <v>Walk NHBEB_NHBEB_PT_16-74_NC Demand</v>
      </c>
      <c r="D2551" t="s">
        <v>37</v>
      </c>
      <c r="E2551" t="s">
        <v>18</v>
      </c>
      <c r="F2551">
        <v>0</v>
      </c>
      <c r="H2551" t="s">
        <v>19</v>
      </c>
      <c r="J2551" t="str">
        <f t="shared" si="239"/>
        <v>Walk Demand</v>
      </c>
      <c r="K2551" t="str" cm="1">
        <f t="array" ref="K2551">_xlfn.IFS(L2551="Bus P+R Bus Leg", "Bus", L2551="Bus P+R Car Leg", "Car",L2551="Rail P+R Rail Leg", "Rail", L2551="Rail P+R Car Leg", "Car",L2551="Logsum","",TRUE(),L2551)</f>
        <v>Walk</v>
      </c>
      <c r="L2551" t="s">
        <v>35</v>
      </c>
      <c r="N2551" t="s">
        <v>37</v>
      </c>
      <c r="O2551" t="s">
        <v>84</v>
      </c>
      <c r="P2551" t="str">
        <f t="shared" si="240"/>
        <v>NHBEB</v>
      </c>
    </row>
    <row r="2552" spans="1:16" x14ac:dyDescent="0.35">
      <c r="A2552">
        <f t="shared" si="237"/>
        <v>5878</v>
      </c>
      <c r="B2552" t="str">
        <f t="shared" si="241"/>
        <v>Walk NHBEB_NHBEB_PT_16-74_PC Demand</v>
      </c>
      <c r="C2552" t="str">
        <f t="shared" si="238"/>
        <v>Walk NHBEB_NHBEB_PT_16-74_PC Demand</v>
      </c>
      <c r="D2552" t="s">
        <v>37</v>
      </c>
      <c r="E2552" t="s">
        <v>18</v>
      </c>
      <c r="F2552">
        <v>0</v>
      </c>
      <c r="H2552" t="s">
        <v>19</v>
      </c>
      <c r="J2552" t="str">
        <f t="shared" si="239"/>
        <v>Walk Demand</v>
      </c>
      <c r="K2552" t="str" cm="1">
        <f t="array" ref="K2552">_xlfn.IFS(L2552="Bus P+R Bus Leg", "Bus", L2552="Bus P+R Car Leg", "Car",L2552="Rail P+R Rail Leg", "Rail", L2552="Rail P+R Car Leg", "Car",L2552="Logsum","",TRUE(),L2552)</f>
        <v>Walk</v>
      </c>
      <c r="L2552" t="s">
        <v>35</v>
      </c>
      <c r="N2552" t="s">
        <v>37</v>
      </c>
      <c r="O2552" t="s">
        <v>85</v>
      </c>
      <c r="P2552" t="str">
        <f t="shared" si="240"/>
        <v>NHBEB</v>
      </c>
    </row>
    <row r="2553" spans="1:16" x14ac:dyDescent="0.35">
      <c r="A2553">
        <f t="shared" si="237"/>
        <v>5879</v>
      </c>
      <c r="B2553" t="str">
        <f t="shared" si="241"/>
        <v>Walk NHBEB_NHBEB_Student_16-74_FC Demand</v>
      </c>
      <c r="C2553" t="str">
        <f t="shared" si="238"/>
        <v>Walk NHBEB_NHBEB_Student_16-74_FC Demand</v>
      </c>
      <c r="D2553" t="s">
        <v>37</v>
      </c>
      <c r="E2553" t="s">
        <v>18</v>
      </c>
      <c r="F2553">
        <v>0</v>
      </c>
      <c r="H2553" t="s">
        <v>19</v>
      </c>
      <c r="J2553" t="str">
        <f t="shared" si="239"/>
        <v>Walk Demand</v>
      </c>
      <c r="K2553" t="str" cm="1">
        <f t="array" ref="K2553">_xlfn.IFS(L2553="Bus P+R Bus Leg", "Bus", L2553="Bus P+R Car Leg", "Car",L2553="Rail P+R Rail Leg", "Rail", L2553="Rail P+R Car Leg", "Car",L2553="Logsum","",TRUE(),L2553)</f>
        <v>Walk</v>
      </c>
      <c r="L2553" t="s">
        <v>35</v>
      </c>
      <c r="N2553" t="s">
        <v>37</v>
      </c>
      <c r="O2553" t="s">
        <v>86</v>
      </c>
      <c r="P2553" t="str">
        <f t="shared" si="240"/>
        <v>NHBEB</v>
      </c>
    </row>
    <row r="2554" spans="1:16" x14ac:dyDescent="0.35">
      <c r="A2554">
        <f t="shared" si="237"/>
        <v>5880</v>
      </c>
      <c r="B2554" t="str">
        <f t="shared" si="241"/>
        <v>Walk NHBEB_NHBEB_Student_16-74_NC Demand</v>
      </c>
      <c r="C2554" t="str">
        <f t="shared" si="238"/>
        <v>Walk NHBEB_NHBEB_Student_16-74_NC Demand</v>
      </c>
      <c r="D2554" t="s">
        <v>37</v>
      </c>
      <c r="E2554" t="s">
        <v>18</v>
      </c>
      <c r="F2554">
        <v>0</v>
      </c>
      <c r="H2554" t="s">
        <v>19</v>
      </c>
      <c r="J2554" t="str">
        <f t="shared" si="239"/>
        <v>Walk Demand</v>
      </c>
      <c r="K2554" t="str" cm="1">
        <f t="array" ref="K2554">_xlfn.IFS(L2554="Bus P+R Bus Leg", "Bus", L2554="Bus P+R Car Leg", "Car",L2554="Rail P+R Rail Leg", "Rail", L2554="Rail P+R Car Leg", "Car",L2554="Logsum","",TRUE(),L2554)</f>
        <v>Walk</v>
      </c>
      <c r="L2554" t="s">
        <v>35</v>
      </c>
      <c r="N2554" t="s">
        <v>37</v>
      </c>
      <c r="O2554" t="s">
        <v>87</v>
      </c>
      <c r="P2554" t="str">
        <f t="shared" si="240"/>
        <v>NHBEB</v>
      </c>
    </row>
    <row r="2555" spans="1:16" x14ac:dyDescent="0.35">
      <c r="A2555">
        <f t="shared" si="237"/>
        <v>5881</v>
      </c>
      <c r="B2555" t="str">
        <f t="shared" si="241"/>
        <v>Walk NHBEB_NHBEB_Student_16-74_PC Demand</v>
      </c>
      <c r="C2555" t="str">
        <f t="shared" si="238"/>
        <v>Walk NHBEB_NHBEB_Student_16-74_PC Demand</v>
      </c>
      <c r="D2555" t="s">
        <v>37</v>
      </c>
      <c r="E2555" t="s">
        <v>18</v>
      </c>
      <c r="F2555">
        <v>0</v>
      </c>
      <c r="H2555" t="s">
        <v>19</v>
      </c>
      <c r="J2555" t="str">
        <f t="shared" si="239"/>
        <v>Walk Demand</v>
      </c>
      <c r="K2555" t="str" cm="1">
        <f t="array" ref="K2555">_xlfn.IFS(L2555="Bus P+R Bus Leg", "Bus", L2555="Bus P+R Car Leg", "Car",L2555="Rail P+R Rail Leg", "Rail", L2555="Rail P+R Car Leg", "Car",L2555="Logsum","",TRUE(),L2555)</f>
        <v>Walk</v>
      </c>
      <c r="L2555" t="s">
        <v>35</v>
      </c>
      <c r="N2555" t="s">
        <v>37</v>
      </c>
      <c r="O2555" t="s">
        <v>88</v>
      </c>
      <c r="P2555" t="str">
        <f t="shared" si="240"/>
        <v>NHBEB</v>
      </c>
    </row>
    <row r="2556" spans="1:16" x14ac:dyDescent="0.35">
      <c r="A2556">
        <f t="shared" si="237"/>
        <v>5882</v>
      </c>
      <c r="B2556" t="str">
        <f t="shared" si="241"/>
        <v>Walk NHBO_NHBO_75_FC Demand</v>
      </c>
      <c r="C2556" t="str">
        <f t="shared" si="238"/>
        <v>Walk NHBO_NHBO_75_FC Demand</v>
      </c>
      <c r="D2556" t="s">
        <v>37</v>
      </c>
      <c r="E2556" t="s">
        <v>18</v>
      </c>
      <c r="F2556">
        <v>0</v>
      </c>
      <c r="H2556" t="s">
        <v>19</v>
      </c>
      <c r="J2556" t="str">
        <f t="shared" si="239"/>
        <v>Walk Demand</v>
      </c>
      <c r="K2556" t="str" cm="1">
        <f t="array" ref="K2556">_xlfn.IFS(L2556="Bus P+R Bus Leg", "Bus", L2556="Bus P+R Car Leg", "Car",L2556="Rail P+R Rail Leg", "Rail", L2556="Rail P+R Car Leg", "Car",L2556="Logsum","",TRUE(),L2556)</f>
        <v>Walk</v>
      </c>
      <c r="L2556" t="s">
        <v>35</v>
      </c>
      <c r="N2556" t="s">
        <v>37</v>
      </c>
      <c r="O2556" t="s">
        <v>89</v>
      </c>
      <c r="P2556" t="str">
        <f t="shared" si="240"/>
        <v>NHBO</v>
      </c>
    </row>
    <row r="2557" spans="1:16" x14ac:dyDescent="0.35">
      <c r="A2557">
        <f t="shared" si="237"/>
        <v>5883</v>
      </c>
      <c r="B2557" t="str">
        <f t="shared" si="241"/>
        <v>Walk NHBO_NHBO_75_NC Demand</v>
      </c>
      <c r="C2557" t="str">
        <f t="shared" si="238"/>
        <v>Walk NHBO_NHBO_75_NC Demand</v>
      </c>
      <c r="D2557" t="s">
        <v>37</v>
      </c>
      <c r="E2557" t="s">
        <v>18</v>
      </c>
      <c r="F2557">
        <v>0</v>
      </c>
      <c r="H2557" t="s">
        <v>19</v>
      </c>
      <c r="J2557" t="str">
        <f t="shared" si="239"/>
        <v>Walk Demand</v>
      </c>
      <c r="K2557" t="str" cm="1">
        <f t="array" ref="K2557">_xlfn.IFS(L2557="Bus P+R Bus Leg", "Bus", L2557="Bus P+R Car Leg", "Car",L2557="Rail P+R Rail Leg", "Rail", L2557="Rail P+R Car Leg", "Car",L2557="Logsum","",TRUE(),L2557)</f>
        <v>Walk</v>
      </c>
      <c r="L2557" t="s">
        <v>35</v>
      </c>
      <c r="N2557" t="s">
        <v>37</v>
      </c>
      <c r="O2557" t="s">
        <v>90</v>
      </c>
      <c r="P2557" t="str">
        <f t="shared" si="240"/>
        <v>NHBO</v>
      </c>
    </row>
    <row r="2558" spans="1:16" x14ac:dyDescent="0.35">
      <c r="A2558">
        <f t="shared" si="237"/>
        <v>5884</v>
      </c>
      <c r="B2558" t="str">
        <f t="shared" si="241"/>
        <v>Walk NHBO_NHBO_75_PC Demand</v>
      </c>
      <c r="C2558" t="str">
        <f t="shared" si="238"/>
        <v>Walk NHBO_NHBO_75_PC Demand</v>
      </c>
      <c r="D2558" t="s">
        <v>37</v>
      </c>
      <c r="E2558" t="s">
        <v>18</v>
      </c>
      <c r="F2558">
        <v>0</v>
      </c>
      <c r="H2558" t="s">
        <v>19</v>
      </c>
      <c r="J2558" t="str">
        <f t="shared" si="239"/>
        <v>Walk Demand</v>
      </c>
      <c r="K2558" t="str" cm="1">
        <f t="array" ref="K2558">_xlfn.IFS(L2558="Bus P+R Bus Leg", "Bus", L2558="Bus P+R Car Leg", "Car",L2558="Rail P+R Rail Leg", "Rail", L2558="Rail P+R Car Leg", "Car",L2558="Logsum","",TRUE(),L2558)</f>
        <v>Walk</v>
      </c>
      <c r="L2558" t="s">
        <v>35</v>
      </c>
      <c r="N2558" t="s">
        <v>37</v>
      </c>
      <c r="O2558" t="s">
        <v>91</v>
      </c>
      <c r="P2558" t="str">
        <f t="shared" si="240"/>
        <v>NHBO</v>
      </c>
    </row>
    <row r="2559" spans="1:16" x14ac:dyDescent="0.35">
      <c r="A2559">
        <f t="shared" si="237"/>
        <v>5885</v>
      </c>
      <c r="B2559" t="str">
        <f t="shared" si="241"/>
        <v>Walk NHBO_NHBO_Child_0-15_FC Demand</v>
      </c>
      <c r="C2559" t="str">
        <f t="shared" si="238"/>
        <v>Walk NHBO_NHBO_Child_0-15_FC Demand</v>
      </c>
      <c r="D2559" t="s">
        <v>37</v>
      </c>
      <c r="E2559" t="s">
        <v>18</v>
      </c>
      <c r="F2559">
        <v>0</v>
      </c>
      <c r="H2559" t="s">
        <v>19</v>
      </c>
      <c r="J2559" t="str">
        <f t="shared" si="239"/>
        <v>Walk Demand</v>
      </c>
      <c r="K2559" t="str" cm="1">
        <f t="array" ref="K2559">_xlfn.IFS(L2559="Bus P+R Bus Leg", "Bus", L2559="Bus P+R Car Leg", "Car",L2559="Rail P+R Rail Leg", "Rail", L2559="Rail P+R Car Leg", "Car",L2559="Logsum","",TRUE(),L2559)</f>
        <v>Walk</v>
      </c>
      <c r="L2559" t="s">
        <v>35</v>
      </c>
      <c r="N2559" t="s">
        <v>37</v>
      </c>
      <c r="O2559" t="s">
        <v>133</v>
      </c>
      <c r="P2559" t="str">
        <f t="shared" si="240"/>
        <v>NHBO</v>
      </c>
    </row>
    <row r="2560" spans="1:16" x14ac:dyDescent="0.35">
      <c r="A2560">
        <f t="shared" si="237"/>
        <v>5886</v>
      </c>
      <c r="B2560" t="str">
        <f t="shared" si="241"/>
        <v>Walk NHBO_NHBO_Child_0-15_NC Demand</v>
      </c>
      <c r="C2560" t="str">
        <f t="shared" si="238"/>
        <v>Walk NHBO_NHBO_Child_0-15_NC Demand</v>
      </c>
      <c r="D2560" t="s">
        <v>37</v>
      </c>
      <c r="E2560" t="s">
        <v>18</v>
      </c>
      <c r="F2560">
        <v>0</v>
      </c>
      <c r="H2560" t="s">
        <v>19</v>
      </c>
      <c r="J2560" t="str">
        <f t="shared" si="239"/>
        <v>Walk Demand</v>
      </c>
      <c r="K2560" t="str" cm="1">
        <f t="array" ref="K2560">_xlfn.IFS(L2560="Bus P+R Bus Leg", "Bus", L2560="Bus P+R Car Leg", "Car",L2560="Rail P+R Rail Leg", "Rail", L2560="Rail P+R Car Leg", "Car",L2560="Logsum","",TRUE(),L2560)</f>
        <v>Walk</v>
      </c>
      <c r="L2560" t="s">
        <v>35</v>
      </c>
      <c r="N2560" t="s">
        <v>37</v>
      </c>
      <c r="O2560" t="s">
        <v>134</v>
      </c>
      <c r="P2560" t="str">
        <f t="shared" si="240"/>
        <v>NHBO</v>
      </c>
    </row>
    <row r="2561" spans="1:16" x14ac:dyDescent="0.35">
      <c r="A2561">
        <f t="shared" si="237"/>
        <v>5887</v>
      </c>
      <c r="B2561" t="str">
        <f t="shared" si="241"/>
        <v>Walk NHBO_NHBO_Child_0-15_PC Demand</v>
      </c>
      <c r="C2561" t="str">
        <f t="shared" si="238"/>
        <v>Walk NHBO_NHBO_Child_0-15_PC Demand</v>
      </c>
      <c r="D2561" t="s">
        <v>37</v>
      </c>
      <c r="E2561" t="s">
        <v>18</v>
      </c>
      <c r="F2561">
        <v>0</v>
      </c>
      <c r="H2561" t="s">
        <v>19</v>
      </c>
      <c r="J2561" t="str">
        <f t="shared" si="239"/>
        <v>Walk Demand</v>
      </c>
      <c r="K2561" t="str" cm="1">
        <f t="array" ref="K2561">_xlfn.IFS(L2561="Bus P+R Bus Leg", "Bus", L2561="Bus P+R Car Leg", "Car",L2561="Rail P+R Rail Leg", "Rail", L2561="Rail P+R Car Leg", "Car",L2561="Logsum","",TRUE(),L2561)</f>
        <v>Walk</v>
      </c>
      <c r="L2561" t="s">
        <v>35</v>
      </c>
      <c r="N2561" t="s">
        <v>37</v>
      </c>
      <c r="O2561" t="s">
        <v>135</v>
      </c>
      <c r="P2561" t="str">
        <f t="shared" si="240"/>
        <v>NHBO</v>
      </c>
    </row>
    <row r="2562" spans="1:16" x14ac:dyDescent="0.35">
      <c r="A2562">
        <f t="shared" si="237"/>
        <v>5888</v>
      </c>
      <c r="B2562" t="str">
        <f t="shared" si="241"/>
        <v>Walk NHBO_NHBO_FT_16-74_FC Demand</v>
      </c>
      <c r="C2562" t="str">
        <f t="shared" si="238"/>
        <v>Walk NHBO_NHBO_FT_16-74_FC Demand</v>
      </c>
      <c r="D2562" t="s">
        <v>37</v>
      </c>
      <c r="E2562" t="s">
        <v>18</v>
      </c>
      <c r="F2562">
        <v>0</v>
      </c>
      <c r="H2562" t="s">
        <v>19</v>
      </c>
      <c r="J2562" t="str">
        <f t="shared" si="239"/>
        <v>Walk Demand</v>
      </c>
      <c r="K2562" t="str" cm="1">
        <f t="array" ref="K2562">_xlfn.IFS(L2562="Bus P+R Bus Leg", "Bus", L2562="Bus P+R Car Leg", "Car",L2562="Rail P+R Rail Leg", "Rail", L2562="Rail P+R Car Leg", "Car",L2562="Logsum","",TRUE(),L2562)</f>
        <v>Walk</v>
      </c>
      <c r="L2562" t="s">
        <v>35</v>
      </c>
      <c r="N2562" t="s">
        <v>37</v>
      </c>
      <c r="O2562" t="s">
        <v>92</v>
      </c>
      <c r="P2562" t="str">
        <f t="shared" si="240"/>
        <v>NHBO</v>
      </c>
    </row>
    <row r="2563" spans="1:16" x14ac:dyDescent="0.35">
      <c r="A2563">
        <f t="shared" si="237"/>
        <v>5889</v>
      </c>
      <c r="B2563" t="str">
        <f t="shared" si="241"/>
        <v>Walk NHBO_NHBO_FT_16-74_NC Demand</v>
      </c>
      <c r="C2563" t="str">
        <f t="shared" si="238"/>
        <v>Walk NHBO_NHBO_FT_16-74_NC Demand</v>
      </c>
      <c r="D2563" t="s">
        <v>37</v>
      </c>
      <c r="E2563" t="s">
        <v>18</v>
      </c>
      <c r="F2563">
        <v>0</v>
      </c>
      <c r="H2563" t="s">
        <v>19</v>
      </c>
      <c r="J2563" t="str">
        <f t="shared" si="239"/>
        <v>Walk Demand</v>
      </c>
      <c r="K2563" t="str" cm="1">
        <f t="array" ref="K2563">_xlfn.IFS(L2563="Bus P+R Bus Leg", "Bus", L2563="Bus P+R Car Leg", "Car",L2563="Rail P+R Rail Leg", "Rail", L2563="Rail P+R Car Leg", "Car",L2563="Logsum","",TRUE(),L2563)</f>
        <v>Walk</v>
      </c>
      <c r="L2563" t="s">
        <v>35</v>
      </c>
      <c r="N2563" t="s">
        <v>37</v>
      </c>
      <c r="O2563" t="s">
        <v>93</v>
      </c>
      <c r="P2563" t="str">
        <f t="shared" si="240"/>
        <v>NHBO</v>
      </c>
    </row>
    <row r="2564" spans="1:16" x14ac:dyDescent="0.35">
      <c r="A2564">
        <f t="shared" si="237"/>
        <v>5890</v>
      </c>
      <c r="B2564" t="str">
        <f t="shared" si="241"/>
        <v>Walk NHBO_NHBO_FT_16-74_PC Demand</v>
      </c>
      <c r="C2564" t="str">
        <f t="shared" si="238"/>
        <v>Walk NHBO_NHBO_FT_16-74_PC Demand</v>
      </c>
      <c r="D2564" t="s">
        <v>37</v>
      </c>
      <c r="E2564" t="s">
        <v>18</v>
      </c>
      <c r="F2564">
        <v>0</v>
      </c>
      <c r="H2564" t="s">
        <v>19</v>
      </c>
      <c r="J2564" t="str">
        <f t="shared" si="239"/>
        <v>Walk Demand</v>
      </c>
      <c r="K2564" t="str" cm="1">
        <f t="array" ref="K2564">_xlfn.IFS(L2564="Bus P+R Bus Leg", "Bus", L2564="Bus P+R Car Leg", "Car",L2564="Rail P+R Rail Leg", "Rail", L2564="Rail P+R Car Leg", "Car",L2564="Logsum","",TRUE(),L2564)</f>
        <v>Walk</v>
      </c>
      <c r="L2564" t="s">
        <v>35</v>
      </c>
      <c r="N2564" t="s">
        <v>37</v>
      </c>
      <c r="O2564" t="s">
        <v>94</v>
      </c>
      <c r="P2564" t="str">
        <f t="shared" si="240"/>
        <v>NHBO</v>
      </c>
    </row>
    <row r="2565" spans="1:16" x14ac:dyDescent="0.35">
      <c r="A2565">
        <f t="shared" si="237"/>
        <v>5891</v>
      </c>
      <c r="B2565" t="str">
        <f t="shared" si="241"/>
        <v>Walk NHBO_NHBO_Other_16-74_FC Demand</v>
      </c>
      <c r="C2565" t="str">
        <f t="shared" si="238"/>
        <v>Walk NHBO_NHBO_Other_16-74_FC Demand</v>
      </c>
      <c r="D2565" t="s">
        <v>37</v>
      </c>
      <c r="E2565" t="s">
        <v>18</v>
      </c>
      <c r="F2565">
        <v>0</v>
      </c>
      <c r="H2565" t="s">
        <v>19</v>
      </c>
      <c r="J2565" t="str">
        <f t="shared" si="239"/>
        <v>Walk Demand</v>
      </c>
      <c r="K2565" t="str" cm="1">
        <f t="array" ref="K2565">_xlfn.IFS(L2565="Bus P+R Bus Leg", "Bus", L2565="Bus P+R Car Leg", "Car",L2565="Rail P+R Rail Leg", "Rail", L2565="Rail P+R Car Leg", "Car",L2565="Logsum","",TRUE(),L2565)</f>
        <v>Walk</v>
      </c>
      <c r="L2565" t="s">
        <v>35</v>
      </c>
      <c r="N2565" t="s">
        <v>37</v>
      </c>
      <c r="O2565" t="s">
        <v>95</v>
      </c>
      <c r="P2565" t="str">
        <f t="shared" si="240"/>
        <v>NHBO</v>
      </c>
    </row>
    <row r="2566" spans="1:16" x14ac:dyDescent="0.35">
      <c r="A2566">
        <f t="shared" si="237"/>
        <v>5892</v>
      </c>
      <c r="B2566" t="str">
        <f t="shared" si="241"/>
        <v>Walk NHBO_NHBO_Other_16-74_NC Demand</v>
      </c>
      <c r="C2566" t="str">
        <f t="shared" si="238"/>
        <v>Walk NHBO_NHBO_Other_16-74_NC Demand</v>
      </c>
      <c r="D2566" t="s">
        <v>37</v>
      </c>
      <c r="E2566" t="s">
        <v>18</v>
      </c>
      <c r="F2566">
        <v>0</v>
      </c>
      <c r="H2566" t="s">
        <v>19</v>
      </c>
      <c r="J2566" t="str">
        <f t="shared" si="239"/>
        <v>Walk Demand</v>
      </c>
      <c r="K2566" t="str" cm="1">
        <f t="array" ref="K2566">_xlfn.IFS(L2566="Bus P+R Bus Leg", "Bus", L2566="Bus P+R Car Leg", "Car",L2566="Rail P+R Rail Leg", "Rail", L2566="Rail P+R Car Leg", "Car",L2566="Logsum","",TRUE(),L2566)</f>
        <v>Walk</v>
      </c>
      <c r="L2566" t="s">
        <v>35</v>
      </c>
      <c r="N2566" t="s">
        <v>37</v>
      </c>
      <c r="O2566" t="s">
        <v>96</v>
      </c>
      <c r="P2566" t="str">
        <f t="shared" si="240"/>
        <v>NHBO</v>
      </c>
    </row>
    <row r="2567" spans="1:16" x14ac:dyDescent="0.35">
      <c r="A2567">
        <f t="shared" si="237"/>
        <v>5893</v>
      </c>
      <c r="B2567" t="str">
        <f t="shared" si="241"/>
        <v>Walk NHBO_NHBO_Other_16-74_PC Demand</v>
      </c>
      <c r="C2567" t="str">
        <f t="shared" si="238"/>
        <v>Walk NHBO_NHBO_Other_16-74_PC Demand</v>
      </c>
      <c r="D2567" t="s">
        <v>37</v>
      </c>
      <c r="E2567" t="s">
        <v>18</v>
      </c>
      <c r="F2567">
        <v>0</v>
      </c>
      <c r="H2567" t="s">
        <v>19</v>
      </c>
      <c r="J2567" t="str">
        <f t="shared" si="239"/>
        <v>Walk Demand</v>
      </c>
      <c r="K2567" t="str" cm="1">
        <f t="array" ref="K2567">_xlfn.IFS(L2567="Bus P+R Bus Leg", "Bus", L2567="Bus P+R Car Leg", "Car",L2567="Rail P+R Rail Leg", "Rail", L2567="Rail P+R Car Leg", "Car",L2567="Logsum","",TRUE(),L2567)</f>
        <v>Walk</v>
      </c>
      <c r="L2567" t="s">
        <v>35</v>
      </c>
      <c r="N2567" t="s">
        <v>37</v>
      </c>
      <c r="O2567" t="s">
        <v>97</v>
      </c>
      <c r="P2567" t="str">
        <f t="shared" si="240"/>
        <v>NHBO</v>
      </c>
    </row>
    <row r="2568" spans="1:16" x14ac:dyDescent="0.35">
      <c r="A2568">
        <f t="shared" si="237"/>
        <v>5894</v>
      </c>
      <c r="B2568" t="str">
        <f t="shared" si="241"/>
        <v>Walk NHBO_NHBO_PT_16-74_FC Demand</v>
      </c>
      <c r="C2568" t="str">
        <f t="shared" si="238"/>
        <v>Walk NHBO_NHBO_PT_16-74_FC Demand</v>
      </c>
      <c r="D2568" t="s">
        <v>37</v>
      </c>
      <c r="E2568" t="s">
        <v>18</v>
      </c>
      <c r="F2568">
        <v>0</v>
      </c>
      <c r="H2568" t="s">
        <v>19</v>
      </c>
      <c r="J2568" t="str">
        <f t="shared" si="239"/>
        <v>Walk Demand</v>
      </c>
      <c r="K2568" t="str" cm="1">
        <f t="array" ref="K2568">_xlfn.IFS(L2568="Bus P+R Bus Leg", "Bus", L2568="Bus P+R Car Leg", "Car",L2568="Rail P+R Rail Leg", "Rail", L2568="Rail P+R Car Leg", "Car",L2568="Logsum","",TRUE(),L2568)</f>
        <v>Walk</v>
      </c>
      <c r="L2568" t="s">
        <v>35</v>
      </c>
      <c r="N2568" t="s">
        <v>37</v>
      </c>
      <c r="O2568" t="s">
        <v>98</v>
      </c>
      <c r="P2568" t="str">
        <f t="shared" si="240"/>
        <v>NHBO</v>
      </c>
    </row>
    <row r="2569" spans="1:16" x14ac:dyDescent="0.35">
      <c r="A2569">
        <f t="shared" si="237"/>
        <v>5895</v>
      </c>
      <c r="B2569" t="str">
        <f t="shared" si="241"/>
        <v>Walk NHBO_NHBO_PT_16-74_NC Demand</v>
      </c>
      <c r="C2569" t="str">
        <f t="shared" si="238"/>
        <v>Walk NHBO_NHBO_PT_16-74_NC Demand</v>
      </c>
      <c r="D2569" t="s">
        <v>37</v>
      </c>
      <c r="E2569" t="s">
        <v>18</v>
      </c>
      <c r="F2569">
        <v>0</v>
      </c>
      <c r="H2569" t="s">
        <v>19</v>
      </c>
      <c r="J2569" t="str">
        <f t="shared" si="239"/>
        <v>Walk Demand</v>
      </c>
      <c r="K2569" t="str" cm="1">
        <f t="array" ref="K2569">_xlfn.IFS(L2569="Bus P+R Bus Leg", "Bus", L2569="Bus P+R Car Leg", "Car",L2569="Rail P+R Rail Leg", "Rail", L2569="Rail P+R Car Leg", "Car",L2569="Logsum","",TRUE(),L2569)</f>
        <v>Walk</v>
      </c>
      <c r="L2569" t="s">
        <v>35</v>
      </c>
      <c r="N2569" t="s">
        <v>37</v>
      </c>
      <c r="O2569" t="s">
        <v>99</v>
      </c>
      <c r="P2569" t="str">
        <f t="shared" si="240"/>
        <v>NHBO</v>
      </c>
    </row>
    <row r="2570" spans="1:16" x14ac:dyDescent="0.35">
      <c r="A2570">
        <f t="shared" si="237"/>
        <v>5896</v>
      </c>
      <c r="B2570" t="str">
        <f t="shared" si="241"/>
        <v>Walk NHBO_NHBO_PT_16-74_PC Demand</v>
      </c>
      <c r="C2570" t="str">
        <f t="shared" si="238"/>
        <v>Walk NHBO_NHBO_PT_16-74_PC Demand</v>
      </c>
      <c r="D2570" t="s">
        <v>37</v>
      </c>
      <c r="E2570" t="s">
        <v>18</v>
      </c>
      <c r="F2570">
        <v>0</v>
      </c>
      <c r="H2570" t="s">
        <v>19</v>
      </c>
      <c r="J2570" t="str">
        <f t="shared" si="239"/>
        <v>Walk Demand</v>
      </c>
      <c r="K2570" t="str" cm="1">
        <f t="array" ref="K2570">_xlfn.IFS(L2570="Bus P+R Bus Leg", "Bus", L2570="Bus P+R Car Leg", "Car",L2570="Rail P+R Rail Leg", "Rail", L2570="Rail P+R Car Leg", "Car",L2570="Logsum","",TRUE(),L2570)</f>
        <v>Walk</v>
      </c>
      <c r="L2570" t="s">
        <v>35</v>
      </c>
      <c r="N2570" t="s">
        <v>37</v>
      </c>
      <c r="O2570" t="s">
        <v>100</v>
      </c>
      <c r="P2570" t="str">
        <f t="shared" si="240"/>
        <v>NHBO</v>
      </c>
    </row>
    <row r="2571" spans="1:16" x14ac:dyDescent="0.35">
      <c r="A2571">
        <f t="shared" si="237"/>
        <v>5897</v>
      </c>
      <c r="B2571" t="str">
        <f t="shared" si="241"/>
        <v>Walk NHBO_NHBO_Student_16-74_FC Demand</v>
      </c>
      <c r="C2571" t="str">
        <f t="shared" si="238"/>
        <v>Walk NHBO_NHBO_Student_16-74_FC Demand</v>
      </c>
      <c r="D2571" t="s">
        <v>37</v>
      </c>
      <c r="E2571" t="s">
        <v>18</v>
      </c>
      <c r="F2571">
        <v>0</v>
      </c>
      <c r="H2571" t="s">
        <v>19</v>
      </c>
      <c r="J2571" t="str">
        <f t="shared" si="239"/>
        <v>Walk Demand</v>
      </c>
      <c r="K2571" t="str" cm="1">
        <f t="array" ref="K2571">_xlfn.IFS(L2571="Bus P+R Bus Leg", "Bus", L2571="Bus P+R Car Leg", "Car",L2571="Rail P+R Rail Leg", "Rail", L2571="Rail P+R Car Leg", "Car",L2571="Logsum","",TRUE(),L2571)</f>
        <v>Walk</v>
      </c>
      <c r="L2571" t="s">
        <v>35</v>
      </c>
      <c r="N2571" t="s">
        <v>37</v>
      </c>
      <c r="O2571" t="s">
        <v>101</v>
      </c>
      <c r="P2571" t="str">
        <f t="shared" si="240"/>
        <v>NHBO</v>
      </c>
    </row>
    <row r="2572" spans="1:16" x14ac:dyDescent="0.35">
      <c r="A2572">
        <f t="shared" si="237"/>
        <v>5898</v>
      </c>
      <c r="B2572" t="str">
        <f t="shared" si="241"/>
        <v>Walk NHBO_NHBO_Student_16-74_NC Demand</v>
      </c>
      <c r="C2572" t="str">
        <f t="shared" si="238"/>
        <v>Walk NHBO_NHBO_Student_16-74_NC Demand</v>
      </c>
      <c r="D2572" t="s">
        <v>37</v>
      </c>
      <c r="E2572" t="s">
        <v>18</v>
      </c>
      <c r="F2572">
        <v>0</v>
      </c>
      <c r="H2572" t="s">
        <v>19</v>
      </c>
      <c r="J2572" t="str">
        <f t="shared" si="239"/>
        <v>Walk Demand</v>
      </c>
      <c r="K2572" t="str" cm="1">
        <f t="array" ref="K2572">_xlfn.IFS(L2572="Bus P+R Bus Leg", "Bus", L2572="Bus P+R Car Leg", "Car",L2572="Rail P+R Rail Leg", "Rail", L2572="Rail P+R Car Leg", "Car",L2572="Logsum","",TRUE(),L2572)</f>
        <v>Walk</v>
      </c>
      <c r="L2572" t="s">
        <v>35</v>
      </c>
      <c r="N2572" t="s">
        <v>37</v>
      </c>
      <c r="O2572" t="s">
        <v>102</v>
      </c>
      <c r="P2572" t="str">
        <f t="shared" si="240"/>
        <v>NHBO</v>
      </c>
    </row>
    <row r="2573" spans="1:16" x14ac:dyDescent="0.35">
      <c r="A2573">
        <f t="shared" si="237"/>
        <v>5899</v>
      </c>
      <c r="B2573" t="str">
        <f t="shared" si="241"/>
        <v>Walk NHBO_NHBO_Student_16-74_PC Demand</v>
      </c>
      <c r="C2573" t="str">
        <f t="shared" si="238"/>
        <v>Walk NHBO_NHBO_Student_16-74_PC Demand</v>
      </c>
      <c r="D2573" t="s">
        <v>37</v>
      </c>
      <c r="E2573" t="s">
        <v>18</v>
      </c>
      <c r="F2573">
        <v>0</v>
      </c>
      <c r="H2573" t="s">
        <v>19</v>
      </c>
      <c r="J2573" t="str">
        <f t="shared" si="239"/>
        <v>Walk Demand</v>
      </c>
      <c r="K2573" t="str" cm="1">
        <f t="array" ref="K2573">_xlfn.IFS(L2573="Bus P+R Bus Leg", "Bus", L2573="Bus P+R Car Leg", "Car",L2573="Rail P+R Rail Leg", "Rail", L2573="Rail P+R Car Leg", "Car",L2573="Logsum","",TRUE(),L2573)</f>
        <v>Walk</v>
      </c>
      <c r="L2573" t="s">
        <v>35</v>
      </c>
      <c r="N2573" t="s">
        <v>37</v>
      </c>
      <c r="O2573" t="s">
        <v>103</v>
      </c>
      <c r="P2573" t="str">
        <f t="shared" si="240"/>
        <v>NHBO</v>
      </c>
    </row>
    <row r="2574" spans="1:16" x14ac:dyDescent="0.35">
      <c r="A2574">
        <f t="shared" si="237"/>
        <v>5901</v>
      </c>
      <c r="B2574" t="str">
        <f t="shared" si="241"/>
        <v>Bus P+R Bus Leg HBW_HBW_FT_16-74_FC Demand</v>
      </c>
      <c r="C2574" t="str">
        <f t="shared" si="238"/>
        <v>Bus P+R Bus Leg HBW_HBW_FT_16-74_FC Demand</v>
      </c>
      <c r="D2574" t="s">
        <v>37</v>
      </c>
      <c r="E2574" t="s">
        <v>18</v>
      </c>
      <c r="F2574">
        <v>0</v>
      </c>
      <c r="H2574" t="s">
        <v>19</v>
      </c>
      <c r="J2574" t="str">
        <f t="shared" si="239"/>
        <v>Bus P+R Bus Leg Demand</v>
      </c>
      <c r="K2574" t="str" cm="1">
        <f t="array" ref="K2574">_xlfn.IFS(L2574="Bus P+R Bus Leg", "Bus", L2574="Bus P+R Car Leg", "Car",L2574="Rail P+R Rail Leg", "Rail", L2574="Rail P+R Car Leg", "Car",L2574="Logsum","",TRUE(),L2574)</f>
        <v>Bus</v>
      </c>
      <c r="L2574" t="s">
        <v>157</v>
      </c>
      <c r="N2574" t="s">
        <v>37</v>
      </c>
      <c r="O2574" t="s">
        <v>53</v>
      </c>
      <c r="P2574" t="str">
        <f>LEFT(O2574,FIND("_",O2574)-1)</f>
        <v>HBW</v>
      </c>
    </row>
    <row r="2575" spans="1:16" x14ac:dyDescent="0.35">
      <c r="A2575">
        <f t="shared" ref="A2575:A2638" si="242">IF(J2575=J2574,A2574+1,ROUNDUP(A2574,-2)+1)</f>
        <v>5902</v>
      </c>
      <c r="B2575" t="str">
        <f t="shared" si="241"/>
        <v>Bus P+R Bus Leg HBW_HBW_FT_16-74_NC Demand</v>
      </c>
      <c r="C2575" t="str">
        <f t="shared" si="238"/>
        <v>Bus P+R Bus Leg HBW_HBW_FT_16-74_NC Demand</v>
      </c>
      <c r="D2575" t="s">
        <v>37</v>
      </c>
      <c r="E2575" t="s">
        <v>18</v>
      </c>
      <c r="F2575">
        <v>0</v>
      </c>
      <c r="H2575" t="s">
        <v>19</v>
      </c>
      <c r="J2575" t="str">
        <f t="shared" si="239"/>
        <v>Bus P+R Bus Leg Demand</v>
      </c>
      <c r="K2575" t="str" cm="1">
        <f t="array" ref="K2575">_xlfn.IFS(L2575="Bus P+R Bus Leg", "Bus", L2575="Bus P+R Car Leg", "Car",L2575="Rail P+R Rail Leg", "Rail", L2575="Rail P+R Car Leg", "Car",L2575="Logsum","",TRUE(),L2575)</f>
        <v>Bus</v>
      </c>
      <c r="L2575" t="s">
        <v>157</v>
      </c>
      <c r="N2575" t="s">
        <v>37</v>
      </c>
      <c r="O2575" t="s">
        <v>54</v>
      </c>
      <c r="P2575" t="str">
        <f>LEFT(O2575,FIND("_",O2575)-1)</f>
        <v>HBW</v>
      </c>
    </row>
    <row r="2576" spans="1:16" x14ac:dyDescent="0.35">
      <c r="A2576">
        <f t="shared" si="242"/>
        <v>5903</v>
      </c>
      <c r="B2576" t="str">
        <f t="shared" si="241"/>
        <v>Bus P+R Bus Leg HBW_HBW_FT_16-74_PC Demand</v>
      </c>
      <c r="C2576" t="str">
        <f t="shared" si="238"/>
        <v>Bus P+R Bus Leg HBW_HBW_FT_16-74_PC Demand</v>
      </c>
      <c r="D2576" t="s">
        <v>37</v>
      </c>
      <c r="E2576" t="s">
        <v>18</v>
      </c>
      <c r="F2576">
        <v>0</v>
      </c>
      <c r="H2576" t="s">
        <v>19</v>
      </c>
      <c r="J2576" t="str">
        <f t="shared" si="239"/>
        <v>Bus P+R Bus Leg Demand</v>
      </c>
      <c r="K2576" t="str" cm="1">
        <f t="array" ref="K2576">_xlfn.IFS(L2576="Bus P+R Bus Leg", "Bus", L2576="Bus P+R Car Leg", "Car",L2576="Rail P+R Rail Leg", "Rail", L2576="Rail P+R Car Leg", "Car",L2576="Logsum","",TRUE(),L2576)</f>
        <v>Bus</v>
      </c>
      <c r="L2576" t="s">
        <v>157</v>
      </c>
      <c r="N2576" t="s">
        <v>37</v>
      </c>
      <c r="O2576" t="s">
        <v>55</v>
      </c>
      <c r="P2576" t="str">
        <f t="shared" ref="P2576:P2639" si="243">LEFT(O2576,FIND("_",O2576)-1)</f>
        <v>HBW</v>
      </c>
    </row>
    <row r="2577" spans="1:16" x14ac:dyDescent="0.35">
      <c r="A2577">
        <f t="shared" si="242"/>
        <v>5904</v>
      </c>
      <c r="B2577" t="str">
        <f t="shared" si="241"/>
        <v>Bus P+R Bus Leg HBW_HBW_Other_16-74_FC Demand</v>
      </c>
      <c r="C2577" t="str">
        <f t="shared" si="238"/>
        <v>Bus P+R Bus Leg HBW_HBW_Other_16-74_FC Demand</v>
      </c>
      <c r="D2577" t="s">
        <v>37</v>
      </c>
      <c r="E2577" t="s">
        <v>18</v>
      </c>
      <c r="F2577">
        <v>0</v>
      </c>
      <c r="H2577" t="s">
        <v>19</v>
      </c>
      <c r="J2577" t="str">
        <f t="shared" si="239"/>
        <v>Bus P+R Bus Leg Demand</v>
      </c>
      <c r="K2577" t="str" cm="1">
        <f t="array" ref="K2577">_xlfn.IFS(L2577="Bus P+R Bus Leg", "Bus", L2577="Bus P+R Car Leg", "Car",L2577="Rail P+R Rail Leg", "Rail", L2577="Rail P+R Car Leg", "Car",L2577="Logsum","",TRUE(),L2577)</f>
        <v>Bus</v>
      </c>
      <c r="L2577" t="s">
        <v>157</v>
      </c>
      <c r="N2577" t="s">
        <v>37</v>
      </c>
      <c r="O2577" t="s">
        <v>56</v>
      </c>
      <c r="P2577" t="str">
        <f t="shared" si="243"/>
        <v>HBW</v>
      </c>
    </row>
    <row r="2578" spans="1:16" x14ac:dyDescent="0.35">
      <c r="A2578">
        <f t="shared" si="242"/>
        <v>5905</v>
      </c>
      <c r="B2578" t="str">
        <f t="shared" si="241"/>
        <v>Bus P+R Bus Leg HBW_HBW_Other_16-74_NC Demand</v>
      </c>
      <c r="C2578" t="str">
        <f t="shared" si="238"/>
        <v>Bus P+R Bus Leg HBW_HBW_Other_16-74_NC Demand</v>
      </c>
      <c r="D2578" t="s">
        <v>37</v>
      </c>
      <c r="E2578" t="s">
        <v>18</v>
      </c>
      <c r="F2578">
        <v>0</v>
      </c>
      <c r="H2578" t="s">
        <v>19</v>
      </c>
      <c r="J2578" t="str">
        <f t="shared" si="239"/>
        <v>Bus P+R Bus Leg Demand</v>
      </c>
      <c r="K2578" t="str" cm="1">
        <f t="array" ref="K2578">_xlfn.IFS(L2578="Bus P+R Bus Leg", "Bus", L2578="Bus P+R Car Leg", "Car",L2578="Rail P+R Rail Leg", "Rail", L2578="Rail P+R Car Leg", "Car",L2578="Logsum","",TRUE(),L2578)</f>
        <v>Bus</v>
      </c>
      <c r="L2578" t="s">
        <v>157</v>
      </c>
      <c r="N2578" t="s">
        <v>37</v>
      </c>
      <c r="O2578" t="s">
        <v>57</v>
      </c>
      <c r="P2578" t="str">
        <f t="shared" si="243"/>
        <v>HBW</v>
      </c>
    </row>
    <row r="2579" spans="1:16" x14ac:dyDescent="0.35">
      <c r="A2579">
        <f t="shared" si="242"/>
        <v>5906</v>
      </c>
      <c r="B2579" t="str">
        <f t="shared" si="241"/>
        <v>Bus P+R Bus Leg HBW_HBW_Other_16-74_PC Demand</v>
      </c>
      <c r="C2579" t="str">
        <f t="shared" ref="C2579:C2642" si="244">_xlfn.TEXTJOIN(" ",TRUE,L2579,O2579,N2579)</f>
        <v>Bus P+R Bus Leg HBW_HBW_Other_16-74_PC Demand</v>
      </c>
      <c r="D2579" t="s">
        <v>37</v>
      </c>
      <c r="E2579" t="s">
        <v>18</v>
      </c>
      <c r="F2579">
        <v>0</v>
      </c>
      <c r="H2579" t="s">
        <v>19</v>
      </c>
      <c r="J2579" t="str">
        <f t="shared" si="239"/>
        <v>Bus P+R Bus Leg Demand</v>
      </c>
      <c r="K2579" t="str" cm="1">
        <f t="array" ref="K2579">_xlfn.IFS(L2579="Bus P+R Bus Leg", "Bus", L2579="Bus P+R Car Leg", "Car",L2579="Rail P+R Rail Leg", "Rail", L2579="Rail P+R Car Leg", "Car",L2579="Logsum","",TRUE(),L2579)</f>
        <v>Bus</v>
      </c>
      <c r="L2579" t="s">
        <v>157</v>
      </c>
      <c r="N2579" t="s">
        <v>37</v>
      </c>
      <c r="O2579" t="s">
        <v>58</v>
      </c>
      <c r="P2579" t="str">
        <f t="shared" si="243"/>
        <v>HBW</v>
      </c>
    </row>
    <row r="2580" spans="1:16" x14ac:dyDescent="0.35">
      <c r="A2580">
        <f t="shared" si="242"/>
        <v>5907</v>
      </c>
      <c r="B2580" t="str">
        <f t="shared" si="241"/>
        <v>Bus P+R Bus Leg HBW_HBW_PT_16-74_FC Demand</v>
      </c>
      <c r="C2580" t="str">
        <f t="shared" si="244"/>
        <v>Bus P+R Bus Leg HBW_HBW_PT_16-74_FC Demand</v>
      </c>
      <c r="D2580" t="s">
        <v>37</v>
      </c>
      <c r="E2580" t="s">
        <v>18</v>
      </c>
      <c r="F2580">
        <v>0</v>
      </c>
      <c r="H2580" t="s">
        <v>19</v>
      </c>
      <c r="J2580" t="str">
        <f t="shared" ref="J2580:J2643" si="245">_xlfn.CONCAT(L2580," ",N2580)</f>
        <v>Bus P+R Bus Leg Demand</v>
      </c>
      <c r="K2580" t="str" cm="1">
        <f t="array" ref="K2580">_xlfn.IFS(L2580="Bus P+R Bus Leg", "Bus", L2580="Bus P+R Car Leg", "Car",L2580="Rail P+R Rail Leg", "Rail", L2580="Rail P+R Car Leg", "Car",L2580="Logsum","",TRUE(),L2580)</f>
        <v>Bus</v>
      </c>
      <c r="L2580" t="s">
        <v>157</v>
      </c>
      <c r="N2580" t="s">
        <v>37</v>
      </c>
      <c r="O2580" t="s">
        <v>59</v>
      </c>
      <c r="P2580" t="str">
        <f t="shared" si="243"/>
        <v>HBW</v>
      </c>
    </row>
    <row r="2581" spans="1:16" x14ac:dyDescent="0.35">
      <c r="A2581">
        <f t="shared" si="242"/>
        <v>5908</v>
      </c>
      <c r="B2581" t="str">
        <f t="shared" si="241"/>
        <v>Bus P+R Bus Leg HBW_HBW_PT_16-74_NC Demand</v>
      </c>
      <c r="C2581" t="str">
        <f t="shared" si="244"/>
        <v>Bus P+R Bus Leg HBW_HBW_PT_16-74_NC Demand</v>
      </c>
      <c r="D2581" t="s">
        <v>37</v>
      </c>
      <c r="E2581" t="s">
        <v>18</v>
      </c>
      <c r="F2581">
        <v>0</v>
      </c>
      <c r="H2581" t="s">
        <v>19</v>
      </c>
      <c r="J2581" t="str">
        <f t="shared" si="245"/>
        <v>Bus P+R Bus Leg Demand</v>
      </c>
      <c r="K2581" t="str" cm="1">
        <f t="array" ref="K2581">_xlfn.IFS(L2581="Bus P+R Bus Leg", "Bus", L2581="Bus P+R Car Leg", "Car",L2581="Rail P+R Rail Leg", "Rail", L2581="Rail P+R Car Leg", "Car",L2581="Logsum","",TRUE(),L2581)</f>
        <v>Bus</v>
      </c>
      <c r="L2581" t="s">
        <v>157</v>
      </c>
      <c r="N2581" t="s">
        <v>37</v>
      </c>
      <c r="O2581" t="s">
        <v>60</v>
      </c>
      <c r="P2581" t="str">
        <f t="shared" si="243"/>
        <v>HBW</v>
      </c>
    </row>
    <row r="2582" spans="1:16" x14ac:dyDescent="0.35">
      <c r="A2582">
        <f t="shared" si="242"/>
        <v>5909</v>
      </c>
      <c r="B2582" t="str">
        <f t="shared" si="241"/>
        <v>Bus P+R Bus Leg HBW_HBW_PT_16-74_PC Demand</v>
      </c>
      <c r="C2582" t="str">
        <f t="shared" si="244"/>
        <v>Bus P+R Bus Leg HBW_HBW_PT_16-74_PC Demand</v>
      </c>
      <c r="D2582" t="s">
        <v>37</v>
      </c>
      <c r="E2582" t="s">
        <v>18</v>
      </c>
      <c r="F2582">
        <v>0</v>
      </c>
      <c r="H2582" t="s">
        <v>19</v>
      </c>
      <c r="J2582" t="str">
        <f t="shared" si="245"/>
        <v>Bus P+R Bus Leg Demand</v>
      </c>
      <c r="K2582" t="str" cm="1">
        <f t="array" ref="K2582">_xlfn.IFS(L2582="Bus P+R Bus Leg", "Bus", L2582="Bus P+R Car Leg", "Car",L2582="Rail P+R Rail Leg", "Rail", L2582="Rail P+R Car Leg", "Car",L2582="Logsum","",TRUE(),L2582)</f>
        <v>Bus</v>
      </c>
      <c r="L2582" t="s">
        <v>157</v>
      </c>
      <c r="N2582" t="s">
        <v>37</v>
      </c>
      <c r="O2582" t="s">
        <v>61</v>
      </c>
      <c r="P2582" t="str">
        <f t="shared" si="243"/>
        <v>HBW</v>
      </c>
    </row>
    <row r="2583" spans="1:16" x14ac:dyDescent="0.35">
      <c r="A2583">
        <f t="shared" si="242"/>
        <v>5910</v>
      </c>
      <c r="B2583" t="str">
        <f t="shared" si="241"/>
        <v>Bus P+R Bus Leg HBW_HBW_Student_16-74_FC Demand</v>
      </c>
      <c r="C2583" t="str">
        <f t="shared" si="244"/>
        <v>Bus P+R Bus Leg HBW_HBW_Student_16-74_FC Demand</v>
      </c>
      <c r="D2583" t="s">
        <v>37</v>
      </c>
      <c r="E2583" t="s">
        <v>18</v>
      </c>
      <c r="F2583">
        <v>0</v>
      </c>
      <c r="H2583" t="s">
        <v>19</v>
      </c>
      <c r="J2583" t="str">
        <f t="shared" si="245"/>
        <v>Bus P+R Bus Leg Demand</v>
      </c>
      <c r="K2583" t="str" cm="1">
        <f t="array" ref="K2583">_xlfn.IFS(L2583="Bus P+R Bus Leg", "Bus", L2583="Bus P+R Car Leg", "Car",L2583="Rail P+R Rail Leg", "Rail", L2583="Rail P+R Car Leg", "Car",L2583="Logsum","",TRUE(),L2583)</f>
        <v>Bus</v>
      </c>
      <c r="L2583" t="s">
        <v>157</v>
      </c>
      <c r="N2583" t="s">
        <v>37</v>
      </c>
      <c r="O2583" t="s">
        <v>62</v>
      </c>
      <c r="P2583" t="str">
        <f t="shared" si="243"/>
        <v>HBW</v>
      </c>
    </row>
    <row r="2584" spans="1:16" x14ac:dyDescent="0.35">
      <c r="A2584">
        <f t="shared" si="242"/>
        <v>5911</v>
      </c>
      <c r="B2584" t="str">
        <f t="shared" si="241"/>
        <v>Bus P+R Bus Leg HBW_HBW_Student_16-74_NC Demand</v>
      </c>
      <c r="C2584" t="str">
        <f t="shared" si="244"/>
        <v>Bus P+R Bus Leg HBW_HBW_Student_16-74_NC Demand</v>
      </c>
      <c r="D2584" t="s">
        <v>37</v>
      </c>
      <c r="E2584" t="s">
        <v>18</v>
      </c>
      <c r="F2584">
        <v>0</v>
      </c>
      <c r="H2584" t="s">
        <v>19</v>
      </c>
      <c r="J2584" t="str">
        <f t="shared" si="245"/>
        <v>Bus P+R Bus Leg Demand</v>
      </c>
      <c r="K2584" t="str" cm="1">
        <f t="array" ref="K2584">_xlfn.IFS(L2584="Bus P+R Bus Leg", "Bus", L2584="Bus P+R Car Leg", "Car",L2584="Rail P+R Rail Leg", "Rail", L2584="Rail P+R Car Leg", "Car",L2584="Logsum","",TRUE(),L2584)</f>
        <v>Bus</v>
      </c>
      <c r="L2584" t="s">
        <v>157</v>
      </c>
      <c r="N2584" t="s">
        <v>37</v>
      </c>
      <c r="O2584" t="s">
        <v>63</v>
      </c>
      <c r="P2584" t="str">
        <f t="shared" si="243"/>
        <v>HBW</v>
      </c>
    </row>
    <row r="2585" spans="1:16" x14ac:dyDescent="0.35">
      <c r="A2585">
        <f t="shared" si="242"/>
        <v>5912</v>
      </c>
      <c r="B2585" t="str">
        <f t="shared" si="241"/>
        <v>Bus P+R Bus Leg HBW_HBW_Student_16-74_PC Demand</v>
      </c>
      <c r="C2585" t="str">
        <f t="shared" si="244"/>
        <v>Bus P+R Bus Leg HBW_HBW_Student_16-74_PC Demand</v>
      </c>
      <c r="D2585" t="s">
        <v>37</v>
      </c>
      <c r="E2585" t="s">
        <v>18</v>
      </c>
      <c r="F2585">
        <v>0</v>
      </c>
      <c r="H2585" t="s">
        <v>19</v>
      </c>
      <c r="J2585" t="str">
        <f t="shared" si="245"/>
        <v>Bus P+R Bus Leg Demand</v>
      </c>
      <c r="K2585" t="str" cm="1">
        <f t="array" ref="K2585">_xlfn.IFS(L2585="Bus P+R Bus Leg", "Bus", L2585="Bus P+R Car Leg", "Car",L2585="Rail P+R Rail Leg", "Rail", L2585="Rail P+R Car Leg", "Car",L2585="Logsum","",TRUE(),L2585)</f>
        <v>Bus</v>
      </c>
      <c r="L2585" t="s">
        <v>157</v>
      </c>
      <c r="N2585" t="s">
        <v>37</v>
      </c>
      <c r="O2585" t="s">
        <v>64</v>
      </c>
      <c r="P2585" t="str">
        <f t="shared" si="243"/>
        <v>HBW</v>
      </c>
    </row>
    <row r="2586" spans="1:16" x14ac:dyDescent="0.35">
      <c r="A2586">
        <f t="shared" si="242"/>
        <v>5913</v>
      </c>
      <c r="B2586" t="str">
        <f t="shared" si="241"/>
        <v>Bus P+R Bus Leg HBEB_HBEB_FT_16-74_FC Demand</v>
      </c>
      <c r="C2586" t="str">
        <f t="shared" si="244"/>
        <v>Bus P+R Bus Leg HBEB_HBEB_FT_16-74_FC Demand</v>
      </c>
      <c r="D2586" t="s">
        <v>37</v>
      </c>
      <c r="E2586" t="s">
        <v>18</v>
      </c>
      <c r="F2586">
        <v>0</v>
      </c>
      <c r="H2586" t="s">
        <v>19</v>
      </c>
      <c r="J2586" t="str">
        <f t="shared" si="245"/>
        <v>Bus P+R Bus Leg Demand</v>
      </c>
      <c r="K2586" t="str" cm="1">
        <f t="array" ref="K2586">_xlfn.IFS(L2586="Bus P+R Bus Leg", "Bus", L2586="Bus P+R Car Leg", "Car",L2586="Rail P+R Rail Leg", "Rail", L2586="Rail P+R Car Leg", "Car",L2586="Logsum","",TRUE(),L2586)</f>
        <v>Bus</v>
      </c>
      <c r="L2586" t="s">
        <v>157</v>
      </c>
      <c r="N2586" t="s">
        <v>37</v>
      </c>
      <c r="O2586" t="s">
        <v>65</v>
      </c>
      <c r="P2586" t="str">
        <f t="shared" si="243"/>
        <v>HBEB</v>
      </c>
    </row>
    <row r="2587" spans="1:16" x14ac:dyDescent="0.35">
      <c r="A2587">
        <f t="shared" si="242"/>
        <v>5914</v>
      </c>
      <c r="B2587" t="str">
        <f t="shared" si="241"/>
        <v>Bus P+R Bus Leg HBEB_HBEB_FT_16-74_NC Demand</v>
      </c>
      <c r="C2587" t="str">
        <f t="shared" si="244"/>
        <v>Bus P+R Bus Leg HBEB_HBEB_FT_16-74_NC Demand</v>
      </c>
      <c r="D2587" t="s">
        <v>37</v>
      </c>
      <c r="E2587" t="s">
        <v>18</v>
      </c>
      <c r="F2587">
        <v>0</v>
      </c>
      <c r="H2587" t="s">
        <v>19</v>
      </c>
      <c r="J2587" t="str">
        <f t="shared" si="245"/>
        <v>Bus P+R Bus Leg Demand</v>
      </c>
      <c r="K2587" t="str" cm="1">
        <f t="array" ref="K2587">_xlfn.IFS(L2587="Bus P+R Bus Leg", "Bus", L2587="Bus P+R Car Leg", "Car",L2587="Rail P+R Rail Leg", "Rail", L2587="Rail P+R Car Leg", "Car",L2587="Logsum","",TRUE(),L2587)</f>
        <v>Bus</v>
      </c>
      <c r="L2587" t="s">
        <v>157</v>
      </c>
      <c r="N2587" t="s">
        <v>37</v>
      </c>
      <c r="O2587" t="s">
        <v>66</v>
      </c>
      <c r="P2587" t="str">
        <f t="shared" si="243"/>
        <v>HBEB</v>
      </c>
    </row>
    <row r="2588" spans="1:16" x14ac:dyDescent="0.35">
      <c r="A2588">
        <f t="shared" si="242"/>
        <v>5915</v>
      </c>
      <c r="B2588" t="str">
        <f t="shared" si="241"/>
        <v>Bus P+R Bus Leg HBEB_HBEB_FT_16-74_PC Demand</v>
      </c>
      <c r="C2588" t="str">
        <f t="shared" si="244"/>
        <v>Bus P+R Bus Leg HBEB_HBEB_FT_16-74_PC Demand</v>
      </c>
      <c r="D2588" t="s">
        <v>37</v>
      </c>
      <c r="E2588" t="s">
        <v>18</v>
      </c>
      <c r="F2588">
        <v>0</v>
      </c>
      <c r="H2588" t="s">
        <v>19</v>
      </c>
      <c r="J2588" t="str">
        <f t="shared" si="245"/>
        <v>Bus P+R Bus Leg Demand</v>
      </c>
      <c r="K2588" t="str" cm="1">
        <f t="array" ref="K2588">_xlfn.IFS(L2588="Bus P+R Bus Leg", "Bus", L2588="Bus P+R Car Leg", "Car",L2588="Rail P+R Rail Leg", "Rail", L2588="Rail P+R Car Leg", "Car",L2588="Logsum","",TRUE(),L2588)</f>
        <v>Bus</v>
      </c>
      <c r="L2588" t="s">
        <v>157</v>
      </c>
      <c r="N2588" t="s">
        <v>37</v>
      </c>
      <c r="O2588" t="s">
        <v>67</v>
      </c>
      <c r="P2588" t="str">
        <f t="shared" si="243"/>
        <v>HBEB</v>
      </c>
    </row>
    <row r="2589" spans="1:16" x14ac:dyDescent="0.35">
      <c r="A2589">
        <f t="shared" si="242"/>
        <v>5916</v>
      </c>
      <c r="B2589" t="str">
        <f t="shared" si="241"/>
        <v>Bus P+R Bus Leg HBEB_HBEB_Other_16-74_FC Demand</v>
      </c>
      <c r="C2589" t="str">
        <f t="shared" si="244"/>
        <v>Bus P+R Bus Leg HBEB_HBEB_Other_16-74_FC Demand</v>
      </c>
      <c r="D2589" t="s">
        <v>37</v>
      </c>
      <c r="E2589" t="s">
        <v>18</v>
      </c>
      <c r="F2589">
        <v>0</v>
      </c>
      <c r="H2589" t="s">
        <v>19</v>
      </c>
      <c r="J2589" t="str">
        <f t="shared" si="245"/>
        <v>Bus P+R Bus Leg Demand</v>
      </c>
      <c r="K2589" t="str" cm="1">
        <f t="array" ref="K2589">_xlfn.IFS(L2589="Bus P+R Bus Leg", "Bus", L2589="Bus P+R Car Leg", "Car",L2589="Rail P+R Rail Leg", "Rail", L2589="Rail P+R Car Leg", "Car",L2589="Logsum","",TRUE(),L2589)</f>
        <v>Bus</v>
      </c>
      <c r="L2589" t="s">
        <v>157</v>
      </c>
      <c r="N2589" t="s">
        <v>37</v>
      </c>
      <c r="O2589" t="s">
        <v>68</v>
      </c>
      <c r="P2589" t="str">
        <f t="shared" si="243"/>
        <v>HBEB</v>
      </c>
    </row>
    <row r="2590" spans="1:16" x14ac:dyDescent="0.35">
      <c r="A2590">
        <f t="shared" si="242"/>
        <v>5917</v>
      </c>
      <c r="B2590" t="str">
        <f t="shared" si="241"/>
        <v>Bus P+R Bus Leg HBEB_HBEB_Other_16-74_NC Demand</v>
      </c>
      <c r="C2590" t="str">
        <f t="shared" si="244"/>
        <v>Bus P+R Bus Leg HBEB_HBEB_Other_16-74_NC Demand</v>
      </c>
      <c r="D2590" t="s">
        <v>37</v>
      </c>
      <c r="E2590" t="s">
        <v>18</v>
      </c>
      <c r="F2590">
        <v>0</v>
      </c>
      <c r="H2590" t="s">
        <v>19</v>
      </c>
      <c r="J2590" t="str">
        <f t="shared" si="245"/>
        <v>Bus P+R Bus Leg Demand</v>
      </c>
      <c r="K2590" t="str" cm="1">
        <f t="array" ref="K2590">_xlfn.IFS(L2590="Bus P+R Bus Leg", "Bus", L2590="Bus P+R Car Leg", "Car",L2590="Rail P+R Rail Leg", "Rail", L2590="Rail P+R Car Leg", "Car",L2590="Logsum","",TRUE(),L2590)</f>
        <v>Bus</v>
      </c>
      <c r="L2590" t="s">
        <v>157</v>
      </c>
      <c r="N2590" t="s">
        <v>37</v>
      </c>
      <c r="O2590" t="s">
        <v>69</v>
      </c>
      <c r="P2590" t="str">
        <f t="shared" si="243"/>
        <v>HBEB</v>
      </c>
    </row>
    <row r="2591" spans="1:16" x14ac:dyDescent="0.35">
      <c r="A2591">
        <f t="shared" si="242"/>
        <v>5918</v>
      </c>
      <c r="B2591" t="str">
        <f t="shared" si="241"/>
        <v>Bus P+R Bus Leg HBEB_HBEB_Other_16-74_PC Demand</v>
      </c>
      <c r="C2591" t="str">
        <f t="shared" si="244"/>
        <v>Bus P+R Bus Leg HBEB_HBEB_Other_16-74_PC Demand</v>
      </c>
      <c r="D2591" t="s">
        <v>37</v>
      </c>
      <c r="E2591" t="s">
        <v>18</v>
      </c>
      <c r="F2591">
        <v>0</v>
      </c>
      <c r="H2591" t="s">
        <v>19</v>
      </c>
      <c r="J2591" t="str">
        <f t="shared" si="245"/>
        <v>Bus P+R Bus Leg Demand</v>
      </c>
      <c r="K2591" t="str" cm="1">
        <f t="array" ref="K2591">_xlfn.IFS(L2591="Bus P+R Bus Leg", "Bus", L2591="Bus P+R Car Leg", "Car",L2591="Rail P+R Rail Leg", "Rail", L2591="Rail P+R Car Leg", "Car",L2591="Logsum","",TRUE(),L2591)</f>
        <v>Bus</v>
      </c>
      <c r="L2591" t="s">
        <v>157</v>
      </c>
      <c r="N2591" t="s">
        <v>37</v>
      </c>
      <c r="O2591" t="s">
        <v>70</v>
      </c>
      <c r="P2591" t="str">
        <f t="shared" si="243"/>
        <v>HBEB</v>
      </c>
    </row>
    <row r="2592" spans="1:16" x14ac:dyDescent="0.35">
      <c r="A2592">
        <f t="shared" si="242"/>
        <v>5919</v>
      </c>
      <c r="B2592" t="str">
        <f t="shared" si="241"/>
        <v>Bus P+R Bus Leg HBEB_HBEB_PT_16-74_FC Demand</v>
      </c>
      <c r="C2592" t="str">
        <f t="shared" si="244"/>
        <v>Bus P+R Bus Leg HBEB_HBEB_PT_16-74_FC Demand</v>
      </c>
      <c r="D2592" t="s">
        <v>37</v>
      </c>
      <c r="E2592" t="s">
        <v>18</v>
      </c>
      <c r="F2592">
        <v>0</v>
      </c>
      <c r="H2592" t="s">
        <v>19</v>
      </c>
      <c r="J2592" t="str">
        <f t="shared" si="245"/>
        <v>Bus P+R Bus Leg Demand</v>
      </c>
      <c r="K2592" t="str" cm="1">
        <f t="array" ref="K2592">_xlfn.IFS(L2592="Bus P+R Bus Leg", "Bus", L2592="Bus P+R Car Leg", "Car",L2592="Rail P+R Rail Leg", "Rail", L2592="Rail P+R Car Leg", "Car",L2592="Logsum","",TRUE(),L2592)</f>
        <v>Bus</v>
      </c>
      <c r="L2592" t="s">
        <v>157</v>
      </c>
      <c r="N2592" t="s">
        <v>37</v>
      </c>
      <c r="O2592" t="s">
        <v>71</v>
      </c>
      <c r="P2592" t="str">
        <f t="shared" si="243"/>
        <v>HBEB</v>
      </c>
    </row>
    <row r="2593" spans="1:16" x14ac:dyDescent="0.35">
      <c r="A2593">
        <f t="shared" si="242"/>
        <v>5920</v>
      </c>
      <c r="B2593" t="str">
        <f t="shared" si="241"/>
        <v>Bus P+R Bus Leg HBEB_HBEB_PT_16-74_NC Demand</v>
      </c>
      <c r="C2593" t="str">
        <f t="shared" si="244"/>
        <v>Bus P+R Bus Leg HBEB_HBEB_PT_16-74_NC Demand</v>
      </c>
      <c r="D2593" t="s">
        <v>37</v>
      </c>
      <c r="E2593" t="s">
        <v>18</v>
      </c>
      <c r="F2593">
        <v>0</v>
      </c>
      <c r="H2593" t="s">
        <v>19</v>
      </c>
      <c r="J2593" t="str">
        <f t="shared" si="245"/>
        <v>Bus P+R Bus Leg Demand</v>
      </c>
      <c r="K2593" t="str" cm="1">
        <f t="array" ref="K2593">_xlfn.IFS(L2593="Bus P+R Bus Leg", "Bus", L2593="Bus P+R Car Leg", "Car",L2593="Rail P+R Rail Leg", "Rail", L2593="Rail P+R Car Leg", "Car",L2593="Logsum","",TRUE(),L2593)</f>
        <v>Bus</v>
      </c>
      <c r="L2593" t="s">
        <v>157</v>
      </c>
      <c r="N2593" t="s">
        <v>37</v>
      </c>
      <c r="O2593" t="s">
        <v>72</v>
      </c>
      <c r="P2593" t="str">
        <f t="shared" si="243"/>
        <v>HBEB</v>
      </c>
    </row>
    <row r="2594" spans="1:16" x14ac:dyDescent="0.35">
      <c r="A2594">
        <f t="shared" si="242"/>
        <v>5921</v>
      </c>
      <c r="B2594" t="str">
        <f t="shared" si="241"/>
        <v>Bus P+R Bus Leg HBEB_HBEB_PT_16-74_PC Demand</v>
      </c>
      <c r="C2594" t="str">
        <f t="shared" si="244"/>
        <v>Bus P+R Bus Leg HBEB_HBEB_PT_16-74_PC Demand</v>
      </c>
      <c r="D2594" t="s">
        <v>37</v>
      </c>
      <c r="E2594" t="s">
        <v>18</v>
      </c>
      <c r="F2594">
        <v>0</v>
      </c>
      <c r="H2594" t="s">
        <v>19</v>
      </c>
      <c r="J2594" t="str">
        <f t="shared" si="245"/>
        <v>Bus P+R Bus Leg Demand</v>
      </c>
      <c r="K2594" t="str" cm="1">
        <f t="array" ref="K2594">_xlfn.IFS(L2594="Bus P+R Bus Leg", "Bus", L2594="Bus P+R Car Leg", "Car",L2594="Rail P+R Rail Leg", "Rail", L2594="Rail P+R Car Leg", "Car",L2594="Logsum","",TRUE(),L2594)</f>
        <v>Bus</v>
      </c>
      <c r="L2594" t="s">
        <v>157</v>
      </c>
      <c r="N2594" t="s">
        <v>37</v>
      </c>
      <c r="O2594" t="s">
        <v>73</v>
      </c>
      <c r="P2594" t="str">
        <f t="shared" si="243"/>
        <v>HBEB</v>
      </c>
    </row>
    <row r="2595" spans="1:16" x14ac:dyDescent="0.35">
      <c r="A2595">
        <f t="shared" si="242"/>
        <v>5922</v>
      </c>
      <c r="B2595" t="str">
        <f t="shared" si="241"/>
        <v>Bus P+R Bus Leg HBEB_HBEB_Student_16-74_FC Demand</v>
      </c>
      <c r="C2595" t="str">
        <f t="shared" si="244"/>
        <v>Bus P+R Bus Leg HBEB_HBEB_Student_16-74_FC Demand</v>
      </c>
      <c r="D2595" t="s">
        <v>37</v>
      </c>
      <c r="E2595" t="s">
        <v>18</v>
      </c>
      <c r="F2595">
        <v>0</v>
      </c>
      <c r="H2595" t="s">
        <v>19</v>
      </c>
      <c r="J2595" t="str">
        <f t="shared" si="245"/>
        <v>Bus P+R Bus Leg Demand</v>
      </c>
      <c r="K2595" t="str" cm="1">
        <f t="array" ref="K2595">_xlfn.IFS(L2595="Bus P+R Bus Leg", "Bus", L2595="Bus P+R Car Leg", "Car",L2595="Rail P+R Rail Leg", "Rail", L2595="Rail P+R Car Leg", "Car",L2595="Logsum","",TRUE(),L2595)</f>
        <v>Bus</v>
      </c>
      <c r="L2595" t="s">
        <v>157</v>
      </c>
      <c r="N2595" t="s">
        <v>37</v>
      </c>
      <c r="O2595" t="s">
        <v>74</v>
      </c>
      <c r="P2595" t="str">
        <f t="shared" si="243"/>
        <v>HBEB</v>
      </c>
    </row>
    <row r="2596" spans="1:16" x14ac:dyDescent="0.35">
      <c r="A2596">
        <f t="shared" si="242"/>
        <v>5923</v>
      </c>
      <c r="B2596" t="str">
        <f t="shared" si="241"/>
        <v>Bus P+R Bus Leg HBEB_HBEB_Student_16-74_NC Demand</v>
      </c>
      <c r="C2596" t="str">
        <f t="shared" si="244"/>
        <v>Bus P+R Bus Leg HBEB_HBEB_Student_16-74_NC Demand</v>
      </c>
      <c r="D2596" t="s">
        <v>37</v>
      </c>
      <c r="E2596" t="s">
        <v>18</v>
      </c>
      <c r="F2596">
        <v>0</v>
      </c>
      <c r="H2596" t="s">
        <v>19</v>
      </c>
      <c r="J2596" t="str">
        <f t="shared" si="245"/>
        <v>Bus P+R Bus Leg Demand</v>
      </c>
      <c r="K2596" t="str" cm="1">
        <f t="array" ref="K2596">_xlfn.IFS(L2596="Bus P+R Bus Leg", "Bus", L2596="Bus P+R Car Leg", "Car",L2596="Rail P+R Rail Leg", "Rail", L2596="Rail P+R Car Leg", "Car",L2596="Logsum","",TRUE(),L2596)</f>
        <v>Bus</v>
      </c>
      <c r="L2596" t="s">
        <v>157</v>
      </c>
      <c r="N2596" t="s">
        <v>37</v>
      </c>
      <c r="O2596" t="s">
        <v>75</v>
      </c>
      <c r="P2596" t="str">
        <f t="shared" si="243"/>
        <v>HBEB</v>
      </c>
    </row>
    <row r="2597" spans="1:16" x14ac:dyDescent="0.35">
      <c r="A2597">
        <f t="shared" si="242"/>
        <v>5924</v>
      </c>
      <c r="B2597" t="str">
        <f t="shared" si="241"/>
        <v>Bus P+R Bus Leg HBEB_HBEB_Student_16-74_PC Demand</v>
      </c>
      <c r="C2597" t="str">
        <f t="shared" si="244"/>
        <v>Bus P+R Bus Leg HBEB_HBEB_Student_16-74_PC Demand</v>
      </c>
      <c r="D2597" t="s">
        <v>37</v>
      </c>
      <c r="E2597" t="s">
        <v>18</v>
      </c>
      <c r="F2597">
        <v>0</v>
      </c>
      <c r="H2597" t="s">
        <v>19</v>
      </c>
      <c r="J2597" t="str">
        <f t="shared" si="245"/>
        <v>Bus P+R Bus Leg Demand</v>
      </c>
      <c r="K2597" t="str" cm="1">
        <f t="array" ref="K2597">_xlfn.IFS(L2597="Bus P+R Bus Leg", "Bus", L2597="Bus P+R Car Leg", "Car",L2597="Rail P+R Rail Leg", "Rail", L2597="Rail P+R Car Leg", "Car",L2597="Logsum","",TRUE(),L2597)</f>
        <v>Bus</v>
      </c>
      <c r="L2597" t="s">
        <v>157</v>
      </c>
      <c r="N2597" t="s">
        <v>37</v>
      </c>
      <c r="O2597" t="s">
        <v>76</v>
      </c>
      <c r="P2597" t="str">
        <f t="shared" si="243"/>
        <v>HBEB</v>
      </c>
    </row>
    <row r="2598" spans="1:16" x14ac:dyDescent="0.35">
      <c r="A2598">
        <f t="shared" si="242"/>
        <v>5925</v>
      </c>
      <c r="B2598" t="str">
        <f t="shared" si="241"/>
        <v>Bus P+R Bus Leg HBED_HBED_Child_PE_5-11_FC Demand</v>
      </c>
      <c r="C2598" t="str">
        <f t="shared" si="244"/>
        <v>Bus P+R Bus Leg HBED_HBED_Child_PE_5-11_FC Demand</v>
      </c>
      <c r="D2598" t="s">
        <v>37</v>
      </c>
      <c r="E2598" t="s">
        <v>18</v>
      </c>
      <c r="F2598">
        <v>0</v>
      </c>
      <c r="H2598" t="s">
        <v>19</v>
      </c>
      <c r="J2598" t="str">
        <f t="shared" si="245"/>
        <v>Bus P+R Bus Leg Demand</v>
      </c>
      <c r="K2598" t="str" cm="1">
        <f t="array" ref="K2598">_xlfn.IFS(L2598="Bus P+R Bus Leg", "Bus", L2598="Bus P+R Car Leg", "Car",L2598="Rail P+R Rail Leg", "Rail", L2598="Rail P+R Car Leg", "Car",L2598="Logsum","",TRUE(),L2598)</f>
        <v>Bus</v>
      </c>
      <c r="L2598" t="s">
        <v>157</v>
      </c>
      <c r="N2598" t="s">
        <v>37</v>
      </c>
      <c r="O2598" t="s">
        <v>106</v>
      </c>
      <c r="P2598" t="str">
        <f t="shared" si="243"/>
        <v>HBED</v>
      </c>
    </row>
    <row r="2599" spans="1:16" x14ac:dyDescent="0.35">
      <c r="A2599">
        <f t="shared" si="242"/>
        <v>5926</v>
      </c>
      <c r="B2599" t="str">
        <f t="shared" si="241"/>
        <v>Bus P+R Bus Leg HBED_HBED_Child_PE_5-11_NC Demand</v>
      </c>
      <c r="C2599" t="str">
        <f t="shared" si="244"/>
        <v>Bus P+R Bus Leg HBED_HBED_Child_PE_5-11_NC Demand</v>
      </c>
      <c r="D2599" t="s">
        <v>37</v>
      </c>
      <c r="E2599" t="s">
        <v>18</v>
      </c>
      <c r="F2599">
        <v>0</v>
      </c>
      <c r="H2599" t="s">
        <v>19</v>
      </c>
      <c r="J2599" t="str">
        <f t="shared" si="245"/>
        <v>Bus P+R Bus Leg Demand</v>
      </c>
      <c r="K2599" t="str" cm="1">
        <f t="array" ref="K2599">_xlfn.IFS(L2599="Bus P+R Bus Leg", "Bus", L2599="Bus P+R Car Leg", "Car",L2599="Rail P+R Rail Leg", "Rail", L2599="Rail P+R Car Leg", "Car",L2599="Logsum","",TRUE(),L2599)</f>
        <v>Bus</v>
      </c>
      <c r="L2599" t="s">
        <v>157</v>
      </c>
      <c r="N2599" t="s">
        <v>37</v>
      </c>
      <c r="O2599" t="s">
        <v>107</v>
      </c>
      <c r="P2599" t="str">
        <f t="shared" si="243"/>
        <v>HBED</v>
      </c>
    </row>
    <row r="2600" spans="1:16" x14ac:dyDescent="0.35">
      <c r="A2600">
        <f t="shared" si="242"/>
        <v>5927</v>
      </c>
      <c r="B2600" t="str">
        <f t="shared" si="241"/>
        <v>Bus P+R Bus Leg HBED_HBED_Child_PE_5-11_PC Demand</v>
      </c>
      <c r="C2600" t="str">
        <f t="shared" si="244"/>
        <v>Bus P+R Bus Leg HBED_HBED_Child_PE_5-11_PC Demand</v>
      </c>
      <c r="D2600" t="s">
        <v>37</v>
      </c>
      <c r="E2600" t="s">
        <v>18</v>
      </c>
      <c r="F2600">
        <v>0</v>
      </c>
      <c r="H2600" t="s">
        <v>19</v>
      </c>
      <c r="J2600" t="str">
        <f t="shared" si="245"/>
        <v>Bus P+R Bus Leg Demand</v>
      </c>
      <c r="K2600" t="str" cm="1">
        <f t="array" ref="K2600">_xlfn.IFS(L2600="Bus P+R Bus Leg", "Bus", L2600="Bus P+R Car Leg", "Car",L2600="Rail P+R Rail Leg", "Rail", L2600="Rail P+R Car Leg", "Car",L2600="Logsum","",TRUE(),L2600)</f>
        <v>Bus</v>
      </c>
      <c r="L2600" t="s">
        <v>157</v>
      </c>
      <c r="N2600" t="s">
        <v>37</v>
      </c>
      <c r="O2600" t="s">
        <v>108</v>
      </c>
      <c r="P2600" t="str">
        <f t="shared" si="243"/>
        <v>HBED</v>
      </c>
    </row>
    <row r="2601" spans="1:16" x14ac:dyDescent="0.35">
      <c r="A2601">
        <f t="shared" si="242"/>
        <v>5928</v>
      </c>
      <c r="B2601" t="str">
        <f t="shared" si="241"/>
        <v>Bus P+R Bus Leg HBED_HBED_Child_SE_12-16_FC Demand</v>
      </c>
      <c r="C2601" t="str">
        <f t="shared" si="244"/>
        <v>Bus P+R Bus Leg HBED_HBED_Child_SE_12-16_FC Demand</v>
      </c>
      <c r="D2601" t="s">
        <v>37</v>
      </c>
      <c r="E2601" t="s">
        <v>18</v>
      </c>
      <c r="F2601">
        <v>0</v>
      </c>
      <c r="H2601" t="s">
        <v>19</v>
      </c>
      <c r="J2601" t="str">
        <f t="shared" si="245"/>
        <v>Bus P+R Bus Leg Demand</v>
      </c>
      <c r="K2601" t="str" cm="1">
        <f t="array" ref="K2601">_xlfn.IFS(L2601="Bus P+R Bus Leg", "Bus", L2601="Bus P+R Car Leg", "Car",L2601="Rail P+R Rail Leg", "Rail", L2601="Rail P+R Car Leg", "Car",L2601="Logsum","",TRUE(),L2601)</f>
        <v>Bus</v>
      </c>
      <c r="L2601" t="s">
        <v>157</v>
      </c>
      <c r="N2601" t="s">
        <v>37</v>
      </c>
      <c r="O2601" t="s">
        <v>109</v>
      </c>
      <c r="P2601" t="str">
        <f t="shared" si="243"/>
        <v>HBED</v>
      </c>
    </row>
    <row r="2602" spans="1:16" x14ac:dyDescent="0.35">
      <c r="A2602">
        <f t="shared" si="242"/>
        <v>5929</v>
      </c>
      <c r="B2602" t="str">
        <f t="shared" si="241"/>
        <v>Bus P+R Bus Leg HBED_HBED_Child_SE_12-16_NC Demand</v>
      </c>
      <c r="C2602" t="str">
        <f t="shared" si="244"/>
        <v>Bus P+R Bus Leg HBED_HBED_Child_SE_12-16_NC Demand</v>
      </c>
      <c r="D2602" t="s">
        <v>37</v>
      </c>
      <c r="E2602" t="s">
        <v>18</v>
      </c>
      <c r="F2602">
        <v>0</v>
      </c>
      <c r="H2602" t="s">
        <v>19</v>
      </c>
      <c r="J2602" t="str">
        <f t="shared" si="245"/>
        <v>Bus P+R Bus Leg Demand</v>
      </c>
      <c r="K2602" t="str" cm="1">
        <f t="array" ref="K2602">_xlfn.IFS(L2602="Bus P+R Bus Leg", "Bus", L2602="Bus P+R Car Leg", "Car",L2602="Rail P+R Rail Leg", "Rail", L2602="Rail P+R Car Leg", "Car",L2602="Logsum","",TRUE(),L2602)</f>
        <v>Bus</v>
      </c>
      <c r="L2602" t="s">
        <v>157</v>
      </c>
      <c r="N2602" t="s">
        <v>37</v>
      </c>
      <c r="O2602" t="s">
        <v>110</v>
      </c>
      <c r="P2602" t="str">
        <f t="shared" si="243"/>
        <v>HBED</v>
      </c>
    </row>
    <row r="2603" spans="1:16" x14ac:dyDescent="0.35">
      <c r="A2603">
        <f t="shared" si="242"/>
        <v>5930</v>
      </c>
      <c r="B2603" t="str">
        <f t="shared" si="241"/>
        <v>Bus P+R Bus Leg HBED_HBED_Child_SE_12-16_PC Demand</v>
      </c>
      <c r="C2603" t="str">
        <f t="shared" si="244"/>
        <v>Bus P+R Bus Leg HBED_HBED_Child_SE_12-16_PC Demand</v>
      </c>
      <c r="D2603" t="s">
        <v>37</v>
      </c>
      <c r="E2603" t="s">
        <v>18</v>
      </c>
      <c r="F2603">
        <v>0</v>
      </c>
      <c r="H2603" t="s">
        <v>19</v>
      </c>
      <c r="J2603" t="str">
        <f t="shared" si="245"/>
        <v>Bus P+R Bus Leg Demand</v>
      </c>
      <c r="K2603" t="str" cm="1">
        <f t="array" ref="K2603">_xlfn.IFS(L2603="Bus P+R Bus Leg", "Bus", L2603="Bus P+R Car Leg", "Car",L2603="Rail P+R Rail Leg", "Rail", L2603="Rail P+R Car Leg", "Car",L2603="Logsum","",TRUE(),L2603)</f>
        <v>Bus</v>
      </c>
      <c r="L2603" t="s">
        <v>157</v>
      </c>
      <c r="N2603" t="s">
        <v>37</v>
      </c>
      <c r="O2603" t="s">
        <v>111</v>
      </c>
      <c r="P2603" t="str">
        <f t="shared" si="243"/>
        <v>HBED</v>
      </c>
    </row>
    <row r="2604" spans="1:16" x14ac:dyDescent="0.35">
      <c r="A2604">
        <f t="shared" si="242"/>
        <v>5931</v>
      </c>
      <c r="B2604" t="str">
        <f t="shared" si="241"/>
        <v>Bus P+R Bus Leg HBED_HBED_Child_TE_17-18_FC Demand</v>
      </c>
      <c r="C2604" t="str">
        <f t="shared" si="244"/>
        <v>Bus P+R Bus Leg HBED_HBED_Child_TE_17-18_FC Demand</v>
      </c>
      <c r="D2604" t="s">
        <v>37</v>
      </c>
      <c r="E2604" t="s">
        <v>18</v>
      </c>
      <c r="F2604">
        <v>0</v>
      </c>
      <c r="H2604" t="s">
        <v>19</v>
      </c>
      <c r="J2604" t="str">
        <f t="shared" si="245"/>
        <v>Bus P+R Bus Leg Demand</v>
      </c>
      <c r="K2604" t="str" cm="1">
        <f t="array" ref="K2604">_xlfn.IFS(L2604="Bus P+R Bus Leg", "Bus", L2604="Bus P+R Car Leg", "Car",L2604="Rail P+R Rail Leg", "Rail", L2604="Rail P+R Car Leg", "Car",L2604="Logsum","",TRUE(),L2604)</f>
        <v>Bus</v>
      </c>
      <c r="L2604" t="s">
        <v>157</v>
      </c>
      <c r="N2604" t="s">
        <v>37</v>
      </c>
      <c r="O2604" t="s">
        <v>112</v>
      </c>
      <c r="P2604" t="str">
        <f t="shared" si="243"/>
        <v>HBED</v>
      </c>
    </row>
    <row r="2605" spans="1:16" x14ac:dyDescent="0.35">
      <c r="A2605">
        <f t="shared" si="242"/>
        <v>5932</v>
      </c>
      <c r="B2605" t="str">
        <f t="shared" si="241"/>
        <v>Bus P+R Bus Leg HBED_HBED_Child_TE_17-18_NC Demand</v>
      </c>
      <c r="C2605" t="str">
        <f t="shared" si="244"/>
        <v>Bus P+R Bus Leg HBED_HBED_Child_TE_17-18_NC Demand</v>
      </c>
      <c r="D2605" t="s">
        <v>37</v>
      </c>
      <c r="E2605" t="s">
        <v>18</v>
      </c>
      <c r="F2605">
        <v>0</v>
      </c>
      <c r="H2605" t="s">
        <v>19</v>
      </c>
      <c r="J2605" t="str">
        <f t="shared" si="245"/>
        <v>Bus P+R Bus Leg Demand</v>
      </c>
      <c r="K2605" t="str" cm="1">
        <f t="array" ref="K2605">_xlfn.IFS(L2605="Bus P+R Bus Leg", "Bus", L2605="Bus P+R Car Leg", "Car",L2605="Rail P+R Rail Leg", "Rail", L2605="Rail P+R Car Leg", "Car",L2605="Logsum","",TRUE(),L2605)</f>
        <v>Bus</v>
      </c>
      <c r="L2605" t="s">
        <v>157</v>
      </c>
      <c r="N2605" t="s">
        <v>37</v>
      </c>
      <c r="O2605" t="s">
        <v>113</v>
      </c>
      <c r="P2605" t="str">
        <f t="shared" si="243"/>
        <v>HBED</v>
      </c>
    </row>
    <row r="2606" spans="1:16" x14ac:dyDescent="0.35">
      <c r="A2606">
        <f t="shared" si="242"/>
        <v>5933</v>
      </c>
      <c r="B2606" t="str">
        <f t="shared" si="241"/>
        <v>Bus P+R Bus Leg HBED_HBED_Child_TE_17-18_PC Demand</v>
      </c>
      <c r="C2606" t="str">
        <f t="shared" si="244"/>
        <v>Bus P+R Bus Leg HBED_HBED_Child_TE_17-18_PC Demand</v>
      </c>
      <c r="D2606" t="s">
        <v>37</v>
      </c>
      <c r="E2606" t="s">
        <v>18</v>
      </c>
      <c r="F2606">
        <v>0</v>
      </c>
      <c r="H2606" t="s">
        <v>19</v>
      </c>
      <c r="J2606" t="str">
        <f t="shared" si="245"/>
        <v>Bus P+R Bus Leg Demand</v>
      </c>
      <c r="K2606" t="str" cm="1">
        <f t="array" ref="K2606">_xlfn.IFS(L2606="Bus P+R Bus Leg", "Bus", L2606="Bus P+R Car Leg", "Car",L2606="Rail P+R Rail Leg", "Rail", L2606="Rail P+R Car Leg", "Car",L2606="Logsum","",TRUE(),L2606)</f>
        <v>Bus</v>
      </c>
      <c r="L2606" t="s">
        <v>157</v>
      </c>
      <c r="N2606" t="s">
        <v>37</v>
      </c>
      <c r="O2606" t="s">
        <v>114</v>
      </c>
      <c r="P2606" t="str">
        <f t="shared" si="243"/>
        <v>HBED</v>
      </c>
    </row>
    <row r="2607" spans="1:16" x14ac:dyDescent="0.35">
      <c r="A2607">
        <f t="shared" si="242"/>
        <v>5934</v>
      </c>
      <c r="B2607" t="str">
        <f t="shared" si="241"/>
        <v>Bus P+R Bus Leg HBO_HBO_75_FC Demand</v>
      </c>
      <c r="C2607" t="str">
        <f t="shared" si="244"/>
        <v>Bus P+R Bus Leg HBO_HBO_75_FC Demand</v>
      </c>
      <c r="D2607" t="s">
        <v>37</v>
      </c>
      <c r="E2607" t="s">
        <v>18</v>
      </c>
      <c r="F2607">
        <v>0</v>
      </c>
      <c r="H2607" t="s">
        <v>19</v>
      </c>
      <c r="J2607" t="str">
        <f t="shared" si="245"/>
        <v>Bus P+R Bus Leg Demand</v>
      </c>
      <c r="K2607" t="str" cm="1">
        <f t="array" ref="K2607">_xlfn.IFS(L2607="Bus P+R Bus Leg", "Bus", L2607="Bus P+R Car Leg", "Car",L2607="Rail P+R Rail Leg", "Rail", L2607="Rail P+R Car Leg", "Car",L2607="Logsum","",TRUE(),L2607)</f>
        <v>Bus</v>
      </c>
      <c r="L2607" t="s">
        <v>157</v>
      </c>
      <c r="N2607" t="s">
        <v>37</v>
      </c>
      <c r="O2607" t="s">
        <v>115</v>
      </c>
      <c r="P2607" t="str">
        <f t="shared" si="243"/>
        <v>HBO</v>
      </c>
    </row>
    <row r="2608" spans="1:16" x14ac:dyDescent="0.35">
      <c r="A2608">
        <f t="shared" si="242"/>
        <v>5935</v>
      </c>
      <c r="B2608" t="str">
        <f t="shared" si="241"/>
        <v>Bus P+R Bus Leg HBO_HBO_75_NC Demand</v>
      </c>
      <c r="C2608" t="str">
        <f t="shared" si="244"/>
        <v>Bus P+R Bus Leg HBO_HBO_75_NC Demand</v>
      </c>
      <c r="D2608" t="s">
        <v>37</v>
      </c>
      <c r="E2608" t="s">
        <v>18</v>
      </c>
      <c r="F2608">
        <v>0</v>
      </c>
      <c r="H2608" t="s">
        <v>19</v>
      </c>
      <c r="J2608" t="str">
        <f t="shared" si="245"/>
        <v>Bus P+R Bus Leg Demand</v>
      </c>
      <c r="K2608" t="str" cm="1">
        <f t="array" ref="K2608">_xlfn.IFS(L2608="Bus P+R Bus Leg", "Bus", L2608="Bus P+R Car Leg", "Car",L2608="Rail P+R Rail Leg", "Rail", L2608="Rail P+R Car Leg", "Car",L2608="Logsum","",TRUE(),L2608)</f>
        <v>Bus</v>
      </c>
      <c r="L2608" t="s">
        <v>157</v>
      </c>
      <c r="N2608" t="s">
        <v>37</v>
      </c>
      <c r="O2608" t="s">
        <v>116</v>
      </c>
      <c r="P2608" t="str">
        <f t="shared" si="243"/>
        <v>HBO</v>
      </c>
    </row>
    <row r="2609" spans="1:16" x14ac:dyDescent="0.35">
      <c r="A2609">
        <f t="shared" si="242"/>
        <v>5936</v>
      </c>
      <c r="B2609" t="str">
        <f t="shared" si="241"/>
        <v>Bus P+R Bus Leg HBO_HBO_75_PC Demand</v>
      </c>
      <c r="C2609" t="str">
        <f t="shared" si="244"/>
        <v>Bus P+R Bus Leg HBO_HBO_75_PC Demand</v>
      </c>
      <c r="D2609" t="s">
        <v>37</v>
      </c>
      <c r="E2609" t="s">
        <v>18</v>
      </c>
      <c r="F2609">
        <v>0</v>
      </c>
      <c r="H2609" t="s">
        <v>19</v>
      </c>
      <c r="J2609" t="str">
        <f t="shared" si="245"/>
        <v>Bus P+R Bus Leg Demand</v>
      </c>
      <c r="K2609" t="str" cm="1">
        <f t="array" ref="K2609">_xlfn.IFS(L2609="Bus P+R Bus Leg", "Bus", L2609="Bus P+R Car Leg", "Car",L2609="Rail P+R Rail Leg", "Rail", L2609="Rail P+R Car Leg", "Car",L2609="Logsum","",TRUE(),L2609)</f>
        <v>Bus</v>
      </c>
      <c r="L2609" t="s">
        <v>157</v>
      </c>
      <c r="N2609" t="s">
        <v>37</v>
      </c>
      <c r="O2609" t="s">
        <v>117</v>
      </c>
      <c r="P2609" t="str">
        <f t="shared" si="243"/>
        <v>HBO</v>
      </c>
    </row>
    <row r="2610" spans="1:16" x14ac:dyDescent="0.35">
      <c r="A2610">
        <f t="shared" si="242"/>
        <v>5937</v>
      </c>
      <c r="B2610" t="str">
        <f t="shared" si="241"/>
        <v>Bus P+R Bus Leg HBO_HBO_Child_0-15_FC Demand</v>
      </c>
      <c r="C2610" t="str">
        <f t="shared" si="244"/>
        <v>Bus P+R Bus Leg HBO_HBO_Child_0-15_FC Demand</v>
      </c>
      <c r="D2610" t="s">
        <v>37</v>
      </c>
      <c r="E2610" t="s">
        <v>18</v>
      </c>
      <c r="F2610">
        <v>0</v>
      </c>
      <c r="H2610" t="s">
        <v>19</v>
      </c>
      <c r="J2610" t="str">
        <f t="shared" si="245"/>
        <v>Bus P+R Bus Leg Demand</v>
      </c>
      <c r="K2610" t="str" cm="1">
        <f t="array" ref="K2610">_xlfn.IFS(L2610="Bus P+R Bus Leg", "Bus", L2610="Bus P+R Car Leg", "Car",L2610="Rail P+R Rail Leg", "Rail", L2610="Rail P+R Car Leg", "Car",L2610="Logsum","",TRUE(),L2610)</f>
        <v>Bus</v>
      </c>
      <c r="L2610" t="s">
        <v>157</v>
      </c>
      <c r="N2610" t="s">
        <v>37</v>
      </c>
      <c r="O2610" t="s">
        <v>118</v>
      </c>
      <c r="P2610" t="str">
        <f t="shared" si="243"/>
        <v>HBO</v>
      </c>
    </row>
    <row r="2611" spans="1:16" x14ac:dyDescent="0.35">
      <c r="A2611">
        <f t="shared" si="242"/>
        <v>5938</v>
      </c>
      <c r="B2611" t="str">
        <f t="shared" si="241"/>
        <v>Bus P+R Bus Leg HBO_HBO_Child_0-15_NC Demand</v>
      </c>
      <c r="C2611" t="str">
        <f t="shared" si="244"/>
        <v>Bus P+R Bus Leg HBO_HBO_Child_0-15_NC Demand</v>
      </c>
      <c r="D2611" t="s">
        <v>37</v>
      </c>
      <c r="E2611" t="s">
        <v>18</v>
      </c>
      <c r="F2611">
        <v>0</v>
      </c>
      <c r="H2611" t="s">
        <v>19</v>
      </c>
      <c r="J2611" t="str">
        <f t="shared" si="245"/>
        <v>Bus P+R Bus Leg Demand</v>
      </c>
      <c r="K2611" t="str" cm="1">
        <f t="array" ref="K2611">_xlfn.IFS(L2611="Bus P+R Bus Leg", "Bus", L2611="Bus P+R Car Leg", "Car",L2611="Rail P+R Rail Leg", "Rail", L2611="Rail P+R Car Leg", "Car",L2611="Logsum","",TRUE(),L2611)</f>
        <v>Bus</v>
      </c>
      <c r="L2611" t="s">
        <v>157</v>
      </c>
      <c r="N2611" t="s">
        <v>37</v>
      </c>
      <c r="O2611" t="s">
        <v>119</v>
      </c>
      <c r="P2611" t="str">
        <f t="shared" si="243"/>
        <v>HBO</v>
      </c>
    </row>
    <row r="2612" spans="1:16" x14ac:dyDescent="0.35">
      <c r="A2612">
        <f t="shared" si="242"/>
        <v>5939</v>
      </c>
      <c r="B2612" t="str">
        <f t="shared" si="241"/>
        <v>Bus P+R Bus Leg HBO_HBO_Child_0-15_PC Demand</v>
      </c>
      <c r="C2612" t="str">
        <f t="shared" si="244"/>
        <v>Bus P+R Bus Leg HBO_HBO_Child_0-15_PC Demand</v>
      </c>
      <c r="D2612" t="s">
        <v>37</v>
      </c>
      <c r="E2612" t="s">
        <v>18</v>
      </c>
      <c r="F2612">
        <v>0</v>
      </c>
      <c r="H2612" t="s">
        <v>19</v>
      </c>
      <c r="J2612" t="str">
        <f t="shared" si="245"/>
        <v>Bus P+R Bus Leg Demand</v>
      </c>
      <c r="K2612" t="str" cm="1">
        <f t="array" ref="K2612">_xlfn.IFS(L2612="Bus P+R Bus Leg", "Bus", L2612="Bus P+R Car Leg", "Car",L2612="Rail P+R Rail Leg", "Rail", L2612="Rail P+R Car Leg", "Car",L2612="Logsum","",TRUE(),L2612)</f>
        <v>Bus</v>
      </c>
      <c r="L2612" t="s">
        <v>157</v>
      </c>
      <c r="N2612" t="s">
        <v>37</v>
      </c>
      <c r="O2612" t="s">
        <v>120</v>
      </c>
      <c r="P2612" t="str">
        <f t="shared" si="243"/>
        <v>HBO</v>
      </c>
    </row>
    <row r="2613" spans="1:16" x14ac:dyDescent="0.35">
      <c r="A2613">
        <f t="shared" si="242"/>
        <v>5940</v>
      </c>
      <c r="B2613" t="str">
        <f t="shared" ref="B2613:B2676" si="246">_xlfn.TEXTJOIN(" ",TRUE,L2613,O2613,N2613)</f>
        <v>Bus P+R Bus Leg HBO_HBO_FT_16-74_FC Demand</v>
      </c>
      <c r="C2613" t="str">
        <f t="shared" si="244"/>
        <v>Bus P+R Bus Leg HBO_HBO_FT_16-74_FC Demand</v>
      </c>
      <c r="D2613" t="s">
        <v>37</v>
      </c>
      <c r="E2613" t="s">
        <v>18</v>
      </c>
      <c r="F2613">
        <v>0</v>
      </c>
      <c r="H2613" t="s">
        <v>19</v>
      </c>
      <c r="J2613" t="str">
        <f t="shared" si="245"/>
        <v>Bus P+R Bus Leg Demand</v>
      </c>
      <c r="K2613" t="str" cm="1">
        <f t="array" ref="K2613">_xlfn.IFS(L2613="Bus P+R Bus Leg", "Bus", L2613="Bus P+R Car Leg", "Car",L2613="Rail P+R Rail Leg", "Rail", L2613="Rail P+R Car Leg", "Car",L2613="Logsum","",TRUE(),L2613)</f>
        <v>Bus</v>
      </c>
      <c r="L2613" t="s">
        <v>157</v>
      </c>
      <c r="N2613" t="s">
        <v>37</v>
      </c>
      <c r="O2613" t="s">
        <v>121</v>
      </c>
      <c r="P2613" t="str">
        <f t="shared" si="243"/>
        <v>HBO</v>
      </c>
    </row>
    <row r="2614" spans="1:16" x14ac:dyDescent="0.35">
      <c r="A2614">
        <f t="shared" si="242"/>
        <v>5941</v>
      </c>
      <c r="B2614" t="str">
        <f t="shared" si="246"/>
        <v>Bus P+R Bus Leg HBO_HBO_FT_16-74_NC Demand</v>
      </c>
      <c r="C2614" t="str">
        <f t="shared" si="244"/>
        <v>Bus P+R Bus Leg HBO_HBO_FT_16-74_NC Demand</v>
      </c>
      <c r="D2614" t="s">
        <v>37</v>
      </c>
      <c r="E2614" t="s">
        <v>18</v>
      </c>
      <c r="F2614">
        <v>0</v>
      </c>
      <c r="H2614" t="s">
        <v>19</v>
      </c>
      <c r="J2614" t="str">
        <f t="shared" si="245"/>
        <v>Bus P+R Bus Leg Demand</v>
      </c>
      <c r="K2614" t="str" cm="1">
        <f t="array" ref="K2614">_xlfn.IFS(L2614="Bus P+R Bus Leg", "Bus", L2614="Bus P+R Car Leg", "Car",L2614="Rail P+R Rail Leg", "Rail", L2614="Rail P+R Car Leg", "Car",L2614="Logsum","",TRUE(),L2614)</f>
        <v>Bus</v>
      </c>
      <c r="L2614" t="s">
        <v>157</v>
      </c>
      <c r="N2614" t="s">
        <v>37</v>
      </c>
      <c r="O2614" t="s">
        <v>122</v>
      </c>
      <c r="P2614" t="str">
        <f t="shared" si="243"/>
        <v>HBO</v>
      </c>
    </row>
    <row r="2615" spans="1:16" x14ac:dyDescent="0.35">
      <c r="A2615">
        <f t="shared" si="242"/>
        <v>5942</v>
      </c>
      <c r="B2615" t="str">
        <f t="shared" si="246"/>
        <v>Bus P+R Bus Leg HBO_HBO_FT_16-74_PC Demand</v>
      </c>
      <c r="C2615" t="str">
        <f t="shared" si="244"/>
        <v>Bus P+R Bus Leg HBO_HBO_FT_16-74_PC Demand</v>
      </c>
      <c r="D2615" t="s">
        <v>37</v>
      </c>
      <c r="E2615" t="s">
        <v>18</v>
      </c>
      <c r="F2615">
        <v>0</v>
      </c>
      <c r="H2615" t="s">
        <v>19</v>
      </c>
      <c r="J2615" t="str">
        <f t="shared" si="245"/>
        <v>Bus P+R Bus Leg Demand</v>
      </c>
      <c r="K2615" t="str" cm="1">
        <f t="array" ref="K2615">_xlfn.IFS(L2615="Bus P+R Bus Leg", "Bus", L2615="Bus P+R Car Leg", "Car",L2615="Rail P+R Rail Leg", "Rail", L2615="Rail P+R Car Leg", "Car",L2615="Logsum","",TRUE(),L2615)</f>
        <v>Bus</v>
      </c>
      <c r="L2615" t="s">
        <v>157</v>
      </c>
      <c r="N2615" t="s">
        <v>37</v>
      </c>
      <c r="O2615" t="s">
        <v>123</v>
      </c>
      <c r="P2615" t="str">
        <f t="shared" si="243"/>
        <v>HBO</v>
      </c>
    </row>
    <row r="2616" spans="1:16" x14ac:dyDescent="0.35">
      <c r="A2616">
        <f t="shared" si="242"/>
        <v>5943</v>
      </c>
      <c r="B2616" t="str">
        <f t="shared" si="246"/>
        <v>Bus P+R Bus Leg HBO_HBO_Other_16-74_FC Demand</v>
      </c>
      <c r="C2616" t="str">
        <f t="shared" si="244"/>
        <v>Bus P+R Bus Leg HBO_HBO_Other_16-74_FC Demand</v>
      </c>
      <c r="D2616" t="s">
        <v>37</v>
      </c>
      <c r="E2616" t="s">
        <v>18</v>
      </c>
      <c r="F2616">
        <v>0</v>
      </c>
      <c r="H2616" t="s">
        <v>19</v>
      </c>
      <c r="J2616" t="str">
        <f t="shared" si="245"/>
        <v>Bus P+R Bus Leg Demand</v>
      </c>
      <c r="K2616" t="str" cm="1">
        <f t="array" ref="K2616">_xlfn.IFS(L2616="Bus P+R Bus Leg", "Bus", L2616="Bus P+R Car Leg", "Car",L2616="Rail P+R Rail Leg", "Rail", L2616="Rail P+R Car Leg", "Car",L2616="Logsum","",TRUE(),L2616)</f>
        <v>Bus</v>
      </c>
      <c r="L2616" t="s">
        <v>157</v>
      </c>
      <c r="N2616" t="s">
        <v>37</v>
      </c>
      <c r="O2616" t="s">
        <v>124</v>
      </c>
      <c r="P2616" t="str">
        <f t="shared" si="243"/>
        <v>HBO</v>
      </c>
    </row>
    <row r="2617" spans="1:16" x14ac:dyDescent="0.35">
      <c r="A2617">
        <f t="shared" si="242"/>
        <v>5944</v>
      </c>
      <c r="B2617" t="str">
        <f t="shared" si="246"/>
        <v>Bus P+R Bus Leg HBO_HBO_Other_16-74_NC Demand</v>
      </c>
      <c r="C2617" t="str">
        <f t="shared" si="244"/>
        <v>Bus P+R Bus Leg HBO_HBO_Other_16-74_NC Demand</v>
      </c>
      <c r="D2617" t="s">
        <v>37</v>
      </c>
      <c r="E2617" t="s">
        <v>18</v>
      </c>
      <c r="F2617">
        <v>0</v>
      </c>
      <c r="H2617" t="s">
        <v>19</v>
      </c>
      <c r="J2617" t="str">
        <f t="shared" si="245"/>
        <v>Bus P+R Bus Leg Demand</v>
      </c>
      <c r="K2617" t="str" cm="1">
        <f t="array" ref="K2617">_xlfn.IFS(L2617="Bus P+R Bus Leg", "Bus", L2617="Bus P+R Car Leg", "Car",L2617="Rail P+R Rail Leg", "Rail", L2617="Rail P+R Car Leg", "Car",L2617="Logsum","",TRUE(),L2617)</f>
        <v>Bus</v>
      </c>
      <c r="L2617" t="s">
        <v>157</v>
      </c>
      <c r="N2617" t="s">
        <v>37</v>
      </c>
      <c r="O2617" t="s">
        <v>125</v>
      </c>
      <c r="P2617" t="str">
        <f t="shared" si="243"/>
        <v>HBO</v>
      </c>
    </row>
    <row r="2618" spans="1:16" x14ac:dyDescent="0.35">
      <c r="A2618">
        <f t="shared" si="242"/>
        <v>5945</v>
      </c>
      <c r="B2618" t="str">
        <f t="shared" si="246"/>
        <v>Bus P+R Bus Leg HBO_HBO_Other_16-74_PC Demand</v>
      </c>
      <c r="C2618" t="str">
        <f t="shared" si="244"/>
        <v>Bus P+R Bus Leg HBO_HBO_Other_16-74_PC Demand</v>
      </c>
      <c r="D2618" t="s">
        <v>37</v>
      </c>
      <c r="E2618" t="s">
        <v>18</v>
      </c>
      <c r="F2618">
        <v>0</v>
      </c>
      <c r="H2618" t="s">
        <v>19</v>
      </c>
      <c r="J2618" t="str">
        <f t="shared" si="245"/>
        <v>Bus P+R Bus Leg Demand</v>
      </c>
      <c r="K2618" t="str" cm="1">
        <f t="array" ref="K2618">_xlfn.IFS(L2618="Bus P+R Bus Leg", "Bus", L2618="Bus P+R Car Leg", "Car",L2618="Rail P+R Rail Leg", "Rail", L2618="Rail P+R Car Leg", "Car",L2618="Logsum","",TRUE(),L2618)</f>
        <v>Bus</v>
      </c>
      <c r="L2618" t="s">
        <v>157</v>
      </c>
      <c r="N2618" t="s">
        <v>37</v>
      </c>
      <c r="O2618" t="s">
        <v>126</v>
      </c>
      <c r="P2618" t="str">
        <f t="shared" si="243"/>
        <v>HBO</v>
      </c>
    </row>
    <row r="2619" spans="1:16" x14ac:dyDescent="0.35">
      <c r="A2619">
        <f t="shared" si="242"/>
        <v>5946</v>
      </c>
      <c r="B2619" t="str">
        <f t="shared" si="246"/>
        <v>Bus P+R Bus Leg HBO_HBO_PT_16-74_FC Demand</v>
      </c>
      <c r="C2619" t="str">
        <f t="shared" si="244"/>
        <v>Bus P+R Bus Leg HBO_HBO_PT_16-74_FC Demand</v>
      </c>
      <c r="D2619" t="s">
        <v>37</v>
      </c>
      <c r="E2619" t="s">
        <v>18</v>
      </c>
      <c r="F2619">
        <v>0</v>
      </c>
      <c r="H2619" t="s">
        <v>19</v>
      </c>
      <c r="J2619" t="str">
        <f t="shared" si="245"/>
        <v>Bus P+R Bus Leg Demand</v>
      </c>
      <c r="K2619" t="str" cm="1">
        <f t="array" ref="K2619">_xlfn.IFS(L2619="Bus P+R Bus Leg", "Bus", L2619="Bus P+R Car Leg", "Car",L2619="Rail P+R Rail Leg", "Rail", L2619="Rail P+R Car Leg", "Car",L2619="Logsum","",TRUE(),L2619)</f>
        <v>Bus</v>
      </c>
      <c r="L2619" t="s">
        <v>157</v>
      </c>
      <c r="N2619" t="s">
        <v>37</v>
      </c>
      <c r="O2619" t="s">
        <v>127</v>
      </c>
      <c r="P2619" t="str">
        <f t="shared" si="243"/>
        <v>HBO</v>
      </c>
    </row>
    <row r="2620" spans="1:16" x14ac:dyDescent="0.35">
      <c r="A2620">
        <f t="shared" si="242"/>
        <v>5947</v>
      </c>
      <c r="B2620" t="str">
        <f t="shared" si="246"/>
        <v>Bus P+R Bus Leg HBO_HBO_PT_16-74_NC Demand</v>
      </c>
      <c r="C2620" t="str">
        <f t="shared" si="244"/>
        <v>Bus P+R Bus Leg HBO_HBO_PT_16-74_NC Demand</v>
      </c>
      <c r="D2620" t="s">
        <v>37</v>
      </c>
      <c r="E2620" t="s">
        <v>18</v>
      </c>
      <c r="F2620">
        <v>0</v>
      </c>
      <c r="H2620" t="s">
        <v>19</v>
      </c>
      <c r="J2620" t="str">
        <f t="shared" si="245"/>
        <v>Bus P+R Bus Leg Demand</v>
      </c>
      <c r="K2620" t="str" cm="1">
        <f t="array" ref="K2620">_xlfn.IFS(L2620="Bus P+R Bus Leg", "Bus", L2620="Bus P+R Car Leg", "Car",L2620="Rail P+R Rail Leg", "Rail", L2620="Rail P+R Car Leg", "Car",L2620="Logsum","",TRUE(),L2620)</f>
        <v>Bus</v>
      </c>
      <c r="L2620" t="s">
        <v>157</v>
      </c>
      <c r="N2620" t="s">
        <v>37</v>
      </c>
      <c r="O2620" t="s">
        <v>128</v>
      </c>
      <c r="P2620" t="str">
        <f t="shared" si="243"/>
        <v>HBO</v>
      </c>
    </row>
    <row r="2621" spans="1:16" x14ac:dyDescent="0.35">
      <c r="A2621">
        <f t="shared" si="242"/>
        <v>5948</v>
      </c>
      <c r="B2621" t="str">
        <f t="shared" si="246"/>
        <v>Bus P+R Bus Leg HBO_HBO_PT_16-74_PC Demand</v>
      </c>
      <c r="C2621" t="str">
        <f t="shared" si="244"/>
        <v>Bus P+R Bus Leg HBO_HBO_PT_16-74_PC Demand</v>
      </c>
      <c r="D2621" t="s">
        <v>37</v>
      </c>
      <c r="E2621" t="s">
        <v>18</v>
      </c>
      <c r="F2621">
        <v>0</v>
      </c>
      <c r="H2621" t="s">
        <v>19</v>
      </c>
      <c r="J2621" t="str">
        <f t="shared" si="245"/>
        <v>Bus P+R Bus Leg Demand</v>
      </c>
      <c r="K2621" t="str" cm="1">
        <f t="array" ref="K2621">_xlfn.IFS(L2621="Bus P+R Bus Leg", "Bus", L2621="Bus P+R Car Leg", "Car",L2621="Rail P+R Rail Leg", "Rail", L2621="Rail P+R Car Leg", "Car",L2621="Logsum","",TRUE(),L2621)</f>
        <v>Bus</v>
      </c>
      <c r="L2621" t="s">
        <v>157</v>
      </c>
      <c r="N2621" t="s">
        <v>37</v>
      </c>
      <c r="O2621" t="s">
        <v>129</v>
      </c>
      <c r="P2621" t="str">
        <f t="shared" si="243"/>
        <v>HBO</v>
      </c>
    </row>
    <row r="2622" spans="1:16" x14ac:dyDescent="0.35">
      <c r="A2622">
        <f t="shared" si="242"/>
        <v>5949</v>
      </c>
      <c r="B2622" t="str">
        <f t="shared" si="246"/>
        <v>Bus P+R Bus Leg HBO_HBO_Student_16-74_FC Demand</v>
      </c>
      <c r="C2622" t="str">
        <f t="shared" si="244"/>
        <v>Bus P+R Bus Leg HBO_HBO_Student_16-74_FC Demand</v>
      </c>
      <c r="D2622" t="s">
        <v>37</v>
      </c>
      <c r="E2622" t="s">
        <v>18</v>
      </c>
      <c r="F2622">
        <v>0</v>
      </c>
      <c r="H2622" t="s">
        <v>19</v>
      </c>
      <c r="J2622" t="str">
        <f t="shared" si="245"/>
        <v>Bus P+R Bus Leg Demand</v>
      </c>
      <c r="K2622" t="str" cm="1">
        <f t="array" ref="K2622">_xlfn.IFS(L2622="Bus P+R Bus Leg", "Bus", L2622="Bus P+R Car Leg", "Car",L2622="Rail P+R Rail Leg", "Rail", L2622="Rail P+R Car Leg", "Car",L2622="Logsum","",TRUE(),L2622)</f>
        <v>Bus</v>
      </c>
      <c r="L2622" t="s">
        <v>157</v>
      </c>
      <c r="N2622" t="s">
        <v>37</v>
      </c>
      <c r="O2622" t="s">
        <v>130</v>
      </c>
      <c r="P2622" t="str">
        <f t="shared" si="243"/>
        <v>HBO</v>
      </c>
    </row>
    <row r="2623" spans="1:16" x14ac:dyDescent="0.35">
      <c r="A2623">
        <f t="shared" si="242"/>
        <v>5950</v>
      </c>
      <c r="B2623" t="str">
        <f t="shared" si="246"/>
        <v>Bus P+R Bus Leg HBO_HBO_Student_16-74_NC Demand</v>
      </c>
      <c r="C2623" t="str">
        <f t="shared" si="244"/>
        <v>Bus P+R Bus Leg HBO_HBO_Student_16-74_NC Demand</v>
      </c>
      <c r="D2623" t="s">
        <v>37</v>
      </c>
      <c r="E2623" t="s">
        <v>18</v>
      </c>
      <c r="F2623">
        <v>0</v>
      </c>
      <c r="H2623" t="s">
        <v>19</v>
      </c>
      <c r="J2623" t="str">
        <f t="shared" si="245"/>
        <v>Bus P+R Bus Leg Demand</v>
      </c>
      <c r="K2623" t="str" cm="1">
        <f t="array" ref="K2623">_xlfn.IFS(L2623="Bus P+R Bus Leg", "Bus", L2623="Bus P+R Car Leg", "Car",L2623="Rail P+R Rail Leg", "Rail", L2623="Rail P+R Car Leg", "Car",L2623="Logsum","",TRUE(),L2623)</f>
        <v>Bus</v>
      </c>
      <c r="L2623" t="s">
        <v>157</v>
      </c>
      <c r="N2623" t="s">
        <v>37</v>
      </c>
      <c r="O2623" t="s">
        <v>131</v>
      </c>
      <c r="P2623" t="str">
        <f t="shared" si="243"/>
        <v>HBO</v>
      </c>
    </row>
    <row r="2624" spans="1:16" x14ac:dyDescent="0.35">
      <c r="A2624">
        <f t="shared" si="242"/>
        <v>5951</v>
      </c>
      <c r="B2624" t="str">
        <f t="shared" si="246"/>
        <v>Bus P+R Bus Leg HBO_HBO_Student_16-74_PC Demand</v>
      </c>
      <c r="C2624" t="str">
        <f t="shared" si="244"/>
        <v>Bus P+R Bus Leg HBO_HBO_Student_16-74_PC Demand</v>
      </c>
      <c r="D2624" t="s">
        <v>37</v>
      </c>
      <c r="E2624" t="s">
        <v>18</v>
      </c>
      <c r="F2624">
        <v>0</v>
      </c>
      <c r="H2624" t="s">
        <v>19</v>
      </c>
      <c r="J2624" t="str">
        <f t="shared" si="245"/>
        <v>Bus P+R Bus Leg Demand</v>
      </c>
      <c r="K2624" t="str" cm="1">
        <f t="array" ref="K2624">_xlfn.IFS(L2624="Bus P+R Bus Leg", "Bus", L2624="Bus P+R Car Leg", "Car",L2624="Rail P+R Rail Leg", "Rail", L2624="Rail P+R Car Leg", "Car",L2624="Logsum","",TRUE(),L2624)</f>
        <v>Bus</v>
      </c>
      <c r="L2624" t="s">
        <v>157</v>
      </c>
      <c r="N2624" t="s">
        <v>37</v>
      </c>
      <c r="O2624" t="s">
        <v>132</v>
      </c>
      <c r="P2624" t="str">
        <f t="shared" si="243"/>
        <v>HBO</v>
      </c>
    </row>
    <row r="2625" spans="1:16" x14ac:dyDescent="0.35">
      <c r="A2625">
        <f t="shared" si="242"/>
        <v>5952</v>
      </c>
      <c r="B2625" t="str">
        <f t="shared" si="246"/>
        <v>Bus P+R Bus Leg HBSHOP_HBSHOP_75_FC Demand</v>
      </c>
      <c r="C2625" t="str">
        <f t="shared" si="244"/>
        <v>Bus P+R Bus Leg HBSHOP_HBSHOP_75_FC Demand</v>
      </c>
      <c r="D2625" t="s">
        <v>37</v>
      </c>
      <c r="E2625" t="s">
        <v>18</v>
      </c>
      <c r="F2625">
        <v>0</v>
      </c>
      <c r="H2625" t="s">
        <v>19</v>
      </c>
      <c r="J2625" t="str">
        <f t="shared" si="245"/>
        <v>Bus P+R Bus Leg Demand</v>
      </c>
      <c r="K2625" t="str" cm="1">
        <f t="array" ref="K2625">_xlfn.IFS(L2625="Bus P+R Bus Leg", "Bus", L2625="Bus P+R Car Leg", "Car",L2625="Rail P+R Rail Leg", "Rail", L2625="Rail P+R Car Leg", "Car",L2625="Logsum","",TRUE(),L2625)</f>
        <v>Bus</v>
      </c>
      <c r="L2625" t="s">
        <v>157</v>
      </c>
      <c r="N2625" t="s">
        <v>37</v>
      </c>
      <c r="O2625" t="s">
        <v>480</v>
      </c>
      <c r="P2625" t="str">
        <f t="shared" si="243"/>
        <v>HBSHOP</v>
      </c>
    </row>
    <row r="2626" spans="1:16" x14ac:dyDescent="0.35">
      <c r="A2626">
        <f t="shared" si="242"/>
        <v>5953</v>
      </c>
      <c r="B2626" t="str">
        <f t="shared" si="246"/>
        <v>Bus P+R Bus Leg HBSHOP_HBSHOP_75_NC Demand</v>
      </c>
      <c r="C2626" t="str">
        <f t="shared" si="244"/>
        <v>Bus P+R Bus Leg HBSHOP_HBSHOP_75_NC Demand</v>
      </c>
      <c r="D2626" t="s">
        <v>37</v>
      </c>
      <c r="E2626" t="s">
        <v>18</v>
      </c>
      <c r="F2626">
        <v>0</v>
      </c>
      <c r="H2626" t="s">
        <v>19</v>
      </c>
      <c r="J2626" t="str">
        <f t="shared" si="245"/>
        <v>Bus P+R Bus Leg Demand</v>
      </c>
      <c r="K2626" t="str" cm="1">
        <f t="array" ref="K2626">_xlfn.IFS(L2626="Bus P+R Bus Leg", "Bus", L2626="Bus P+R Car Leg", "Car",L2626="Rail P+R Rail Leg", "Rail", L2626="Rail P+R Car Leg", "Car",L2626="Logsum","",TRUE(),L2626)</f>
        <v>Bus</v>
      </c>
      <c r="L2626" t="s">
        <v>157</v>
      </c>
      <c r="N2626" t="s">
        <v>37</v>
      </c>
      <c r="O2626" t="s">
        <v>481</v>
      </c>
      <c r="P2626" t="str">
        <f t="shared" si="243"/>
        <v>HBSHOP</v>
      </c>
    </row>
    <row r="2627" spans="1:16" x14ac:dyDescent="0.35">
      <c r="A2627">
        <f t="shared" si="242"/>
        <v>5954</v>
      </c>
      <c r="B2627" t="str">
        <f t="shared" si="246"/>
        <v>Bus P+R Bus Leg HBSHOP_HBSHOP_75_PC Demand</v>
      </c>
      <c r="C2627" t="str">
        <f t="shared" si="244"/>
        <v>Bus P+R Bus Leg HBSHOP_HBSHOP_75_PC Demand</v>
      </c>
      <c r="D2627" t="s">
        <v>37</v>
      </c>
      <c r="E2627" t="s">
        <v>18</v>
      </c>
      <c r="F2627">
        <v>0</v>
      </c>
      <c r="H2627" t="s">
        <v>19</v>
      </c>
      <c r="J2627" t="str">
        <f t="shared" si="245"/>
        <v>Bus P+R Bus Leg Demand</v>
      </c>
      <c r="K2627" t="str" cm="1">
        <f t="array" ref="K2627">_xlfn.IFS(L2627="Bus P+R Bus Leg", "Bus", L2627="Bus P+R Car Leg", "Car",L2627="Rail P+R Rail Leg", "Rail", L2627="Rail P+R Car Leg", "Car",L2627="Logsum","",TRUE(),L2627)</f>
        <v>Bus</v>
      </c>
      <c r="L2627" t="s">
        <v>157</v>
      </c>
      <c r="N2627" t="s">
        <v>37</v>
      </c>
      <c r="O2627" t="s">
        <v>482</v>
      </c>
      <c r="P2627" t="str">
        <f t="shared" si="243"/>
        <v>HBSHOP</v>
      </c>
    </row>
    <row r="2628" spans="1:16" x14ac:dyDescent="0.35">
      <c r="A2628">
        <f t="shared" si="242"/>
        <v>5955</v>
      </c>
      <c r="B2628" t="str">
        <f t="shared" si="246"/>
        <v>Bus P+R Bus Leg HBSHOP_HBSHOP_Child_0-15_FC Demand</v>
      </c>
      <c r="C2628" t="str">
        <f t="shared" si="244"/>
        <v>Bus P+R Bus Leg HBSHOP_HBSHOP_Child_0-15_FC Demand</v>
      </c>
      <c r="D2628" t="s">
        <v>37</v>
      </c>
      <c r="E2628" t="s">
        <v>18</v>
      </c>
      <c r="F2628">
        <v>0</v>
      </c>
      <c r="H2628" t="s">
        <v>19</v>
      </c>
      <c r="J2628" t="str">
        <f t="shared" si="245"/>
        <v>Bus P+R Bus Leg Demand</v>
      </c>
      <c r="K2628" t="str" cm="1">
        <f t="array" ref="K2628">_xlfn.IFS(L2628="Bus P+R Bus Leg", "Bus", L2628="Bus P+R Car Leg", "Car",L2628="Rail P+R Rail Leg", "Rail", L2628="Rail P+R Car Leg", "Car",L2628="Logsum","",TRUE(),L2628)</f>
        <v>Bus</v>
      </c>
      <c r="L2628" t="s">
        <v>157</v>
      </c>
      <c r="N2628" t="s">
        <v>37</v>
      </c>
      <c r="O2628" t="s">
        <v>483</v>
      </c>
      <c r="P2628" t="str">
        <f t="shared" si="243"/>
        <v>HBSHOP</v>
      </c>
    </row>
    <row r="2629" spans="1:16" x14ac:dyDescent="0.35">
      <c r="A2629">
        <f t="shared" si="242"/>
        <v>5956</v>
      </c>
      <c r="B2629" t="str">
        <f t="shared" si="246"/>
        <v>Bus P+R Bus Leg HBSHOP_HBSHOP_Child_0-15_NC Demand</v>
      </c>
      <c r="C2629" t="str">
        <f t="shared" si="244"/>
        <v>Bus P+R Bus Leg HBSHOP_HBSHOP_Child_0-15_NC Demand</v>
      </c>
      <c r="D2629" t="s">
        <v>37</v>
      </c>
      <c r="E2629" t="s">
        <v>18</v>
      </c>
      <c r="F2629">
        <v>0</v>
      </c>
      <c r="H2629" t="s">
        <v>19</v>
      </c>
      <c r="J2629" t="str">
        <f t="shared" si="245"/>
        <v>Bus P+R Bus Leg Demand</v>
      </c>
      <c r="K2629" t="str" cm="1">
        <f t="array" ref="K2629">_xlfn.IFS(L2629="Bus P+R Bus Leg", "Bus", L2629="Bus P+R Car Leg", "Car",L2629="Rail P+R Rail Leg", "Rail", L2629="Rail P+R Car Leg", "Car",L2629="Logsum","",TRUE(),L2629)</f>
        <v>Bus</v>
      </c>
      <c r="L2629" t="s">
        <v>157</v>
      </c>
      <c r="N2629" t="s">
        <v>37</v>
      </c>
      <c r="O2629" t="s">
        <v>484</v>
      </c>
      <c r="P2629" t="str">
        <f t="shared" si="243"/>
        <v>HBSHOP</v>
      </c>
    </row>
    <row r="2630" spans="1:16" x14ac:dyDescent="0.35">
      <c r="A2630">
        <f t="shared" si="242"/>
        <v>5957</v>
      </c>
      <c r="B2630" t="str">
        <f t="shared" si="246"/>
        <v>Bus P+R Bus Leg HBSHOP_HBSHOP_Child_0-15_PC Demand</v>
      </c>
      <c r="C2630" t="str">
        <f t="shared" si="244"/>
        <v>Bus P+R Bus Leg HBSHOP_HBSHOP_Child_0-15_PC Demand</v>
      </c>
      <c r="D2630" t="s">
        <v>37</v>
      </c>
      <c r="E2630" t="s">
        <v>18</v>
      </c>
      <c r="F2630">
        <v>0</v>
      </c>
      <c r="H2630" t="s">
        <v>19</v>
      </c>
      <c r="J2630" t="str">
        <f t="shared" si="245"/>
        <v>Bus P+R Bus Leg Demand</v>
      </c>
      <c r="K2630" t="str" cm="1">
        <f t="array" ref="K2630">_xlfn.IFS(L2630="Bus P+R Bus Leg", "Bus", L2630="Bus P+R Car Leg", "Car",L2630="Rail P+R Rail Leg", "Rail", L2630="Rail P+R Car Leg", "Car",L2630="Logsum","",TRUE(),L2630)</f>
        <v>Bus</v>
      </c>
      <c r="L2630" t="s">
        <v>157</v>
      </c>
      <c r="N2630" t="s">
        <v>37</v>
      </c>
      <c r="O2630" t="s">
        <v>485</v>
      </c>
      <c r="P2630" t="str">
        <f t="shared" si="243"/>
        <v>HBSHOP</v>
      </c>
    </row>
    <row r="2631" spans="1:16" x14ac:dyDescent="0.35">
      <c r="A2631">
        <f t="shared" si="242"/>
        <v>5958</v>
      </c>
      <c r="B2631" t="str">
        <f t="shared" si="246"/>
        <v>Bus P+R Bus Leg HBSHOP_HBSHOP_FT_16-74_FC Demand</v>
      </c>
      <c r="C2631" t="str">
        <f t="shared" si="244"/>
        <v>Bus P+R Bus Leg HBSHOP_HBSHOP_FT_16-74_FC Demand</v>
      </c>
      <c r="D2631" t="s">
        <v>37</v>
      </c>
      <c r="E2631" t="s">
        <v>18</v>
      </c>
      <c r="F2631">
        <v>0</v>
      </c>
      <c r="H2631" t="s">
        <v>19</v>
      </c>
      <c r="J2631" t="str">
        <f t="shared" si="245"/>
        <v>Bus P+R Bus Leg Demand</v>
      </c>
      <c r="K2631" t="str" cm="1">
        <f t="array" ref="K2631">_xlfn.IFS(L2631="Bus P+R Bus Leg", "Bus", L2631="Bus P+R Car Leg", "Car",L2631="Rail P+R Rail Leg", "Rail", L2631="Rail P+R Car Leg", "Car",L2631="Logsum","",TRUE(),L2631)</f>
        <v>Bus</v>
      </c>
      <c r="L2631" t="s">
        <v>157</v>
      </c>
      <c r="N2631" t="s">
        <v>37</v>
      </c>
      <c r="O2631" t="s">
        <v>486</v>
      </c>
      <c r="P2631" t="str">
        <f t="shared" si="243"/>
        <v>HBSHOP</v>
      </c>
    </row>
    <row r="2632" spans="1:16" x14ac:dyDescent="0.35">
      <c r="A2632">
        <f t="shared" si="242"/>
        <v>5959</v>
      </c>
      <c r="B2632" t="str">
        <f t="shared" si="246"/>
        <v>Bus P+R Bus Leg HBSHOP_HBSHOP_FT_16-74_NC Demand</v>
      </c>
      <c r="C2632" t="str">
        <f t="shared" si="244"/>
        <v>Bus P+R Bus Leg HBSHOP_HBSHOP_FT_16-74_NC Demand</v>
      </c>
      <c r="D2632" t="s">
        <v>37</v>
      </c>
      <c r="E2632" t="s">
        <v>18</v>
      </c>
      <c r="F2632">
        <v>0</v>
      </c>
      <c r="H2632" t="s">
        <v>19</v>
      </c>
      <c r="J2632" t="str">
        <f t="shared" si="245"/>
        <v>Bus P+R Bus Leg Demand</v>
      </c>
      <c r="K2632" t="str" cm="1">
        <f t="array" ref="K2632">_xlfn.IFS(L2632="Bus P+R Bus Leg", "Bus", L2632="Bus P+R Car Leg", "Car",L2632="Rail P+R Rail Leg", "Rail", L2632="Rail P+R Car Leg", "Car",L2632="Logsum","",TRUE(),L2632)</f>
        <v>Bus</v>
      </c>
      <c r="L2632" t="s">
        <v>157</v>
      </c>
      <c r="N2632" t="s">
        <v>37</v>
      </c>
      <c r="O2632" t="s">
        <v>487</v>
      </c>
      <c r="P2632" t="str">
        <f t="shared" si="243"/>
        <v>HBSHOP</v>
      </c>
    </row>
    <row r="2633" spans="1:16" x14ac:dyDescent="0.35">
      <c r="A2633">
        <f t="shared" si="242"/>
        <v>5960</v>
      </c>
      <c r="B2633" t="str">
        <f t="shared" si="246"/>
        <v>Bus P+R Bus Leg HBSHOP_HBSHOP_FT_16-74_PC Demand</v>
      </c>
      <c r="C2633" t="str">
        <f t="shared" si="244"/>
        <v>Bus P+R Bus Leg HBSHOP_HBSHOP_FT_16-74_PC Demand</v>
      </c>
      <c r="D2633" t="s">
        <v>37</v>
      </c>
      <c r="E2633" t="s">
        <v>18</v>
      </c>
      <c r="F2633">
        <v>0</v>
      </c>
      <c r="H2633" t="s">
        <v>19</v>
      </c>
      <c r="J2633" t="str">
        <f t="shared" si="245"/>
        <v>Bus P+R Bus Leg Demand</v>
      </c>
      <c r="K2633" t="str" cm="1">
        <f t="array" ref="K2633">_xlfn.IFS(L2633="Bus P+R Bus Leg", "Bus", L2633="Bus P+R Car Leg", "Car",L2633="Rail P+R Rail Leg", "Rail", L2633="Rail P+R Car Leg", "Car",L2633="Logsum","",TRUE(),L2633)</f>
        <v>Bus</v>
      </c>
      <c r="L2633" t="s">
        <v>157</v>
      </c>
      <c r="N2633" t="s">
        <v>37</v>
      </c>
      <c r="O2633" t="s">
        <v>488</v>
      </c>
      <c r="P2633" t="str">
        <f t="shared" si="243"/>
        <v>HBSHOP</v>
      </c>
    </row>
    <row r="2634" spans="1:16" x14ac:dyDescent="0.35">
      <c r="A2634">
        <f t="shared" si="242"/>
        <v>5961</v>
      </c>
      <c r="B2634" t="str">
        <f t="shared" si="246"/>
        <v>Bus P+R Bus Leg HBSHOP_HBSHOP_Other_16-74_FC Demand</v>
      </c>
      <c r="C2634" t="str">
        <f t="shared" si="244"/>
        <v>Bus P+R Bus Leg HBSHOP_HBSHOP_Other_16-74_FC Demand</v>
      </c>
      <c r="D2634" t="s">
        <v>37</v>
      </c>
      <c r="E2634" t="s">
        <v>18</v>
      </c>
      <c r="F2634">
        <v>0</v>
      </c>
      <c r="H2634" t="s">
        <v>19</v>
      </c>
      <c r="J2634" t="str">
        <f t="shared" si="245"/>
        <v>Bus P+R Bus Leg Demand</v>
      </c>
      <c r="K2634" t="str" cm="1">
        <f t="array" ref="K2634">_xlfn.IFS(L2634="Bus P+R Bus Leg", "Bus", L2634="Bus P+R Car Leg", "Car",L2634="Rail P+R Rail Leg", "Rail", L2634="Rail P+R Car Leg", "Car",L2634="Logsum","",TRUE(),L2634)</f>
        <v>Bus</v>
      </c>
      <c r="L2634" t="s">
        <v>157</v>
      </c>
      <c r="N2634" t="s">
        <v>37</v>
      </c>
      <c r="O2634" t="s">
        <v>489</v>
      </c>
      <c r="P2634" t="str">
        <f t="shared" si="243"/>
        <v>HBSHOP</v>
      </c>
    </row>
    <row r="2635" spans="1:16" x14ac:dyDescent="0.35">
      <c r="A2635">
        <f t="shared" si="242"/>
        <v>5962</v>
      </c>
      <c r="B2635" t="str">
        <f t="shared" si="246"/>
        <v>Bus P+R Bus Leg HBSHOP_HBSHOP_Other_16-74_NC Demand</v>
      </c>
      <c r="C2635" t="str">
        <f t="shared" si="244"/>
        <v>Bus P+R Bus Leg HBSHOP_HBSHOP_Other_16-74_NC Demand</v>
      </c>
      <c r="D2635" t="s">
        <v>37</v>
      </c>
      <c r="E2635" t="s">
        <v>18</v>
      </c>
      <c r="F2635">
        <v>0</v>
      </c>
      <c r="H2635" t="s">
        <v>19</v>
      </c>
      <c r="J2635" t="str">
        <f t="shared" si="245"/>
        <v>Bus P+R Bus Leg Demand</v>
      </c>
      <c r="K2635" t="str" cm="1">
        <f t="array" ref="K2635">_xlfn.IFS(L2635="Bus P+R Bus Leg", "Bus", L2635="Bus P+R Car Leg", "Car",L2635="Rail P+R Rail Leg", "Rail", L2635="Rail P+R Car Leg", "Car",L2635="Logsum","",TRUE(),L2635)</f>
        <v>Bus</v>
      </c>
      <c r="L2635" t="s">
        <v>157</v>
      </c>
      <c r="N2635" t="s">
        <v>37</v>
      </c>
      <c r="O2635" t="s">
        <v>490</v>
      </c>
      <c r="P2635" t="str">
        <f t="shared" si="243"/>
        <v>HBSHOP</v>
      </c>
    </row>
    <row r="2636" spans="1:16" x14ac:dyDescent="0.35">
      <c r="A2636">
        <f t="shared" si="242"/>
        <v>5963</v>
      </c>
      <c r="B2636" t="str">
        <f t="shared" si="246"/>
        <v>Bus P+R Bus Leg HBSHOP_HBSHOP_Other_16-74_PC Demand</v>
      </c>
      <c r="C2636" t="str">
        <f t="shared" si="244"/>
        <v>Bus P+R Bus Leg HBSHOP_HBSHOP_Other_16-74_PC Demand</v>
      </c>
      <c r="D2636" t="s">
        <v>37</v>
      </c>
      <c r="E2636" t="s">
        <v>18</v>
      </c>
      <c r="F2636">
        <v>0</v>
      </c>
      <c r="H2636" t="s">
        <v>19</v>
      </c>
      <c r="J2636" t="str">
        <f t="shared" si="245"/>
        <v>Bus P+R Bus Leg Demand</v>
      </c>
      <c r="K2636" t="str" cm="1">
        <f t="array" ref="K2636">_xlfn.IFS(L2636="Bus P+R Bus Leg", "Bus", L2636="Bus P+R Car Leg", "Car",L2636="Rail P+R Rail Leg", "Rail", L2636="Rail P+R Car Leg", "Car",L2636="Logsum","",TRUE(),L2636)</f>
        <v>Bus</v>
      </c>
      <c r="L2636" t="s">
        <v>157</v>
      </c>
      <c r="N2636" t="s">
        <v>37</v>
      </c>
      <c r="O2636" t="s">
        <v>491</v>
      </c>
      <c r="P2636" t="str">
        <f t="shared" si="243"/>
        <v>HBSHOP</v>
      </c>
    </row>
    <row r="2637" spans="1:16" x14ac:dyDescent="0.35">
      <c r="A2637">
        <f t="shared" si="242"/>
        <v>5964</v>
      </c>
      <c r="B2637" t="str">
        <f t="shared" si="246"/>
        <v>Bus P+R Bus Leg HBSHOP_HBSHOP_PT_16-74_FC Demand</v>
      </c>
      <c r="C2637" t="str">
        <f t="shared" si="244"/>
        <v>Bus P+R Bus Leg HBSHOP_HBSHOP_PT_16-74_FC Demand</v>
      </c>
      <c r="D2637" t="s">
        <v>37</v>
      </c>
      <c r="E2637" t="s">
        <v>18</v>
      </c>
      <c r="F2637">
        <v>0</v>
      </c>
      <c r="H2637" t="s">
        <v>19</v>
      </c>
      <c r="J2637" t="str">
        <f t="shared" si="245"/>
        <v>Bus P+R Bus Leg Demand</v>
      </c>
      <c r="K2637" t="str" cm="1">
        <f t="array" ref="K2637">_xlfn.IFS(L2637="Bus P+R Bus Leg", "Bus", L2637="Bus P+R Car Leg", "Car",L2637="Rail P+R Rail Leg", "Rail", L2637="Rail P+R Car Leg", "Car",L2637="Logsum","",TRUE(),L2637)</f>
        <v>Bus</v>
      </c>
      <c r="L2637" t="s">
        <v>157</v>
      </c>
      <c r="N2637" t="s">
        <v>37</v>
      </c>
      <c r="O2637" t="s">
        <v>492</v>
      </c>
      <c r="P2637" t="str">
        <f t="shared" si="243"/>
        <v>HBSHOP</v>
      </c>
    </row>
    <row r="2638" spans="1:16" x14ac:dyDescent="0.35">
      <c r="A2638">
        <f t="shared" si="242"/>
        <v>5965</v>
      </c>
      <c r="B2638" t="str">
        <f t="shared" si="246"/>
        <v>Bus P+R Bus Leg HBSHOP_HBSHOP_PT_16-74_NC Demand</v>
      </c>
      <c r="C2638" t="str">
        <f t="shared" si="244"/>
        <v>Bus P+R Bus Leg HBSHOP_HBSHOP_PT_16-74_NC Demand</v>
      </c>
      <c r="D2638" t="s">
        <v>37</v>
      </c>
      <c r="E2638" t="s">
        <v>18</v>
      </c>
      <c r="F2638">
        <v>0</v>
      </c>
      <c r="H2638" t="s">
        <v>19</v>
      </c>
      <c r="J2638" t="str">
        <f t="shared" si="245"/>
        <v>Bus P+R Bus Leg Demand</v>
      </c>
      <c r="K2638" t="str" cm="1">
        <f t="array" ref="K2638">_xlfn.IFS(L2638="Bus P+R Bus Leg", "Bus", L2638="Bus P+R Car Leg", "Car",L2638="Rail P+R Rail Leg", "Rail", L2638="Rail P+R Car Leg", "Car",L2638="Logsum","",TRUE(),L2638)</f>
        <v>Bus</v>
      </c>
      <c r="L2638" t="s">
        <v>157</v>
      </c>
      <c r="N2638" t="s">
        <v>37</v>
      </c>
      <c r="O2638" t="s">
        <v>493</v>
      </c>
      <c r="P2638" t="str">
        <f t="shared" si="243"/>
        <v>HBSHOP</v>
      </c>
    </row>
    <row r="2639" spans="1:16" x14ac:dyDescent="0.35">
      <c r="A2639">
        <f t="shared" ref="A2639:A2702" si="247">IF(J2639=J2638,A2638+1,ROUNDUP(A2638,-2)+1)</f>
        <v>5966</v>
      </c>
      <c r="B2639" t="str">
        <f t="shared" si="246"/>
        <v>Bus P+R Bus Leg HBSHOP_HBSHOP_PT_16-74_PC Demand</v>
      </c>
      <c r="C2639" t="str">
        <f t="shared" si="244"/>
        <v>Bus P+R Bus Leg HBSHOP_HBSHOP_PT_16-74_PC Demand</v>
      </c>
      <c r="D2639" t="s">
        <v>37</v>
      </c>
      <c r="E2639" t="s">
        <v>18</v>
      </c>
      <c r="F2639">
        <v>0</v>
      </c>
      <c r="H2639" t="s">
        <v>19</v>
      </c>
      <c r="J2639" t="str">
        <f t="shared" si="245"/>
        <v>Bus P+R Bus Leg Demand</v>
      </c>
      <c r="K2639" t="str" cm="1">
        <f t="array" ref="K2639">_xlfn.IFS(L2639="Bus P+R Bus Leg", "Bus", L2639="Bus P+R Car Leg", "Car",L2639="Rail P+R Rail Leg", "Rail", L2639="Rail P+R Car Leg", "Car",L2639="Logsum","",TRUE(),L2639)</f>
        <v>Bus</v>
      </c>
      <c r="L2639" t="s">
        <v>157</v>
      </c>
      <c r="N2639" t="s">
        <v>37</v>
      </c>
      <c r="O2639" t="s">
        <v>494</v>
      </c>
      <c r="P2639" t="str">
        <f t="shared" si="243"/>
        <v>HBSHOP</v>
      </c>
    </row>
    <row r="2640" spans="1:16" x14ac:dyDescent="0.35">
      <c r="A2640">
        <f t="shared" si="247"/>
        <v>5967</v>
      </c>
      <c r="B2640" t="str">
        <f t="shared" si="246"/>
        <v>Bus P+R Bus Leg HBSHOP_HBSHOP_Student_16-74_FC Demand</v>
      </c>
      <c r="C2640" t="str">
        <f t="shared" si="244"/>
        <v>Bus P+R Bus Leg HBSHOP_HBSHOP_Student_16-74_FC Demand</v>
      </c>
      <c r="D2640" t="s">
        <v>37</v>
      </c>
      <c r="E2640" t="s">
        <v>18</v>
      </c>
      <c r="F2640">
        <v>0</v>
      </c>
      <c r="H2640" t="s">
        <v>19</v>
      </c>
      <c r="J2640" t="str">
        <f t="shared" si="245"/>
        <v>Bus P+R Bus Leg Demand</v>
      </c>
      <c r="K2640" t="str" cm="1">
        <f t="array" ref="K2640">_xlfn.IFS(L2640="Bus P+R Bus Leg", "Bus", L2640="Bus P+R Car Leg", "Car",L2640="Rail P+R Rail Leg", "Rail", L2640="Rail P+R Car Leg", "Car",L2640="Logsum","",TRUE(),L2640)</f>
        <v>Bus</v>
      </c>
      <c r="L2640" t="s">
        <v>157</v>
      </c>
      <c r="N2640" t="s">
        <v>37</v>
      </c>
      <c r="O2640" t="s">
        <v>495</v>
      </c>
      <c r="P2640" t="str">
        <f t="shared" ref="P2640:P2672" si="248">LEFT(O2640,FIND("_",O2640)-1)</f>
        <v>HBSHOP</v>
      </c>
    </row>
    <row r="2641" spans="1:16" x14ac:dyDescent="0.35">
      <c r="A2641">
        <f t="shared" si="247"/>
        <v>5968</v>
      </c>
      <c r="B2641" t="str">
        <f t="shared" si="246"/>
        <v>Bus P+R Bus Leg HBSHOP_HBSHOP_Student_16-74_NC Demand</v>
      </c>
      <c r="C2641" t="str">
        <f t="shared" si="244"/>
        <v>Bus P+R Bus Leg HBSHOP_HBSHOP_Student_16-74_NC Demand</v>
      </c>
      <c r="D2641" t="s">
        <v>37</v>
      </c>
      <c r="E2641" t="s">
        <v>18</v>
      </c>
      <c r="F2641">
        <v>0</v>
      </c>
      <c r="H2641" t="s">
        <v>19</v>
      </c>
      <c r="J2641" t="str">
        <f t="shared" si="245"/>
        <v>Bus P+R Bus Leg Demand</v>
      </c>
      <c r="K2641" t="str" cm="1">
        <f t="array" ref="K2641">_xlfn.IFS(L2641="Bus P+R Bus Leg", "Bus", L2641="Bus P+R Car Leg", "Car",L2641="Rail P+R Rail Leg", "Rail", L2641="Rail P+R Car Leg", "Car",L2641="Logsum","",TRUE(),L2641)</f>
        <v>Bus</v>
      </c>
      <c r="L2641" t="s">
        <v>157</v>
      </c>
      <c r="N2641" t="s">
        <v>37</v>
      </c>
      <c r="O2641" t="s">
        <v>496</v>
      </c>
      <c r="P2641" t="str">
        <f t="shared" si="248"/>
        <v>HBSHOP</v>
      </c>
    </row>
    <row r="2642" spans="1:16" x14ac:dyDescent="0.35">
      <c r="A2642">
        <f t="shared" si="247"/>
        <v>5969</v>
      </c>
      <c r="B2642" t="str">
        <f t="shared" si="246"/>
        <v>Bus P+R Bus Leg HBSHOP_HBSHOP_Student_16-74_PC Demand</v>
      </c>
      <c r="C2642" t="str">
        <f t="shared" si="244"/>
        <v>Bus P+R Bus Leg HBSHOP_HBSHOP_Student_16-74_PC Demand</v>
      </c>
      <c r="D2642" t="s">
        <v>37</v>
      </c>
      <c r="E2642" t="s">
        <v>18</v>
      </c>
      <c r="F2642">
        <v>0</v>
      </c>
      <c r="H2642" t="s">
        <v>19</v>
      </c>
      <c r="J2642" t="str">
        <f t="shared" si="245"/>
        <v>Bus P+R Bus Leg Demand</v>
      </c>
      <c r="K2642" t="str" cm="1">
        <f t="array" ref="K2642">_xlfn.IFS(L2642="Bus P+R Bus Leg", "Bus", L2642="Bus P+R Car Leg", "Car",L2642="Rail P+R Rail Leg", "Rail", L2642="Rail P+R Car Leg", "Car",L2642="Logsum","",TRUE(),L2642)</f>
        <v>Bus</v>
      </c>
      <c r="L2642" t="s">
        <v>157</v>
      </c>
      <c r="N2642" t="s">
        <v>37</v>
      </c>
      <c r="O2642" t="s">
        <v>497</v>
      </c>
      <c r="P2642" t="str">
        <f t="shared" si="248"/>
        <v>HBSHOP</v>
      </c>
    </row>
    <row r="2643" spans="1:16" x14ac:dyDescent="0.35">
      <c r="A2643">
        <f t="shared" si="247"/>
        <v>5970</v>
      </c>
      <c r="B2643" t="str">
        <f t="shared" si="246"/>
        <v>Bus P+R Bus Leg NHBEB_NHBEB_FT_16-74_FC Demand</v>
      </c>
      <c r="C2643" t="str">
        <f t="shared" ref="C2643:C2706" si="249">_xlfn.TEXTJOIN(" ",TRUE,L2643,O2643,N2643)</f>
        <v>Bus P+R Bus Leg NHBEB_NHBEB_FT_16-74_FC Demand</v>
      </c>
      <c r="D2643" t="s">
        <v>37</v>
      </c>
      <c r="E2643" t="s">
        <v>18</v>
      </c>
      <c r="F2643">
        <v>0</v>
      </c>
      <c r="H2643" t="s">
        <v>19</v>
      </c>
      <c r="J2643" t="str">
        <f t="shared" si="245"/>
        <v>Bus P+R Bus Leg Demand</v>
      </c>
      <c r="K2643" t="str" cm="1">
        <f t="array" ref="K2643">_xlfn.IFS(L2643="Bus P+R Bus Leg", "Bus", L2643="Bus P+R Car Leg", "Car",L2643="Rail P+R Rail Leg", "Rail", L2643="Rail P+R Car Leg", "Car",L2643="Logsum","",TRUE(),L2643)</f>
        <v>Bus</v>
      </c>
      <c r="L2643" t="s">
        <v>157</v>
      </c>
      <c r="N2643" t="s">
        <v>37</v>
      </c>
      <c r="O2643" t="s">
        <v>77</v>
      </c>
      <c r="P2643" t="str">
        <f t="shared" si="248"/>
        <v>NHBEB</v>
      </c>
    </row>
    <row r="2644" spans="1:16" x14ac:dyDescent="0.35">
      <c r="A2644">
        <f t="shared" si="247"/>
        <v>5971</v>
      </c>
      <c r="B2644" t="str">
        <f t="shared" si="246"/>
        <v>Bus P+R Bus Leg NHBEB_NHBEB_FT_16-74_NC Demand</v>
      </c>
      <c r="C2644" t="str">
        <f t="shared" si="249"/>
        <v>Bus P+R Bus Leg NHBEB_NHBEB_FT_16-74_NC Demand</v>
      </c>
      <c r="D2644" t="s">
        <v>37</v>
      </c>
      <c r="E2644" t="s">
        <v>18</v>
      </c>
      <c r="F2644">
        <v>0</v>
      </c>
      <c r="H2644" t="s">
        <v>19</v>
      </c>
      <c r="J2644" t="str">
        <f t="shared" ref="J2644:J2707" si="250">_xlfn.CONCAT(L2644," ",N2644)</f>
        <v>Bus P+R Bus Leg Demand</v>
      </c>
      <c r="K2644" t="str" cm="1">
        <f t="array" ref="K2644">_xlfn.IFS(L2644="Bus P+R Bus Leg", "Bus", L2644="Bus P+R Car Leg", "Car",L2644="Rail P+R Rail Leg", "Rail", L2644="Rail P+R Car Leg", "Car",L2644="Logsum","",TRUE(),L2644)</f>
        <v>Bus</v>
      </c>
      <c r="L2644" t="s">
        <v>157</v>
      </c>
      <c r="N2644" t="s">
        <v>37</v>
      </c>
      <c r="O2644" t="s">
        <v>78</v>
      </c>
      <c r="P2644" t="str">
        <f t="shared" si="248"/>
        <v>NHBEB</v>
      </c>
    </row>
    <row r="2645" spans="1:16" x14ac:dyDescent="0.35">
      <c r="A2645">
        <f t="shared" si="247"/>
        <v>5972</v>
      </c>
      <c r="B2645" t="str">
        <f t="shared" si="246"/>
        <v>Bus P+R Bus Leg NHBEB_NHBEB_FT_16-74_PC Demand</v>
      </c>
      <c r="C2645" t="str">
        <f t="shared" si="249"/>
        <v>Bus P+R Bus Leg NHBEB_NHBEB_FT_16-74_PC Demand</v>
      </c>
      <c r="D2645" t="s">
        <v>37</v>
      </c>
      <c r="E2645" t="s">
        <v>18</v>
      </c>
      <c r="F2645">
        <v>0</v>
      </c>
      <c r="H2645" t="s">
        <v>19</v>
      </c>
      <c r="J2645" t="str">
        <f t="shared" si="250"/>
        <v>Bus P+R Bus Leg Demand</v>
      </c>
      <c r="K2645" t="str" cm="1">
        <f t="array" ref="K2645">_xlfn.IFS(L2645="Bus P+R Bus Leg", "Bus", L2645="Bus P+R Car Leg", "Car",L2645="Rail P+R Rail Leg", "Rail", L2645="Rail P+R Car Leg", "Car",L2645="Logsum","",TRUE(),L2645)</f>
        <v>Bus</v>
      </c>
      <c r="L2645" t="s">
        <v>157</v>
      </c>
      <c r="N2645" t="s">
        <v>37</v>
      </c>
      <c r="O2645" t="s">
        <v>79</v>
      </c>
      <c r="P2645" t="str">
        <f t="shared" si="248"/>
        <v>NHBEB</v>
      </c>
    </row>
    <row r="2646" spans="1:16" x14ac:dyDescent="0.35">
      <c r="A2646">
        <f t="shared" si="247"/>
        <v>5973</v>
      </c>
      <c r="B2646" t="str">
        <f t="shared" si="246"/>
        <v>Bus P+R Bus Leg NHBEB_NHBEB_Other_16-74_FC Demand</v>
      </c>
      <c r="C2646" t="str">
        <f t="shared" si="249"/>
        <v>Bus P+R Bus Leg NHBEB_NHBEB_Other_16-74_FC Demand</v>
      </c>
      <c r="D2646" t="s">
        <v>37</v>
      </c>
      <c r="E2646" t="s">
        <v>18</v>
      </c>
      <c r="F2646">
        <v>0</v>
      </c>
      <c r="H2646" t="s">
        <v>19</v>
      </c>
      <c r="J2646" t="str">
        <f t="shared" si="250"/>
        <v>Bus P+R Bus Leg Demand</v>
      </c>
      <c r="K2646" t="str" cm="1">
        <f t="array" ref="K2646">_xlfn.IFS(L2646="Bus P+R Bus Leg", "Bus", L2646="Bus P+R Car Leg", "Car",L2646="Rail P+R Rail Leg", "Rail", L2646="Rail P+R Car Leg", "Car",L2646="Logsum","",TRUE(),L2646)</f>
        <v>Bus</v>
      </c>
      <c r="L2646" t="s">
        <v>157</v>
      </c>
      <c r="N2646" t="s">
        <v>37</v>
      </c>
      <c r="O2646" t="s">
        <v>80</v>
      </c>
      <c r="P2646" t="str">
        <f t="shared" si="248"/>
        <v>NHBEB</v>
      </c>
    </row>
    <row r="2647" spans="1:16" x14ac:dyDescent="0.35">
      <c r="A2647">
        <f t="shared" si="247"/>
        <v>5974</v>
      </c>
      <c r="B2647" t="str">
        <f t="shared" si="246"/>
        <v>Bus P+R Bus Leg NHBEB_NHBEB_Other_16-74_NC Demand</v>
      </c>
      <c r="C2647" t="str">
        <f t="shared" si="249"/>
        <v>Bus P+R Bus Leg NHBEB_NHBEB_Other_16-74_NC Demand</v>
      </c>
      <c r="D2647" t="s">
        <v>37</v>
      </c>
      <c r="E2647" t="s">
        <v>18</v>
      </c>
      <c r="F2647">
        <v>0</v>
      </c>
      <c r="H2647" t="s">
        <v>19</v>
      </c>
      <c r="J2647" t="str">
        <f t="shared" si="250"/>
        <v>Bus P+R Bus Leg Demand</v>
      </c>
      <c r="K2647" t="str" cm="1">
        <f t="array" ref="K2647">_xlfn.IFS(L2647="Bus P+R Bus Leg", "Bus", L2647="Bus P+R Car Leg", "Car",L2647="Rail P+R Rail Leg", "Rail", L2647="Rail P+R Car Leg", "Car",L2647="Logsum","",TRUE(),L2647)</f>
        <v>Bus</v>
      </c>
      <c r="L2647" t="s">
        <v>157</v>
      </c>
      <c r="N2647" t="s">
        <v>37</v>
      </c>
      <c r="O2647" t="s">
        <v>81</v>
      </c>
      <c r="P2647" t="str">
        <f t="shared" si="248"/>
        <v>NHBEB</v>
      </c>
    </row>
    <row r="2648" spans="1:16" x14ac:dyDescent="0.35">
      <c r="A2648">
        <f t="shared" si="247"/>
        <v>5975</v>
      </c>
      <c r="B2648" t="str">
        <f t="shared" si="246"/>
        <v>Bus P+R Bus Leg NHBEB_NHBEB_Other_16-74_PC Demand</v>
      </c>
      <c r="C2648" t="str">
        <f t="shared" si="249"/>
        <v>Bus P+R Bus Leg NHBEB_NHBEB_Other_16-74_PC Demand</v>
      </c>
      <c r="D2648" t="s">
        <v>37</v>
      </c>
      <c r="E2648" t="s">
        <v>18</v>
      </c>
      <c r="F2648">
        <v>0</v>
      </c>
      <c r="H2648" t="s">
        <v>19</v>
      </c>
      <c r="J2648" t="str">
        <f t="shared" si="250"/>
        <v>Bus P+R Bus Leg Demand</v>
      </c>
      <c r="K2648" t="str" cm="1">
        <f t="array" ref="K2648">_xlfn.IFS(L2648="Bus P+R Bus Leg", "Bus", L2648="Bus P+R Car Leg", "Car",L2648="Rail P+R Rail Leg", "Rail", L2648="Rail P+R Car Leg", "Car",L2648="Logsum","",TRUE(),L2648)</f>
        <v>Bus</v>
      </c>
      <c r="L2648" t="s">
        <v>157</v>
      </c>
      <c r="N2648" t="s">
        <v>37</v>
      </c>
      <c r="O2648" t="s">
        <v>82</v>
      </c>
      <c r="P2648" t="str">
        <f t="shared" si="248"/>
        <v>NHBEB</v>
      </c>
    </row>
    <row r="2649" spans="1:16" x14ac:dyDescent="0.35">
      <c r="A2649">
        <f t="shared" si="247"/>
        <v>5976</v>
      </c>
      <c r="B2649" t="str">
        <f t="shared" si="246"/>
        <v>Bus P+R Bus Leg NHBEB_NHBEB_PT_16-74_FC Demand</v>
      </c>
      <c r="C2649" t="str">
        <f t="shared" si="249"/>
        <v>Bus P+R Bus Leg NHBEB_NHBEB_PT_16-74_FC Demand</v>
      </c>
      <c r="D2649" t="s">
        <v>37</v>
      </c>
      <c r="E2649" t="s">
        <v>18</v>
      </c>
      <c r="F2649">
        <v>0</v>
      </c>
      <c r="H2649" t="s">
        <v>19</v>
      </c>
      <c r="J2649" t="str">
        <f t="shared" si="250"/>
        <v>Bus P+R Bus Leg Demand</v>
      </c>
      <c r="K2649" t="str" cm="1">
        <f t="array" ref="K2649">_xlfn.IFS(L2649="Bus P+R Bus Leg", "Bus", L2649="Bus P+R Car Leg", "Car",L2649="Rail P+R Rail Leg", "Rail", L2649="Rail P+R Car Leg", "Car",L2649="Logsum","",TRUE(),L2649)</f>
        <v>Bus</v>
      </c>
      <c r="L2649" t="s">
        <v>157</v>
      </c>
      <c r="N2649" t="s">
        <v>37</v>
      </c>
      <c r="O2649" t="s">
        <v>83</v>
      </c>
      <c r="P2649" t="str">
        <f t="shared" si="248"/>
        <v>NHBEB</v>
      </c>
    </row>
    <row r="2650" spans="1:16" x14ac:dyDescent="0.35">
      <c r="A2650">
        <f t="shared" si="247"/>
        <v>5977</v>
      </c>
      <c r="B2650" t="str">
        <f t="shared" si="246"/>
        <v>Bus P+R Bus Leg NHBEB_NHBEB_PT_16-74_NC Demand</v>
      </c>
      <c r="C2650" t="str">
        <f t="shared" si="249"/>
        <v>Bus P+R Bus Leg NHBEB_NHBEB_PT_16-74_NC Demand</v>
      </c>
      <c r="D2650" t="s">
        <v>37</v>
      </c>
      <c r="E2650" t="s">
        <v>18</v>
      </c>
      <c r="F2650">
        <v>0</v>
      </c>
      <c r="H2650" t="s">
        <v>19</v>
      </c>
      <c r="J2650" t="str">
        <f t="shared" si="250"/>
        <v>Bus P+R Bus Leg Demand</v>
      </c>
      <c r="K2650" t="str" cm="1">
        <f t="array" ref="K2650">_xlfn.IFS(L2650="Bus P+R Bus Leg", "Bus", L2650="Bus P+R Car Leg", "Car",L2650="Rail P+R Rail Leg", "Rail", L2650="Rail P+R Car Leg", "Car",L2650="Logsum","",TRUE(),L2650)</f>
        <v>Bus</v>
      </c>
      <c r="L2650" t="s">
        <v>157</v>
      </c>
      <c r="N2650" t="s">
        <v>37</v>
      </c>
      <c r="O2650" t="s">
        <v>84</v>
      </c>
      <c r="P2650" t="str">
        <f t="shared" si="248"/>
        <v>NHBEB</v>
      </c>
    </row>
    <row r="2651" spans="1:16" x14ac:dyDescent="0.35">
      <c r="A2651">
        <f t="shared" si="247"/>
        <v>5978</v>
      </c>
      <c r="B2651" t="str">
        <f t="shared" si="246"/>
        <v>Bus P+R Bus Leg NHBEB_NHBEB_PT_16-74_PC Demand</v>
      </c>
      <c r="C2651" t="str">
        <f t="shared" si="249"/>
        <v>Bus P+R Bus Leg NHBEB_NHBEB_PT_16-74_PC Demand</v>
      </c>
      <c r="D2651" t="s">
        <v>37</v>
      </c>
      <c r="E2651" t="s">
        <v>18</v>
      </c>
      <c r="F2651">
        <v>0</v>
      </c>
      <c r="H2651" t="s">
        <v>19</v>
      </c>
      <c r="J2651" t="str">
        <f t="shared" si="250"/>
        <v>Bus P+R Bus Leg Demand</v>
      </c>
      <c r="K2651" t="str" cm="1">
        <f t="array" ref="K2651">_xlfn.IFS(L2651="Bus P+R Bus Leg", "Bus", L2651="Bus P+R Car Leg", "Car",L2651="Rail P+R Rail Leg", "Rail", L2651="Rail P+R Car Leg", "Car",L2651="Logsum","",TRUE(),L2651)</f>
        <v>Bus</v>
      </c>
      <c r="L2651" t="s">
        <v>157</v>
      </c>
      <c r="N2651" t="s">
        <v>37</v>
      </c>
      <c r="O2651" t="s">
        <v>85</v>
      </c>
      <c r="P2651" t="str">
        <f t="shared" si="248"/>
        <v>NHBEB</v>
      </c>
    </row>
    <row r="2652" spans="1:16" x14ac:dyDescent="0.35">
      <c r="A2652">
        <f t="shared" si="247"/>
        <v>5979</v>
      </c>
      <c r="B2652" t="str">
        <f t="shared" si="246"/>
        <v>Bus P+R Bus Leg NHBEB_NHBEB_Student_16-74_FC Demand</v>
      </c>
      <c r="C2652" t="str">
        <f t="shared" si="249"/>
        <v>Bus P+R Bus Leg NHBEB_NHBEB_Student_16-74_FC Demand</v>
      </c>
      <c r="D2652" t="s">
        <v>37</v>
      </c>
      <c r="E2652" t="s">
        <v>18</v>
      </c>
      <c r="F2652">
        <v>0</v>
      </c>
      <c r="H2652" t="s">
        <v>19</v>
      </c>
      <c r="J2652" t="str">
        <f t="shared" si="250"/>
        <v>Bus P+R Bus Leg Demand</v>
      </c>
      <c r="K2652" t="str" cm="1">
        <f t="array" ref="K2652">_xlfn.IFS(L2652="Bus P+R Bus Leg", "Bus", L2652="Bus P+R Car Leg", "Car",L2652="Rail P+R Rail Leg", "Rail", L2652="Rail P+R Car Leg", "Car",L2652="Logsum","",TRUE(),L2652)</f>
        <v>Bus</v>
      </c>
      <c r="L2652" t="s">
        <v>157</v>
      </c>
      <c r="N2652" t="s">
        <v>37</v>
      </c>
      <c r="O2652" t="s">
        <v>86</v>
      </c>
      <c r="P2652" t="str">
        <f t="shared" si="248"/>
        <v>NHBEB</v>
      </c>
    </row>
    <row r="2653" spans="1:16" x14ac:dyDescent="0.35">
      <c r="A2653">
        <f t="shared" si="247"/>
        <v>5980</v>
      </c>
      <c r="B2653" t="str">
        <f t="shared" si="246"/>
        <v>Bus P+R Bus Leg NHBEB_NHBEB_Student_16-74_NC Demand</v>
      </c>
      <c r="C2653" t="str">
        <f t="shared" si="249"/>
        <v>Bus P+R Bus Leg NHBEB_NHBEB_Student_16-74_NC Demand</v>
      </c>
      <c r="D2653" t="s">
        <v>37</v>
      </c>
      <c r="E2653" t="s">
        <v>18</v>
      </c>
      <c r="F2653">
        <v>0</v>
      </c>
      <c r="H2653" t="s">
        <v>19</v>
      </c>
      <c r="J2653" t="str">
        <f t="shared" si="250"/>
        <v>Bus P+R Bus Leg Demand</v>
      </c>
      <c r="K2653" t="str" cm="1">
        <f t="array" ref="K2653">_xlfn.IFS(L2653="Bus P+R Bus Leg", "Bus", L2653="Bus P+R Car Leg", "Car",L2653="Rail P+R Rail Leg", "Rail", L2653="Rail P+R Car Leg", "Car",L2653="Logsum","",TRUE(),L2653)</f>
        <v>Bus</v>
      </c>
      <c r="L2653" t="s">
        <v>157</v>
      </c>
      <c r="N2653" t="s">
        <v>37</v>
      </c>
      <c r="O2653" t="s">
        <v>87</v>
      </c>
      <c r="P2653" t="str">
        <f t="shared" si="248"/>
        <v>NHBEB</v>
      </c>
    </row>
    <row r="2654" spans="1:16" x14ac:dyDescent="0.35">
      <c r="A2654">
        <f t="shared" si="247"/>
        <v>5981</v>
      </c>
      <c r="B2654" t="str">
        <f t="shared" si="246"/>
        <v>Bus P+R Bus Leg NHBEB_NHBEB_Student_16-74_PC Demand</v>
      </c>
      <c r="C2654" t="str">
        <f t="shared" si="249"/>
        <v>Bus P+R Bus Leg NHBEB_NHBEB_Student_16-74_PC Demand</v>
      </c>
      <c r="D2654" t="s">
        <v>37</v>
      </c>
      <c r="E2654" t="s">
        <v>18</v>
      </c>
      <c r="F2654">
        <v>0</v>
      </c>
      <c r="H2654" t="s">
        <v>19</v>
      </c>
      <c r="J2654" t="str">
        <f t="shared" si="250"/>
        <v>Bus P+R Bus Leg Demand</v>
      </c>
      <c r="K2654" t="str" cm="1">
        <f t="array" ref="K2654">_xlfn.IFS(L2654="Bus P+R Bus Leg", "Bus", L2654="Bus P+R Car Leg", "Car",L2654="Rail P+R Rail Leg", "Rail", L2654="Rail P+R Car Leg", "Car",L2654="Logsum","",TRUE(),L2654)</f>
        <v>Bus</v>
      </c>
      <c r="L2654" t="s">
        <v>157</v>
      </c>
      <c r="N2654" t="s">
        <v>37</v>
      </c>
      <c r="O2654" t="s">
        <v>88</v>
      </c>
      <c r="P2654" t="str">
        <f t="shared" si="248"/>
        <v>NHBEB</v>
      </c>
    </row>
    <row r="2655" spans="1:16" x14ac:dyDescent="0.35">
      <c r="A2655">
        <f t="shared" si="247"/>
        <v>5982</v>
      </c>
      <c r="B2655" t="str">
        <f t="shared" si="246"/>
        <v>Bus P+R Bus Leg NHBO_NHBO_75_FC Demand</v>
      </c>
      <c r="C2655" t="str">
        <f t="shared" si="249"/>
        <v>Bus P+R Bus Leg NHBO_NHBO_75_FC Demand</v>
      </c>
      <c r="D2655" t="s">
        <v>37</v>
      </c>
      <c r="E2655" t="s">
        <v>18</v>
      </c>
      <c r="F2655">
        <v>0</v>
      </c>
      <c r="H2655" t="s">
        <v>19</v>
      </c>
      <c r="J2655" t="str">
        <f t="shared" si="250"/>
        <v>Bus P+R Bus Leg Demand</v>
      </c>
      <c r="K2655" t="str" cm="1">
        <f t="array" ref="K2655">_xlfn.IFS(L2655="Bus P+R Bus Leg", "Bus", L2655="Bus P+R Car Leg", "Car",L2655="Rail P+R Rail Leg", "Rail", L2655="Rail P+R Car Leg", "Car",L2655="Logsum","",TRUE(),L2655)</f>
        <v>Bus</v>
      </c>
      <c r="L2655" t="s">
        <v>157</v>
      </c>
      <c r="N2655" t="s">
        <v>37</v>
      </c>
      <c r="O2655" t="s">
        <v>89</v>
      </c>
      <c r="P2655" t="str">
        <f t="shared" si="248"/>
        <v>NHBO</v>
      </c>
    </row>
    <row r="2656" spans="1:16" x14ac:dyDescent="0.35">
      <c r="A2656">
        <f t="shared" si="247"/>
        <v>5983</v>
      </c>
      <c r="B2656" t="str">
        <f t="shared" si="246"/>
        <v>Bus P+R Bus Leg NHBO_NHBO_75_NC Demand</v>
      </c>
      <c r="C2656" t="str">
        <f t="shared" si="249"/>
        <v>Bus P+R Bus Leg NHBO_NHBO_75_NC Demand</v>
      </c>
      <c r="D2656" t="s">
        <v>37</v>
      </c>
      <c r="E2656" t="s">
        <v>18</v>
      </c>
      <c r="F2656">
        <v>0</v>
      </c>
      <c r="H2656" t="s">
        <v>19</v>
      </c>
      <c r="J2656" t="str">
        <f t="shared" si="250"/>
        <v>Bus P+R Bus Leg Demand</v>
      </c>
      <c r="K2656" t="str" cm="1">
        <f t="array" ref="K2656">_xlfn.IFS(L2656="Bus P+R Bus Leg", "Bus", L2656="Bus P+R Car Leg", "Car",L2656="Rail P+R Rail Leg", "Rail", L2656="Rail P+R Car Leg", "Car",L2656="Logsum","",TRUE(),L2656)</f>
        <v>Bus</v>
      </c>
      <c r="L2656" t="s">
        <v>157</v>
      </c>
      <c r="N2656" t="s">
        <v>37</v>
      </c>
      <c r="O2656" t="s">
        <v>90</v>
      </c>
      <c r="P2656" t="str">
        <f t="shared" si="248"/>
        <v>NHBO</v>
      </c>
    </row>
    <row r="2657" spans="1:16" x14ac:dyDescent="0.35">
      <c r="A2657">
        <f t="shared" si="247"/>
        <v>5984</v>
      </c>
      <c r="B2657" t="str">
        <f t="shared" si="246"/>
        <v>Bus P+R Bus Leg NHBO_NHBO_75_PC Demand</v>
      </c>
      <c r="C2657" t="str">
        <f t="shared" si="249"/>
        <v>Bus P+R Bus Leg NHBO_NHBO_75_PC Demand</v>
      </c>
      <c r="D2657" t="s">
        <v>37</v>
      </c>
      <c r="E2657" t="s">
        <v>18</v>
      </c>
      <c r="F2657">
        <v>0</v>
      </c>
      <c r="H2657" t="s">
        <v>19</v>
      </c>
      <c r="J2657" t="str">
        <f t="shared" si="250"/>
        <v>Bus P+R Bus Leg Demand</v>
      </c>
      <c r="K2657" t="str" cm="1">
        <f t="array" ref="K2657">_xlfn.IFS(L2657="Bus P+R Bus Leg", "Bus", L2657="Bus P+R Car Leg", "Car",L2657="Rail P+R Rail Leg", "Rail", L2657="Rail P+R Car Leg", "Car",L2657="Logsum","",TRUE(),L2657)</f>
        <v>Bus</v>
      </c>
      <c r="L2657" t="s">
        <v>157</v>
      </c>
      <c r="N2657" t="s">
        <v>37</v>
      </c>
      <c r="O2657" t="s">
        <v>91</v>
      </c>
      <c r="P2657" t="str">
        <f t="shared" si="248"/>
        <v>NHBO</v>
      </c>
    </row>
    <row r="2658" spans="1:16" x14ac:dyDescent="0.35">
      <c r="A2658">
        <f t="shared" si="247"/>
        <v>5985</v>
      </c>
      <c r="B2658" t="str">
        <f t="shared" si="246"/>
        <v>Bus P+R Bus Leg NHBO_NHBO_Child_0-15_FC Demand</v>
      </c>
      <c r="C2658" t="str">
        <f t="shared" si="249"/>
        <v>Bus P+R Bus Leg NHBO_NHBO_Child_0-15_FC Demand</v>
      </c>
      <c r="D2658" t="s">
        <v>37</v>
      </c>
      <c r="E2658" t="s">
        <v>18</v>
      </c>
      <c r="F2658">
        <v>0</v>
      </c>
      <c r="H2658" t="s">
        <v>19</v>
      </c>
      <c r="J2658" t="str">
        <f t="shared" si="250"/>
        <v>Bus P+R Bus Leg Demand</v>
      </c>
      <c r="K2658" t="str" cm="1">
        <f t="array" ref="K2658">_xlfn.IFS(L2658="Bus P+R Bus Leg", "Bus", L2658="Bus P+R Car Leg", "Car",L2658="Rail P+R Rail Leg", "Rail", L2658="Rail P+R Car Leg", "Car",L2658="Logsum","",TRUE(),L2658)</f>
        <v>Bus</v>
      </c>
      <c r="L2658" t="s">
        <v>157</v>
      </c>
      <c r="N2658" t="s">
        <v>37</v>
      </c>
      <c r="O2658" t="s">
        <v>133</v>
      </c>
      <c r="P2658" t="str">
        <f t="shared" si="248"/>
        <v>NHBO</v>
      </c>
    </row>
    <row r="2659" spans="1:16" x14ac:dyDescent="0.35">
      <c r="A2659">
        <f t="shared" si="247"/>
        <v>5986</v>
      </c>
      <c r="B2659" t="str">
        <f t="shared" si="246"/>
        <v>Bus P+R Bus Leg NHBO_NHBO_Child_0-15_NC Demand</v>
      </c>
      <c r="C2659" t="str">
        <f t="shared" si="249"/>
        <v>Bus P+R Bus Leg NHBO_NHBO_Child_0-15_NC Demand</v>
      </c>
      <c r="D2659" t="s">
        <v>37</v>
      </c>
      <c r="E2659" t="s">
        <v>18</v>
      </c>
      <c r="F2659">
        <v>0</v>
      </c>
      <c r="H2659" t="s">
        <v>19</v>
      </c>
      <c r="J2659" t="str">
        <f t="shared" si="250"/>
        <v>Bus P+R Bus Leg Demand</v>
      </c>
      <c r="K2659" t="str" cm="1">
        <f t="array" ref="K2659">_xlfn.IFS(L2659="Bus P+R Bus Leg", "Bus", L2659="Bus P+R Car Leg", "Car",L2659="Rail P+R Rail Leg", "Rail", L2659="Rail P+R Car Leg", "Car",L2659="Logsum","",TRUE(),L2659)</f>
        <v>Bus</v>
      </c>
      <c r="L2659" t="s">
        <v>157</v>
      </c>
      <c r="N2659" t="s">
        <v>37</v>
      </c>
      <c r="O2659" t="s">
        <v>134</v>
      </c>
      <c r="P2659" t="str">
        <f t="shared" si="248"/>
        <v>NHBO</v>
      </c>
    </row>
    <row r="2660" spans="1:16" x14ac:dyDescent="0.35">
      <c r="A2660">
        <f t="shared" si="247"/>
        <v>5987</v>
      </c>
      <c r="B2660" t="str">
        <f t="shared" si="246"/>
        <v>Bus P+R Bus Leg NHBO_NHBO_Child_0-15_PC Demand</v>
      </c>
      <c r="C2660" t="str">
        <f t="shared" si="249"/>
        <v>Bus P+R Bus Leg NHBO_NHBO_Child_0-15_PC Demand</v>
      </c>
      <c r="D2660" t="s">
        <v>37</v>
      </c>
      <c r="E2660" t="s">
        <v>18</v>
      </c>
      <c r="F2660">
        <v>0</v>
      </c>
      <c r="H2660" t="s">
        <v>19</v>
      </c>
      <c r="J2660" t="str">
        <f t="shared" si="250"/>
        <v>Bus P+R Bus Leg Demand</v>
      </c>
      <c r="K2660" t="str" cm="1">
        <f t="array" ref="K2660">_xlfn.IFS(L2660="Bus P+R Bus Leg", "Bus", L2660="Bus P+R Car Leg", "Car",L2660="Rail P+R Rail Leg", "Rail", L2660="Rail P+R Car Leg", "Car",L2660="Logsum","",TRUE(),L2660)</f>
        <v>Bus</v>
      </c>
      <c r="L2660" t="s">
        <v>157</v>
      </c>
      <c r="N2660" t="s">
        <v>37</v>
      </c>
      <c r="O2660" t="s">
        <v>135</v>
      </c>
      <c r="P2660" t="str">
        <f t="shared" si="248"/>
        <v>NHBO</v>
      </c>
    </row>
    <row r="2661" spans="1:16" x14ac:dyDescent="0.35">
      <c r="A2661">
        <f t="shared" si="247"/>
        <v>5988</v>
      </c>
      <c r="B2661" t="str">
        <f t="shared" si="246"/>
        <v>Bus P+R Bus Leg NHBO_NHBO_FT_16-74_FC Demand</v>
      </c>
      <c r="C2661" t="str">
        <f t="shared" si="249"/>
        <v>Bus P+R Bus Leg NHBO_NHBO_FT_16-74_FC Demand</v>
      </c>
      <c r="D2661" t="s">
        <v>37</v>
      </c>
      <c r="E2661" t="s">
        <v>18</v>
      </c>
      <c r="F2661">
        <v>0</v>
      </c>
      <c r="H2661" t="s">
        <v>19</v>
      </c>
      <c r="J2661" t="str">
        <f t="shared" si="250"/>
        <v>Bus P+R Bus Leg Demand</v>
      </c>
      <c r="K2661" t="str" cm="1">
        <f t="array" ref="K2661">_xlfn.IFS(L2661="Bus P+R Bus Leg", "Bus", L2661="Bus P+R Car Leg", "Car",L2661="Rail P+R Rail Leg", "Rail", L2661="Rail P+R Car Leg", "Car",L2661="Logsum","",TRUE(),L2661)</f>
        <v>Bus</v>
      </c>
      <c r="L2661" t="s">
        <v>157</v>
      </c>
      <c r="N2661" t="s">
        <v>37</v>
      </c>
      <c r="O2661" t="s">
        <v>92</v>
      </c>
      <c r="P2661" t="str">
        <f t="shared" si="248"/>
        <v>NHBO</v>
      </c>
    </row>
    <row r="2662" spans="1:16" x14ac:dyDescent="0.35">
      <c r="A2662">
        <f t="shared" si="247"/>
        <v>5989</v>
      </c>
      <c r="B2662" t="str">
        <f t="shared" si="246"/>
        <v>Bus P+R Bus Leg NHBO_NHBO_FT_16-74_NC Demand</v>
      </c>
      <c r="C2662" t="str">
        <f t="shared" si="249"/>
        <v>Bus P+R Bus Leg NHBO_NHBO_FT_16-74_NC Demand</v>
      </c>
      <c r="D2662" t="s">
        <v>37</v>
      </c>
      <c r="E2662" t="s">
        <v>18</v>
      </c>
      <c r="F2662">
        <v>0</v>
      </c>
      <c r="H2662" t="s">
        <v>19</v>
      </c>
      <c r="J2662" t="str">
        <f t="shared" si="250"/>
        <v>Bus P+R Bus Leg Demand</v>
      </c>
      <c r="K2662" t="str" cm="1">
        <f t="array" ref="K2662">_xlfn.IFS(L2662="Bus P+R Bus Leg", "Bus", L2662="Bus P+R Car Leg", "Car",L2662="Rail P+R Rail Leg", "Rail", L2662="Rail P+R Car Leg", "Car",L2662="Logsum","",TRUE(),L2662)</f>
        <v>Bus</v>
      </c>
      <c r="L2662" t="s">
        <v>157</v>
      </c>
      <c r="N2662" t="s">
        <v>37</v>
      </c>
      <c r="O2662" t="s">
        <v>93</v>
      </c>
      <c r="P2662" t="str">
        <f t="shared" si="248"/>
        <v>NHBO</v>
      </c>
    </row>
    <row r="2663" spans="1:16" x14ac:dyDescent="0.35">
      <c r="A2663">
        <f t="shared" si="247"/>
        <v>5990</v>
      </c>
      <c r="B2663" t="str">
        <f t="shared" si="246"/>
        <v>Bus P+R Bus Leg NHBO_NHBO_FT_16-74_PC Demand</v>
      </c>
      <c r="C2663" t="str">
        <f t="shared" si="249"/>
        <v>Bus P+R Bus Leg NHBO_NHBO_FT_16-74_PC Demand</v>
      </c>
      <c r="D2663" t="s">
        <v>37</v>
      </c>
      <c r="E2663" t="s">
        <v>18</v>
      </c>
      <c r="F2663">
        <v>0</v>
      </c>
      <c r="H2663" t="s">
        <v>19</v>
      </c>
      <c r="J2663" t="str">
        <f t="shared" si="250"/>
        <v>Bus P+R Bus Leg Demand</v>
      </c>
      <c r="K2663" t="str" cm="1">
        <f t="array" ref="K2663">_xlfn.IFS(L2663="Bus P+R Bus Leg", "Bus", L2663="Bus P+R Car Leg", "Car",L2663="Rail P+R Rail Leg", "Rail", L2663="Rail P+R Car Leg", "Car",L2663="Logsum","",TRUE(),L2663)</f>
        <v>Bus</v>
      </c>
      <c r="L2663" t="s">
        <v>157</v>
      </c>
      <c r="N2663" t="s">
        <v>37</v>
      </c>
      <c r="O2663" t="s">
        <v>94</v>
      </c>
      <c r="P2663" t="str">
        <f t="shared" si="248"/>
        <v>NHBO</v>
      </c>
    </row>
    <row r="2664" spans="1:16" x14ac:dyDescent="0.35">
      <c r="A2664">
        <f t="shared" si="247"/>
        <v>5991</v>
      </c>
      <c r="B2664" t="str">
        <f t="shared" si="246"/>
        <v>Bus P+R Bus Leg NHBO_NHBO_Other_16-74_FC Demand</v>
      </c>
      <c r="C2664" t="str">
        <f t="shared" si="249"/>
        <v>Bus P+R Bus Leg NHBO_NHBO_Other_16-74_FC Demand</v>
      </c>
      <c r="D2664" t="s">
        <v>37</v>
      </c>
      <c r="E2664" t="s">
        <v>18</v>
      </c>
      <c r="F2664">
        <v>0</v>
      </c>
      <c r="H2664" t="s">
        <v>19</v>
      </c>
      <c r="J2664" t="str">
        <f t="shared" si="250"/>
        <v>Bus P+R Bus Leg Demand</v>
      </c>
      <c r="K2664" t="str" cm="1">
        <f t="array" ref="K2664">_xlfn.IFS(L2664="Bus P+R Bus Leg", "Bus", L2664="Bus P+R Car Leg", "Car",L2664="Rail P+R Rail Leg", "Rail", L2664="Rail P+R Car Leg", "Car",L2664="Logsum","",TRUE(),L2664)</f>
        <v>Bus</v>
      </c>
      <c r="L2664" t="s">
        <v>157</v>
      </c>
      <c r="N2664" t="s">
        <v>37</v>
      </c>
      <c r="O2664" t="s">
        <v>95</v>
      </c>
      <c r="P2664" t="str">
        <f t="shared" si="248"/>
        <v>NHBO</v>
      </c>
    </row>
    <row r="2665" spans="1:16" x14ac:dyDescent="0.35">
      <c r="A2665">
        <f t="shared" si="247"/>
        <v>5992</v>
      </c>
      <c r="B2665" t="str">
        <f t="shared" si="246"/>
        <v>Bus P+R Bus Leg NHBO_NHBO_Other_16-74_NC Demand</v>
      </c>
      <c r="C2665" t="str">
        <f t="shared" si="249"/>
        <v>Bus P+R Bus Leg NHBO_NHBO_Other_16-74_NC Demand</v>
      </c>
      <c r="D2665" t="s">
        <v>37</v>
      </c>
      <c r="E2665" t="s">
        <v>18</v>
      </c>
      <c r="F2665">
        <v>0</v>
      </c>
      <c r="H2665" t="s">
        <v>19</v>
      </c>
      <c r="J2665" t="str">
        <f t="shared" si="250"/>
        <v>Bus P+R Bus Leg Demand</v>
      </c>
      <c r="K2665" t="str" cm="1">
        <f t="array" ref="K2665">_xlfn.IFS(L2665="Bus P+R Bus Leg", "Bus", L2665="Bus P+R Car Leg", "Car",L2665="Rail P+R Rail Leg", "Rail", L2665="Rail P+R Car Leg", "Car",L2665="Logsum","",TRUE(),L2665)</f>
        <v>Bus</v>
      </c>
      <c r="L2665" t="s">
        <v>157</v>
      </c>
      <c r="N2665" t="s">
        <v>37</v>
      </c>
      <c r="O2665" t="s">
        <v>96</v>
      </c>
      <c r="P2665" t="str">
        <f t="shared" si="248"/>
        <v>NHBO</v>
      </c>
    </row>
    <row r="2666" spans="1:16" x14ac:dyDescent="0.35">
      <c r="A2666">
        <f t="shared" si="247"/>
        <v>5993</v>
      </c>
      <c r="B2666" t="str">
        <f t="shared" si="246"/>
        <v>Bus P+R Bus Leg NHBO_NHBO_Other_16-74_PC Demand</v>
      </c>
      <c r="C2666" t="str">
        <f t="shared" si="249"/>
        <v>Bus P+R Bus Leg NHBO_NHBO_Other_16-74_PC Demand</v>
      </c>
      <c r="D2666" t="s">
        <v>37</v>
      </c>
      <c r="E2666" t="s">
        <v>18</v>
      </c>
      <c r="F2666">
        <v>0</v>
      </c>
      <c r="H2666" t="s">
        <v>19</v>
      </c>
      <c r="J2666" t="str">
        <f t="shared" si="250"/>
        <v>Bus P+R Bus Leg Demand</v>
      </c>
      <c r="K2666" t="str" cm="1">
        <f t="array" ref="K2666">_xlfn.IFS(L2666="Bus P+R Bus Leg", "Bus", L2666="Bus P+R Car Leg", "Car",L2666="Rail P+R Rail Leg", "Rail", L2666="Rail P+R Car Leg", "Car",L2666="Logsum","",TRUE(),L2666)</f>
        <v>Bus</v>
      </c>
      <c r="L2666" t="s">
        <v>157</v>
      </c>
      <c r="N2666" t="s">
        <v>37</v>
      </c>
      <c r="O2666" t="s">
        <v>97</v>
      </c>
      <c r="P2666" t="str">
        <f t="shared" si="248"/>
        <v>NHBO</v>
      </c>
    </row>
    <row r="2667" spans="1:16" x14ac:dyDescent="0.35">
      <c r="A2667">
        <f t="shared" si="247"/>
        <v>5994</v>
      </c>
      <c r="B2667" t="str">
        <f t="shared" si="246"/>
        <v>Bus P+R Bus Leg NHBO_NHBO_PT_16-74_FC Demand</v>
      </c>
      <c r="C2667" t="str">
        <f t="shared" si="249"/>
        <v>Bus P+R Bus Leg NHBO_NHBO_PT_16-74_FC Demand</v>
      </c>
      <c r="D2667" t="s">
        <v>37</v>
      </c>
      <c r="E2667" t="s">
        <v>18</v>
      </c>
      <c r="F2667">
        <v>0</v>
      </c>
      <c r="H2667" t="s">
        <v>19</v>
      </c>
      <c r="J2667" t="str">
        <f t="shared" si="250"/>
        <v>Bus P+R Bus Leg Demand</v>
      </c>
      <c r="K2667" t="str" cm="1">
        <f t="array" ref="K2667">_xlfn.IFS(L2667="Bus P+R Bus Leg", "Bus", L2667="Bus P+R Car Leg", "Car",L2667="Rail P+R Rail Leg", "Rail", L2667="Rail P+R Car Leg", "Car",L2667="Logsum","",TRUE(),L2667)</f>
        <v>Bus</v>
      </c>
      <c r="L2667" t="s">
        <v>157</v>
      </c>
      <c r="N2667" t="s">
        <v>37</v>
      </c>
      <c r="O2667" t="s">
        <v>98</v>
      </c>
      <c r="P2667" t="str">
        <f t="shared" si="248"/>
        <v>NHBO</v>
      </c>
    </row>
    <row r="2668" spans="1:16" x14ac:dyDescent="0.35">
      <c r="A2668">
        <f t="shared" si="247"/>
        <v>5995</v>
      </c>
      <c r="B2668" t="str">
        <f t="shared" si="246"/>
        <v>Bus P+R Bus Leg NHBO_NHBO_PT_16-74_NC Demand</v>
      </c>
      <c r="C2668" t="str">
        <f t="shared" si="249"/>
        <v>Bus P+R Bus Leg NHBO_NHBO_PT_16-74_NC Demand</v>
      </c>
      <c r="D2668" t="s">
        <v>37</v>
      </c>
      <c r="E2668" t="s">
        <v>18</v>
      </c>
      <c r="F2668">
        <v>0</v>
      </c>
      <c r="H2668" t="s">
        <v>19</v>
      </c>
      <c r="J2668" t="str">
        <f t="shared" si="250"/>
        <v>Bus P+R Bus Leg Demand</v>
      </c>
      <c r="K2668" t="str" cm="1">
        <f t="array" ref="K2668">_xlfn.IFS(L2668="Bus P+R Bus Leg", "Bus", L2668="Bus P+R Car Leg", "Car",L2668="Rail P+R Rail Leg", "Rail", L2668="Rail P+R Car Leg", "Car",L2668="Logsum","",TRUE(),L2668)</f>
        <v>Bus</v>
      </c>
      <c r="L2668" t="s">
        <v>157</v>
      </c>
      <c r="N2668" t="s">
        <v>37</v>
      </c>
      <c r="O2668" t="s">
        <v>99</v>
      </c>
      <c r="P2668" t="str">
        <f t="shared" si="248"/>
        <v>NHBO</v>
      </c>
    </row>
    <row r="2669" spans="1:16" x14ac:dyDescent="0.35">
      <c r="A2669">
        <f t="shared" si="247"/>
        <v>5996</v>
      </c>
      <c r="B2669" t="str">
        <f t="shared" si="246"/>
        <v>Bus P+R Bus Leg NHBO_NHBO_PT_16-74_PC Demand</v>
      </c>
      <c r="C2669" t="str">
        <f t="shared" si="249"/>
        <v>Bus P+R Bus Leg NHBO_NHBO_PT_16-74_PC Demand</v>
      </c>
      <c r="D2669" t="s">
        <v>37</v>
      </c>
      <c r="E2669" t="s">
        <v>18</v>
      </c>
      <c r="F2669">
        <v>0</v>
      </c>
      <c r="H2669" t="s">
        <v>19</v>
      </c>
      <c r="J2669" t="str">
        <f t="shared" si="250"/>
        <v>Bus P+R Bus Leg Demand</v>
      </c>
      <c r="K2669" t="str" cm="1">
        <f t="array" ref="K2669">_xlfn.IFS(L2669="Bus P+R Bus Leg", "Bus", L2669="Bus P+R Car Leg", "Car",L2669="Rail P+R Rail Leg", "Rail", L2669="Rail P+R Car Leg", "Car",L2669="Logsum","",TRUE(),L2669)</f>
        <v>Bus</v>
      </c>
      <c r="L2669" t="s">
        <v>157</v>
      </c>
      <c r="N2669" t="s">
        <v>37</v>
      </c>
      <c r="O2669" t="s">
        <v>100</v>
      </c>
      <c r="P2669" t="str">
        <f t="shared" si="248"/>
        <v>NHBO</v>
      </c>
    </row>
    <row r="2670" spans="1:16" x14ac:dyDescent="0.35">
      <c r="A2670">
        <f t="shared" si="247"/>
        <v>5997</v>
      </c>
      <c r="B2670" t="str">
        <f t="shared" si="246"/>
        <v>Bus P+R Bus Leg NHBO_NHBO_Student_16-74_FC Demand</v>
      </c>
      <c r="C2670" t="str">
        <f t="shared" si="249"/>
        <v>Bus P+R Bus Leg NHBO_NHBO_Student_16-74_FC Demand</v>
      </c>
      <c r="D2670" t="s">
        <v>37</v>
      </c>
      <c r="E2670" t="s">
        <v>18</v>
      </c>
      <c r="F2670">
        <v>0</v>
      </c>
      <c r="H2670" t="s">
        <v>19</v>
      </c>
      <c r="J2670" t="str">
        <f t="shared" si="250"/>
        <v>Bus P+R Bus Leg Demand</v>
      </c>
      <c r="K2670" t="str" cm="1">
        <f t="array" ref="K2670">_xlfn.IFS(L2670="Bus P+R Bus Leg", "Bus", L2670="Bus P+R Car Leg", "Car",L2670="Rail P+R Rail Leg", "Rail", L2670="Rail P+R Car Leg", "Car",L2670="Logsum","",TRUE(),L2670)</f>
        <v>Bus</v>
      </c>
      <c r="L2670" t="s">
        <v>157</v>
      </c>
      <c r="N2670" t="s">
        <v>37</v>
      </c>
      <c r="O2670" t="s">
        <v>101</v>
      </c>
      <c r="P2670" t="str">
        <f t="shared" si="248"/>
        <v>NHBO</v>
      </c>
    </row>
    <row r="2671" spans="1:16" x14ac:dyDescent="0.35">
      <c r="A2671">
        <f t="shared" si="247"/>
        <v>5998</v>
      </c>
      <c r="B2671" t="str">
        <f t="shared" si="246"/>
        <v>Bus P+R Bus Leg NHBO_NHBO_Student_16-74_NC Demand</v>
      </c>
      <c r="C2671" t="str">
        <f t="shared" si="249"/>
        <v>Bus P+R Bus Leg NHBO_NHBO_Student_16-74_NC Demand</v>
      </c>
      <c r="D2671" t="s">
        <v>37</v>
      </c>
      <c r="E2671" t="s">
        <v>18</v>
      </c>
      <c r="F2671">
        <v>0</v>
      </c>
      <c r="H2671" t="s">
        <v>19</v>
      </c>
      <c r="J2671" t="str">
        <f t="shared" si="250"/>
        <v>Bus P+R Bus Leg Demand</v>
      </c>
      <c r="K2671" t="str" cm="1">
        <f t="array" ref="K2671">_xlfn.IFS(L2671="Bus P+R Bus Leg", "Bus", L2671="Bus P+R Car Leg", "Car",L2671="Rail P+R Rail Leg", "Rail", L2671="Rail P+R Car Leg", "Car",L2671="Logsum","",TRUE(),L2671)</f>
        <v>Bus</v>
      </c>
      <c r="L2671" t="s">
        <v>157</v>
      </c>
      <c r="N2671" t="s">
        <v>37</v>
      </c>
      <c r="O2671" t="s">
        <v>102</v>
      </c>
      <c r="P2671" t="str">
        <f t="shared" si="248"/>
        <v>NHBO</v>
      </c>
    </row>
    <row r="2672" spans="1:16" x14ac:dyDescent="0.35">
      <c r="A2672">
        <f t="shared" si="247"/>
        <v>5999</v>
      </c>
      <c r="B2672" t="str">
        <f t="shared" si="246"/>
        <v>Bus P+R Bus Leg NHBO_NHBO_Student_16-74_PC Demand</v>
      </c>
      <c r="C2672" t="str">
        <f t="shared" si="249"/>
        <v>Bus P+R Bus Leg NHBO_NHBO_Student_16-74_PC Demand</v>
      </c>
      <c r="D2672" t="s">
        <v>37</v>
      </c>
      <c r="E2672" t="s">
        <v>18</v>
      </c>
      <c r="F2672">
        <v>0</v>
      </c>
      <c r="H2672" t="s">
        <v>19</v>
      </c>
      <c r="J2672" t="str">
        <f t="shared" si="250"/>
        <v>Bus P+R Bus Leg Demand</v>
      </c>
      <c r="K2672" t="str" cm="1">
        <f t="array" ref="K2672">_xlfn.IFS(L2672="Bus P+R Bus Leg", "Bus", L2672="Bus P+R Car Leg", "Car",L2672="Rail P+R Rail Leg", "Rail", L2672="Rail P+R Car Leg", "Car",L2672="Logsum","",TRUE(),L2672)</f>
        <v>Bus</v>
      </c>
      <c r="L2672" t="s">
        <v>157</v>
      </c>
      <c r="N2672" t="s">
        <v>37</v>
      </c>
      <c r="O2672" t="s">
        <v>103</v>
      </c>
      <c r="P2672" t="str">
        <f t="shared" si="248"/>
        <v>NHBO</v>
      </c>
    </row>
    <row r="2673" spans="1:16" x14ac:dyDescent="0.35">
      <c r="A2673">
        <f t="shared" si="247"/>
        <v>6001</v>
      </c>
      <c r="B2673" t="str">
        <f t="shared" si="246"/>
        <v>Bus P+R Car Leg HBW_HBW_FT_16-74_FC Demand</v>
      </c>
      <c r="C2673" t="str">
        <f t="shared" si="249"/>
        <v>Bus P+R Car Leg HBW_HBW_FT_16-74_FC Demand</v>
      </c>
      <c r="D2673" t="s">
        <v>37</v>
      </c>
      <c r="E2673" t="s">
        <v>18</v>
      </c>
      <c r="F2673">
        <v>0</v>
      </c>
      <c r="H2673" t="s">
        <v>19</v>
      </c>
      <c r="J2673" t="str">
        <f t="shared" si="250"/>
        <v>Bus P+R Car Leg Demand</v>
      </c>
      <c r="K2673" t="str" cm="1">
        <f t="array" ref="K2673">_xlfn.IFS(L2673="Bus P+R Bus Leg", "Bus", L2673="Bus P+R Car Leg", "Car",L2673="Rail P+R Rail Leg", "Rail", L2673="Rail P+R Car Leg", "Car",L2673="Logsum","",TRUE(),L2673)</f>
        <v>Car</v>
      </c>
      <c r="L2673" t="s">
        <v>158</v>
      </c>
      <c r="N2673" t="s">
        <v>37</v>
      </c>
      <c r="O2673" t="s">
        <v>53</v>
      </c>
      <c r="P2673" t="str">
        <f>LEFT(O2673,FIND("_",O2673)-1)</f>
        <v>HBW</v>
      </c>
    </row>
    <row r="2674" spans="1:16" x14ac:dyDescent="0.35">
      <c r="A2674">
        <f t="shared" si="247"/>
        <v>6002</v>
      </c>
      <c r="B2674" t="str">
        <f t="shared" si="246"/>
        <v>Bus P+R Car Leg HBW_HBW_FT_16-74_NC Demand</v>
      </c>
      <c r="C2674" t="str">
        <f t="shared" si="249"/>
        <v>Bus P+R Car Leg HBW_HBW_FT_16-74_NC Demand</v>
      </c>
      <c r="D2674" t="s">
        <v>37</v>
      </c>
      <c r="E2674" t="s">
        <v>18</v>
      </c>
      <c r="F2674">
        <v>0</v>
      </c>
      <c r="H2674" t="s">
        <v>19</v>
      </c>
      <c r="J2674" t="str">
        <f t="shared" si="250"/>
        <v>Bus P+R Car Leg Demand</v>
      </c>
      <c r="K2674" t="str" cm="1">
        <f t="array" ref="K2674">_xlfn.IFS(L2674="Bus P+R Bus Leg", "Bus", L2674="Bus P+R Car Leg", "Car",L2674="Rail P+R Rail Leg", "Rail", L2674="Rail P+R Car Leg", "Car",L2674="Logsum","",TRUE(),L2674)</f>
        <v>Car</v>
      </c>
      <c r="L2674" t="s">
        <v>158</v>
      </c>
      <c r="N2674" t="s">
        <v>37</v>
      </c>
      <c r="O2674" t="s">
        <v>54</v>
      </c>
      <c r="P2674" t="str">
        <f>LEFT(O2674,FIND("_",O2674)-1)</f>
        <v>HBW</v>
      </c>
    </row>
    <row r="2675" spans="1:16" x14ac:dyDescent="0.35">
      <c r="A2675">
        <f t="shared" si="247"/>
        <v>6003</v>
      </c>
      <c r="B2675" t="str">
        <f t="shared" si="246"/>
        <v>Bus P+R Car Leg HBW_HBW_FT_16-74_PC Demand</v>
      </c>
      <c r="C2675" t="str">
        <f t="shared" si="249"/>
        <v>Bus P+R Car Leg HBW_HBW_FT_16-74_PC Demand</v>
      </c>
      <c r="D2675" t="s">
        <v>37</v>
      </c>
      <c r="E2675" t="s">
        <v>18</v>
      </c>
      <c r="F2675">
        <v>0</v>
      </c>
      <c r="H2675" t="s">
        <v>19</v>
      </c>
      <c r="J2675" t="str">
        <f t="shared" si="250"/>
        <v>Bus P+R Car Leg Demand</v>
      </c>
      <c r="K2675" t="str" cm="1">
        <f t="array" ref="K2675">_xlfn.IFS(L2675="Bus P+R Bus Leg", "Bus", L2675="Bus P+R Car Leg", "Car",L2675="Rail P+R Rail Leg", "Rail", L2675="Rail P+R Car Leg", "Car",L2675="Logsum","",TRUE(),L2675)</f>
        <v>Car</v>
      </c>
      <c r="L2675" t="s">
        <v>158</v>
      </c>
      <c r="N2675" t="s">
        <v>37</v>
      </c>
      <c r="O2675" t="s">
        <v>55</v>
      </c>
      <c r="P2675" t="str">
        <f t="shared" ref="P2675:P2738" si="251">LEFT(O2675,FIND("_",O2675)-1)</f>
        <v>HBW</v>
      </c>
    </row>
    <row r="2676" spans="1:16" x14ac:dyDescent="0.35">
      <c r="A2676">
        <f t="shared" si="247"/>
        <v>6004</v>
      </c>
      <c r="B2676" t="str">
        <f t="shared" si="246"/>
        <v>Bus P+R Car Leg HBW_HBW_Other_16-74_FC Demand</v>
      </c>
      <c r="C2676" t="str">
        <f t="shared" si="249"/>
        <v>Bus P+R Car Leg HBW_HBW_Other_16-74_FC Demand</v>
      </c>
      <c r="D2676" t="s">
        <v>37</v>
      </c>
      <c r="E2676" t="s">
        <v>18</v>
      </c>
      <c r="F2676">
        <v>0</v>
      </c>
      <c r="H2676" t="s">
        <v>19</v>
      </c>
      <c r="J2676" t="str">
        <f t="shared" si="250"/>
        <v>Bus P+R Car Leg Demand</v>
      </c>
      <c r="K2676" t="str" cm="1">
        <f t="array" ref="K2676">_xlfn.IFS(L2676="Bus P+R Bus Leg", "Bus", L2676="Bus P+R Car Leg", "Car",L2676="Rail P+R Rail Leg", "Rail", L2676="Rail P+R Car Leg", "Car",L2676="Logsum","",TRUE(),L2676)</f>
        <v>Car</v>
      </c>
      <c r="L2676" t="s">
        <v>158</v>
      </c>
      <c r="N2676" t="s">
        <v>37</v>
      </c>
      <c r="O2676" t="s">
        <v>56</v>
      </c>
      <c r="P2676" t="str">
        <f t="shared" si="251"/>
        <v>HBW</v>
      </c>
    </row>
    <row r="2677" spans="1:16" x14ac:dyDescent="0.35">
      <c r="A2677">
        <f t="shared" si="247"/>
        <v>6005</v>
      </c>
      <c r="B2677" t="str">
        <f t="shared" ref="B2677:B2740" si="252">_xlfn.TEXTJOIN(" ",TRUE,L2677,O2677,N2677)</f>
        <v>Bus P+R Car Leg HBW_HBW_Other_16-74_NC Demand</v>
      </c>
      <c r="C2677" t="str">
        <f t="shared" si="249"/>
        <v>Bus P+R Car Leg HBW_HBW_Other_16-74_NC Demand</v>
      </c>
      <c r="D2677" t="s">
        <v>37</v>
      </c>
      <c r="E2677" t="s">
        <v>18</v>
      </c>
      <c r="F2677">
        <v>0</v>
      </c>
      <c r="H2677" t="s">
        <v>19</v>
      </c>
      <c r="J2677" t="str">
        <f t="shared" si="250"/>
        <v>Bus P+R Car Leg Demand</v>
      </c>
      <c r="K2677" t="str" cm="1">
        <f t="array" ref="K2677">_xlfn.IFS(L2677="Bus P+R Bus Leg", "Bus", L2677="Bus P+R Car Leg", "Car",L2677="Rail P+R Rail Leg", "Rail", L2677="Rail P+R Car Leg", "Car",L2677="Logsum","",TRUE(),L2677)</f>
        <v>Car</v>
      </c>
      <c r="L2677" t="s">
        <v>158</v>
      </c>
      <c r="N2677" t="s">
        <v>37</v>
      </c>
      <c r="O2677" t="s">
        <v>57</v>
      </c>
      <c r="P2677" t="str">
        <f t="shared" si="251"/>
        <v>HBW</v>
      </c>
    </row>
    <row r="2678" spans="1:16" x14ac:dyDescent="0.35">
      <c r="A2678">
        <f t="shared" si="247"/>
        <v>6006</v>
      </c>
      <c r="B2678" t="str">
        <f t="shared" si="252"/>
        <v>Bus P+R Car Leg HBW_HBW_Other_16-74_PC Demand</v>
      </c>
      <c r="C2678" t="str">
        <f t="shared" si="249"/>
        <v>Bus P+R Car Leg HBW_HBW_Other_16-74_PC Demand</v>
      </c>
      <c r="D2678" t="s">
        <v>37</v>
      </c>
      <c r="E2678" t="s">
        <v>18</v>
      </c>
      <c r="F2678">
        <v>0</v>
      </c>
      <c r="H2678" t="s">
        <v>19</v>
      </c>
      <c r="J2678" t="str">
        <f t="shared" si="250"/>
        <v>Bus P+R Car Leg Demand</v>
      </c>
      <c r="K2678" t="str" cm="1">
        <f t="array" ref="K2678">_xlfn.IFS(L2678="Bus P+R Bus Leg", "Bus", L2678="Bus P+R Car Leg", "Car",L2678="Rail P+R Rail Leg", "Rail", L2678="Rail P+R Car Leg", "Car",L2678="Logsum","",TRUE(),L2678)</f>
        <v>Car</v>
      </c>
      <c r="L2678" t="s">
        <v>158</v>
      </c>
      <c r="N2678" t="s">
        <v>37</v>
      </c>
      <c r="O2678" t="s">
        <v>58</v>
      </c>
      <c r="P2678" t="str">
        <f t="shared" si="251"/>
        <v>HBW</v>
      </c>
    </row>
    <row r="2679" spans="1:16" x14ac:dyDescent="0.35">
      <c r="A2679">
        <f t="shared" si="247"/>
        <v>6007</v>
      </c>
      <c r="B2679" t="str">
        <f t="shared" si="252"/>
        <v>Bus P+R Car Leg HBW_HBW_PT_16-74_FC Demand</v>
      </c>
      <c r="C2679" t="str">
        <f t="shared" si="249"/>
        <v>Bus P+R Car Leg HBW_HBW_PT_16-74_FC Demand</v>
      </c>
      <c r="D2679" t="s">
        <v>37</v>
      </c>
      <c r="E2679" t="s">
        <v>18</v>
      </c>
      <c r="F2679">
        <v>0</v>
      </c>
      <c r="H2679" t="s">
        <v>19</v>
      </c>
      <c r="J2679" t="str">
        <f t="shared" si="250"/>
        <v>Bus P+R Car Leg Demand</v>
      </c>
      <c r="K2679" t="str" cm="1">
        <f t="array" ref="K2679">_xlfn.IFS(L2679="Bus P+R Bus Leg", "Bus", L2679="Bus P+R Car Leg", "Car",L2679="Rail P+R Rail Leg", "Rail", L2679="Rail P+R Car Leg", "Car",L2679="Logsum","",TRUE(),L2679)</f>
        <v>Car</v>
      </c>
      <c r="L2679" t="s">
        <v>158</v>
      </c>
      <c r="N2679" t="s">
        <v>37</v>
      </c>
      <c r="O2679" t="s">
        <v>59</v>
      </c>
      <c r="P2679" t="str">
        <f t="shared" si="251"/>
        <v>HBW</v>
      </c>
    </row>
    <row r="2680" spans="1:16" x14ac:dyDescent="0.35">
      <c r="A2680">
        <f t="shared" si="247"/>
        <v>6008</v>
      </c>
      <c r="B2680" t="str">
        <f t="shared" si="252"/>
        <v>Bus P+R Car Leg HBW_HBW_PT_16-74_NC Demand</v>
      </c>
      <c r="C2680" t="str">
        <f t="shared" si="249"/>
        <v>Bus P+R Car Leg HBW_HBW_PT_16-74_NC Demand</v>
      </c>
      <c r="D2680" t="s">
        <v>37</v>
      </c>
      <c r="E2680" t="s">
        <v>18</v>
      </c>
      <c r="F2680">
        <v>0</v>
      </c>
      <c r="H2680" t="s">
        <v>19</v>
      </c>
      <c r="J2680" t="str">
        <f t="shared" si="250"/>
        <v>Bus P+R Car Leg Demand</v>
      </c>
      <c r="K2680" t="str" cm="1">
        <f t="array" ref="K2680">_xlfn.IFS(L2680="Bus P+R Bus Leg", "Bus", L2680="Bus P+R Car Leg", "Car",L2680="Rail P+R Rail Leg", "Rail", L2680="Rail P+R Car Leg", "Car",L2680="Logsum","",TRUE(),L2680)</f>
        <v>Car</v>
      </c>
      <c r="L2680" t="s">
        <v>158</v>
      </c>
      <c r="N2680" t="s">
        <v>37</v>
      </c>
      <c r="O2680" t="s">
        <v>60</v>
      </c>
      <c r="P2680" t="str">
        <f t="shared" si="251"/>
        <v>HBW</v>
      </c>
    </row>
    <row r="2681" spans="1:16" x14ac:dyDescent="0.35">
      <c r="A2681">
        <f t="shared" si="247"/>
        <v>6009</v>
      </c>
      <c r="B2681" t="str">
        <f t="shared" si="252"/>
        <v>Bus P+R Car Leg HBW_HBW_PT_16-74_PC Demand</v>
      </c>
      <c r="C2681" t="str">
        <f t="shared" si="249"/>
        <v>Bus P+R Car Leg HBW_HBW_PT_16-74_PC Demand</v>
      </c>
      <c r="D2681" t="s">
        <v>37</v>
      </c>
      <c r="E2681" t="s">
        <v>18</v>
      </c>
      <c r="F2681">
        <v>0</v>
      </c>
      <c r="H2681" t="s">
        <v>19</v>
      </c>
      <c r="J2681" t="str">
        <f t="shared" si="250"/>
        <v>Bus P+R Car Leg Demand</v>
      </c>
      <c r="K2681" t="str" cm="1">
        <f t="array" ref="K2681">_xlfn.IFS(L2681="Bus P+R Bus Leg", "Bus", L2681="Bus P+R Car Leg", "Car",L2681="Rail P+R Rail Leg", "Rail", L2681="Rail P+R Car Leg", "Car",L2681="Logsum","",TRUE(),L2681)</f>
        <v>Car</v>
      </c>
      <c r="L2681" t="s">
        <v>158</v>
      </c>
      <c r="N2681" t="s">
        <v>37</v>
      </c>
      <c r="O2681" t="s">
        <v>61</v>
      </c>
      <c r="P2681" t="str">
        <f t="shared" si="251"/>
        <v>HBW</v>
      </c>
    </row>
    <row r="2682" spans="1:16" x14ac:dyDescent="0.35">
      <c r="A2682">
        <f t="shared" si="247"/>
        <v>6010</v>
      </c>
      <c r="B2682" t="str">
        <f t="shared" si="252"/>
        <v>Bus P+R Car Leg HBW_HBW_Student_16-74_FC Demand</v>
      </c>
      <c r="C2682" t="str">
        <f t="shared" si="249"/>
        <v>Bus P+R Car Leg HBW_HBW_Student_16-74_FC Demand</v>
      </c>
      <c r="D2682" t="s">
        <v>37</v>
      </c>
      <c r="E2682" t="s">
        <v>18</v>
      </c>
      <c r="F2682">
        <v>0</v>
      </c>
      <c r="H2682" t="s">
        <v>19</v>
      </c>
      <c r="J2682" t="str">
        <f t="shared" si="250"/>
        <v>Bus P+R Car Leg Demand</v>
      </c>
      <c r="K2682" t="str" cm="1">
        <f t="array" ref="K2682">_xlfn.IFS(L2682="Bus P+R Bus Leg", "Bus", L2682="Bus P+R Car Leg", "Car",L2682="Rail P+R Rail Leg", "Rail", L2682="Rail P+R Car Leg", "Car",L2682="Logsum","",TRUE(),L2682)</f>
        <v>Car</v>
      </c>
      <c r="L2682" t="s">
        <v>158</v>
      </c>
      <c r="N2682" t="s">
        <v>37</v>
      </c>
      <c r="O2682" t="s">
        <v>62</v>
      </c>
      <c r="P2682" t="str">
        <f t="shared" si="251"/>
        <v>HBW</v>
      </c>
    </row>
    <row r="2683" spans="1:16" x14ac:dyDescent="0.35">
      <c r="A2683">
        <f t="shared" si="247"/>
        <v>6011</v>
      </c>
      <c r="B2683" t="str">
        <f t="shared" si="252"/>
        <v>Bus P+R Car Leg HBW_HBW_Student_16-74_NC Demand</v>
      </c>
      <c r="C2683" t="str">
        <f t="shared" si="249"/>
        <v>Bus P+R Car Leg HBW_HBW_Student_16-74_NC Demand</v>
      </c>
      <c r="D2683" t="s">
        <v>37</v>
      </c>
      <c r="E2683" t="s">
        <v>18</v>
      </c>
      <c r="F2683">
        <v>0</v>
      </c>
      <c r="H2683" t="s">
        <v>19</v>
      </c>
      <c r="J2683" t="str">
        <f t="shared" si="250"/>
        <v>Bus P+R Car Leg Demand</v>
      </c>
      <c r="K2683" t="str" cm="1">
        <f t="array" ref="K2683">_xlfn.IFS(L2683="Bus P+R Bus Leg", "Bus", L2683="Bus P+R Car Leg", "Car",L2683="Rail P+R Rail Leg", "Rail", L2683="Rail P+R Car Leg", "Car",L2683="Logsum","",TRUE(),L2683)</f>
        <v>Car</v>
      </c>
      <c r="L2683" t="s">
        <v>158</v>
      </c>
      <c r="N2683" t="s">
        <v>37</v>
      </c>
      <c r="O2683" t="s">
        <v>63</v>
      </c>
      <c r="P2683" t="str">
        <f t="shared" si="251"/>
        <v>HBW</v>
      </c>
    </row>
    <row r="2684" spans="1:16" x14ac:dyDescent="0.35">
      <c r="A2684">
        <f t="shared" si="247"/>
        <v>6012</v>
      </c>
      <c r="B2684" t="str">
        <f t="shared" si="252"/>
        <v>Bus P+R Car Leg HBW_HBW_Student_16-74_PC Demand</v>
      </c>
      <c r="C2684" t="str">
        <f t="shared" si="249"/>
        <v>Bus P+R Car Leg HBW_HBW_Student_16-74_PC Demand</v>
      </c>
      <c r="D2684" t="s">
        <v>37</v>
      </c>
      <c r="E2684" t="s">
        <v>18</v>
      </c>
      <c r="F2684">
        <v>0</v>
      </c>
      <c r="H2684" t="s">
        <v>19</v>
      </c>
      <c r="J2684" t="str">
        <f t="shared" si="250"/>
        <v>Bus P+R Car Leg Demand</v>
      </c>
      <c r="K2684" t="str" cm="1">
        <f t="array" ref="K2684">_xlfn.IFS(L2684="Bus P+R Bus Leg", "Bus", L2684="Bus P+R Car Leg", "Car",L2684="Rail P+R Rail Leg", "Rail", L2684="Rail P+R Car Leg", "Car",L2684="Logsum","",TRUE(),L2684)</f>
        <v>Car</v>
      </c>
      <c r="L2684" t="s">
        <v>158</v>
      </c>
      <c r="N2684" t="s">
        <v>37</v>
      </c>
      <c r="O2684" t="s">
        <v>64</v>
      </c>
      <c r="P2684" t="str">
        <f t="shared" si="251"/>
        <v>HBW</v>
      </c>
    </row>
    <row r="2685" spans="1:16" x14ac:dyDescent="0.35">
      <c r="A2685">
        <f t="shared" si="247"/>
        <v>6013</v>
      </c>
      <c r="B2685" t="str">
        <f t="shared" si="252"/>
        <v>Bus P+R Car Leg HBEB_HBEB_FT_16-74_FC Demand</v>
      </c>
      <c r="C2685" t="str">
        <f t="shared" si="249"/>
        <v>Bus P+R Car Leg HBEB_HBEB_FT_16-74_FC Demand</v>
      </c>
      <c r="D2685" t="s">
        <v>37</v>
      </c>
      <c r="E2685" t="s">
        <v>18</v>
      </c>
      <c r="F2685">
        <v>0</v>
      </c>
      <c r="H2685" t="s">
        <v>19</v>
      </c>
      <c r="J2685" t="str">
        <f t="shared" si="250"/>
        <v>Bus P+R Car Leg Demand</v>
      </c>
      <c r="K2685" t="str" cm="1">
        <f t="array" ref="K2685">_xlfn.IFS(L2685="Bus P+R Bus Leg", "Bus", L2685="Bus P+R Car Leg", "Car",L2685="Rail P+R Rail Leg", "Rail", L2685="Rail P+R Car Leg", "Car",L2685="Logsum","",TRUE(),L2685)</f>
        <v>Car</v>
      </c>
      <c r="L2685" t="s">
        <v>158</v>
      </c>
      <c r="N2685" t="s">
        <v>37</v>
      </c>
      <c r="O2685" t="s">
        <v>65</v>
      </c>
      <c r="P2685" t="str">
        <f t="shared" si="251"/>
        <v>HBEB</v>
      </c>
    </row>
    <row r="2686" spans="1:16" x14ac:dyDescent="0.35">
      <c r="A2686">
        <f t="shared" si="247"/>
        <v>6014</v>
      </c>
      <c r="B2686" t="str">
        <f t="shared" si="252"/>
        <v>Bus P+R Car Leg HBEB_HBEB_FT_16-74_NC Demand</v>
      </c>
      <c r="C2686" t="str">
        <f t="shared" si="249"/>
        <v>Bus P+R Car Leg HBEB_HBEB_FT_16-74_NC Demand</v>
      </c>
      <c r="D2686" t="s">
        <v>37</v>
      </c>
      <c r="E2686" t="s">
        <v>18</v>
      </c>
      <c r="F2686">
        <v>0</v>
      </c>
      <c r="H2686" t="s">
        <v>19</v>
      </c>
      <c r="J2686" t="str">
        <f t="shared" si="250"/>
        <v>Bus P+R Car Leg Demand</v>
      </c>
      <c r="K2686" t="str" cm="1">
        <f t="array" ref="K2686">_xlfn.IFS(L2686="Bus P+R Bus Leg", "Bus", L2686="Bus P+R Car Leg", "Car",L2686="Rail P+R Rail Leg", "Rail", L2686="Rail P+R Car Leg", "Car",L2686="Logsum","",TRUE(),L2686)</f>
        <v>Car</v>
      </c>
      <c r="L2686" t="s">
        <v>158</v>
      </c>
      <c r="N2686" t="s">
        <v>37</v>
      </c>
      <c r="O2686" t="s">
        <v>66</v>
      </c>
      <c r="P2686" t="str">
        <f t="shared" si="251"/>
        <v>HBEB</v>
      </c>
    </row>
    <row r="2687" spans="1:16" x14ac:dyDescent="0.35">
      <c r="A2687">
        <f t="shared" si="247"/>
        <v>6015</v>
      </c>
      <c r="B2687" t="str">
        <f t="shared" si="252"/>
        <v>Bus P+R Car Leg HBEB_HBEB_FT_16-74_PC Demand</v>
      </c>
      <c r="C2687" t="str">
        <f t="shared" si="249"/>
        <v>Bus P+R Car Leg HBEB_HBEB_FT_16-74_PC Demand</v>
      </c>
      <c r="D2687" t="s">
        <v>37</v>
      </c>
      <c r="E2687" t="s">
        <v>18</v>
      </c>
      <c r="F2687">
        <v>0</v>
      </c>
      <c r="H2687" t="s">
        <v>19</v>
      </c>
      <c r="J2687" t="str">
        <f t="shared" si="250"/>
        <v>Bus P+R Car Leg Demand</v>
      </c>
      <c r="K2687" t="str" cm="1">
        <f t="array" ref="K2687">_xlfn.IFS(L2687="Bus P+R Bus Leg", "Bus", L2687="Bus P+R Car Leg", "Car",L2687="Rail P+R Rail Leg", "Rail", L2687="Rail P+R Car Leg", "Car",L2687="Logsum","",TRUE(),L2687)</f>
        <v>Car</v>
      </c>
      <c r="L2687" t="s">
        <v>158</v>
      </c>
      <c r="N2687" t="s">
        <v>37</v>
      </c>
      <c r="O2687" t="s">
        <v>67</v>
      </c>
      <c r="P2687" t="str">
        <f t="shared" si="251"/>
        <v>HBEB</v>
      </c>
    </row>
    <row r="2688" spans="1:16" x14ac:dyDescent="0.35">
      <c r="A2688">
        <f t="shared" si="247"/>
        <v>6016</v>
      </c>
      <c r="B2688" t="str">
        <f t="shared" si="252"/>
        <v>Bus P+R Car Leg HBEB_HBEB_Other_16-74_FC Demand</v>
      </c>
      <c r="C2688" t="str">
        <f t="shared" si="249"/>
        <v>Bus P+R Car Leg HBEB_HBEB_Other_16-74_FC Demand</v>
      </c>
      <c r="D2688" t="s">
        <v>37</v>
      </c>
      <c r="E2688" t="s">
        <v>18</v>
      </c>
      <c r="F2688">
        <v>0</v>
      </c>
      <c r="H2688" t="s">
        <v>19</v>
      </c>
      <c r="J2688" t="str">
        <f t="shared" si="250"/>
        <v>Bus P+R Car Leg Demand</v>
      </c>
      <c r="K2688" t="str" cm="1">
        <f t="array" ref="K2688">_xlfn.IFS(L2688="Bus P+R Bus Leg", "Bus", L2688="Bus P+R Car Leg", "Car",L2688="Rail P+R Rail Leg", "Rail", L2688="Rail P+R Car Leg", "Car",L2688="Logsum","",TRUE(),L2688)</f>
        <v>Car</v>
      </c>
      <c r="L2688" t="s">
        <v>158</v>
      </c>
      <c r="N2688" t="s">
        <v>37</v>
      </c>
      <c r="O2688" t="s">
        <v>68</v>
      </c>
      <c r="P2688" t="str">
        <f t="shared" si="251"/>
        <v>HBEB</v>
      </c>
    </row>
    <row r="2689" spans="1:16" x14ac:dyDescent="0.35">
      <c r="A2689">
        <f t="shared" si="247"/>
        <v>6017</v>
      </c>
      <c r="B2689" t="str">
        <f t="shared" si="252"/>
        <v>Bus P+R Car Leg HBEB_HBEB_Other_16-74_NC Demand</v>
      </c>
      <c r="C2689" t="str">
        <f t="shared" si="249"/>
        <v>Bus P+R Car Leg HBEB_HBEB_Other_16-74_NC Demand</v>
      </c>
      <c r="D2689" t="s">
        <v>37</v>
      </c>
      <c r="E2689" t="s">
        <v>18</v>
      </c>
      <c r="F2689">
        <v>0</v>
      </c>
      <c r="H2689" t="s">
        <v>19</v>
      </c>
      <c r="J2689" t="str">
        <f t="shared" si="250"/>
        <v>Bus P+R Car Leg Demand</v>
      </c>
      <c r="K2689" t="str" cm="1">
        <f t="array" ref="K2689">_xlfn.IFS(L2689="Bus P+R Bus Leg", "Bus", L2689="Bus P+R Car Leg", "Car",L2689="Rail P+R Rail Leg", "Rail", L2689="Rail P+R Car Leg", "Car",L2689="Logsum","",TRUE(),L2689)</f>
        <v>Car</v>
      </c>
      <c r="L2689" t="s">
        <v>158</v>
      </c>
      <c r="N2689" t="s">
        <v>37</v>
      </c>
      <c r="O2689" t="s">
        <v>69</v>
      </c>
      <c r="P2689" t="str">
        <f t="shared" si="251"/>
        <v>HBEB</v>
      </c>
    </row>
    <row r="2690" spans="1:16" x14ac:dyDescent="0.35">
      <c r="A2690">
        <f t="shared" si="247"/>
        <v>6018</v>
      </c>
      <c r="B2690" t="str">
        <f t="shared" si="252"/>
        <v>Bus P+R Car Leg HBEB_HBEB_Other_16-74_PC Demand</v>
      </c>
      <c r="C2690" t="str">
        <f t="shared" si="249"/>
        <v>Bus P+R Car Leg HBEB_HBEB_Other_16-74_PC Demand</v>
      </c>
      <c r="D2690" t="s">
        <v>37</v>
      </c>
      <c r="E2690" t="s">
        <v>18</v>
      </c>
      <c r="F2690">
        <v>0</v>
      </c>
      <c r="H2690" t="s">
        <v>19</v>
      </c>
      <c r="J2690" t="str">
        <f t="shared" si="250"/>
        <v>Bus P+R Car Leg Demand</v>
      </c>
      <c r="K2690" t="str" cm="1">
        <f t="array" ref="K2690">_xlfn.IFS(L2690="Bus P+R Bus Leg", "Bus", L2690="Bus P+R Car Leg", "Car",L2690="Rail P+R Rail Leg", "Rail", L2690="Rail P+R Car Leg", "Car",L2690="Logsum","",TRUE(),L2690)</f>
        <v>Car</v>
      </c>
      <c r="L2690" t="s">
        <v>158</v>
      </c>
      <c r="N2690" t="s">
        <v>37</v>
      </c>
      <c r="O2690" t="s">
        <v>70</v>
      </c>
      <c r="P2690" t="str">
        <f t="shared" si="251"/>
        <v>HBEB</v>
      </c>
    </row>
    <row r="2691" spans="1:16" x14ac:dyDescent="0.35">
      <c r="A2691">
        <f t="shared" si="247"/>
        <v>6019</v>
      </c>
      <c r="B2691" t="str">
        <f t="shared" si="252"/>
        <v>Bus P+R Car Leg HBEB_HBEB_PT_16-74_FC Demand</v>
      </c>
      <c r="C2691" t="str">
        <f t="shared" si="249"/>
        <v>Bus P+R Car Leg HBEB_HBEB_PT_16-74_FC Demand</v>
      </c>
      <c r="D2691" t="s">
        <v>37</v>
      </c>
      <c r="E2691" t="s">
        <v>18</v>
      </c>
      <c r="F2691">
        <v>0</v>
      </c>
      <c r="H2691" t="s">
        <v>19</v>
      </c>
      <c r="J2691" t="str">
        <f t="shared" si="250"/>
        <v>Bus P+R Car Leg Demand</v>
      </c>
      <c r="K2691" t="str" cm="1">
        <f t="array" ref="K2691">_xlfn.IFS(L2691="Bus P+R Bus Leg", "Bus", L2691="Bus P+R Car Leg", "Car",L2691="Rail P+R Rail Leg", "Rail", L2691="Rail P+R Car Leg", "Car",L2691="Logsum","",TRUE(),L2691)</f>
        <v>Car</v>
      </c>
      <c r="L2691" t="s">
        <v>158</v>
      </c>
      <c r="N2691" t="s">
        <v>37</v>
      </c>
      <c r="O2691" t="s">
        <v>71</v>
      </c>
      <c r="P2691" t="str">
        <f t="shared" si="251"/>
        <v>HBEB</v>
      </c>
    </row>
    <row r="2692" spans="1:16" x14ac:dyDescent="0.35">
      <c r="A2692">
        <f t="shared" si="247"/>
        <v>6020</v>
      </c>
      <c r="B2692" t="str">
        <f t="shared" si="252"/>
        <v>Bus P+R Car Leg HBEB_HBEB_PT_16-74_NC Demand</v>
      </c>
      <c r="C2692" t="str">
        <f t="shared" si="249"/>
        <v>Bus P+R Car Leg HBEB_HBEB_PT_16-74_NC Demand</v>
      </c>
      <c r="D2692" t="s">
        <v>37</v>
      </c>
      <c r="E2692" t="s">
        <v>18</v>
      </c>
      <c r="F2692">
        <v>0</v>
      </c>
      <c r="H2692" t="s">
        <v>19</v>
      </c>
      <c r="J2692" t="str">
        <f t="shared" si="250"/>
        <v>Bus P+R Car Leg Demand</v>
      </c>
      <c r="K2692" t="str" cm="1">
        <f t="array" ref="K2692">_xlfn.IFS(L2692="Bus P+R Bus Leg", "Bus", L2692="Bus P+R Car Leg", "Car",L2692="Rail P+R Rail Leg", "Rail", L2692="Rail P+R Car Leg", "Car",L2692="Logsum","",TRUE(),L2692)</f>
        <v>Car</v>
      </c>
      <c r="L2692" t="s">
        <v>158</v>
      </c>
      <c r="N2692" t="s">
        <v>37</v>
      </c>
      <c r="O2692" t="s">
        <v>72</v>
      </c>
      <c r="P2692" t="str">
        <f t="shared" si="251"/>
        <v>HBEB</v>
      </c>
    </row>
    <row r="2693" spans="1:16" x14ac:dyDescent="0.35">
      <c r="A2693">
        <f t="shared" si="247"/>
        <v>6021</v>
      </c>
      <c r="B2693" t="str">
        <f t="shared" si="252"/>
        <v>Bus P+R Car Leg HBEB_HBEB_PT_16-74_PC Demand</v>
      </c>
      <c r="C2693" t="str">
        <f t="shared" si="249"/>
        <v>Bus P+R Car Leg HBEB_HBEB_PT_16-74_PC Demand</v>
      </c>
      <c r="D2693" t="s">
        <v>37</v>
      </c>
      <c r="E2693" t="s">
        <v>18</v>
      </c>
      <c r="F2693">
        <v>0</v>
      </c>
      <c r="H2693" t="s">
        <v>19</v>
      </c>
      <c r="J2693" t="str">
        <f t="shared" si="250"/>
        <v>Bus P+R Car Leg Demand</v>
      </c>
      <c r="K2693" t="str" cm="1">
        <f t="array" ref="K2693">_xlfn.IFS(L2693="Bus P+R Bus Leg", "Bus", L2693="Bus P+R Car Leg", "Car",L2693="Rail P+R Rail Leg", "Rail", L2693="Rail P+R Car Leg", "Car",L2693="Logsum","",TRUE(),L2693)</f>
        <v>Car</v>
      </c>
      <c r="L2693" t="s">
        <v>158</v>
      </c>
      <c r="N2693" t="s">
        <v>37</v>
      </c>
      <c r="O2693" t="s">
        <v>73</v>
      </c>
      <c r="P2693" t="str">
        <f t="shared" si="251"/>
        <v>HBEB</v>
      </c>
    </row>
    <row r="2694" spans="1:16" x14ac:dyDescent="0.35">
      <c r="A2694">
        <f t="shared" si="247"/>
        <v>6022</v>
      </c>
      <c r="B2694" t="str">
        <f t="shared" si="252"/>
        <v>Bus P+R Car Leg HBEB_HBEB_Student_16-74_FC Demand</v>
      </c>
      <c r="C2694" t="str">
        <f t="shared" si="249"/>
        <v>Bus P+R Car Leg HBEB_HBEB_Student_16-74_FC Demand</v>
      </c>
      <c r="D2694" t="s">
        <v>37</v>
      </c>
      <c r="E2694" t="s">
        <v>18</v>
      </c>
      <c r="F2694">
        <v>0</v>
      </c>
      <c r="H2694" t="s">
        <v>19</v>
      </c>
      <c r="J2694" t="str">
        <f t="shared" si="250"/>
        <v>Bus P+R Car Leg Demand</v>
      </c>
      <c r="K2694" t="str" cm="1">
        <f t="array" ref="K2694">_xlfn.IFS(L2694="Bus P+R Bus Leg", "Bus", L2694="Bus P+R Car Leg", "Car",L2694="Rail P+R Rail Leg", "Rail", L2694="Rail P+R Car Leg", "Car",L2694="Logsum","",TRUE(),L2694)</f>
        <v>Car</v>
      </c>
      <c r="L2694" t="s">
        <v>158</v>
      </c>
      <c r="N2694" t="s">
        <v>37</v>
      </c>
      <c r="O2694" t="s">
        <v>74</v>
      </c>
      <c r="P2694" t="str">
        <f t="shared" si="251"/>
        <v>HBEB</v>
      </c>
    </row>
    <row r="2695" spans="1:16" x14ac:dyDescent="0.35">
      <c r="A2695">
        <f t="shared" si="247"/>
        <v>6023</v>
      </c>
      <c r="B2695" t="str">
        <f t="shared" si="252"/>
        <v>Bus P+R Car Leg HBEB_HBEB_Student_16-74_NC Demand</v>
      </c>
      <c r="C2695" t="str">
        <f t="shared" si="249"/>
        <v>Bus P+R Car Leg HBEB_HBEB_Student_16-74_NC Demand</v>
      </c>
      <c r="D2695" t="s">
        <v>37</v>
      </c>
      <c r="E2695" t="s">
        <v>18</v>
      </c>
      <c r="F2695">
        <v>0</v>
      </c>
      <c r="H2695" t="s">
        <v>19</v>
      </c>
      <c r="J2695" t="str">
        <f t="shared" si="250"/>
        <v>Bus P+R Car Leg Demand</v>
      </c>
      <c r="K2695" t="str" cm="1">
        <f t="array" ref="K2695">_xlfn.IFS(L2695="Bus P+R Bus Leg", "Bus", L2695="Bus P+R Car Leg", "Car",L2695="Rail P+R Rail Leg", "Rail", L2695="Rail P+R Car Leg", "Car",L2695="Logsum","",TRUE(),L2695)</f>
        <v>Car</v>
      </c>
      <c r="L2695" t="s">
        <v>158</v>
      </c>
      <c r="N2695" t="s">
        <v>37</v>
      </c>
      <c r="O2695" t="s">
        <v>75</v>
      </c>
      <c r="P2695" t="str">
        <f t="shared" si="251"/>
        <v>HBEB</v>
      </c>
    </row>
    <row r="2696" spans="1:16" x14ac:dyDescent="0.35">
      <c r="A2696">
        <f t="shared" si="247"/>
        <v>6024</v>
      </c>
      <c r="B2696" t="str">
        <f t="shared" si="252"/>
        <v>Bus P+R Car Leg HBEB_HBEB_Student_16-74_PC Demand</v>
      </c>
      <c r="C2696" t="str">
        <f t="shared" si="249"/>
        <v>Bus P+R Car Leg HBEB_HBEB_Student_16-74_PC Demand</v>
      </c>
      <c r="D2696" t="s">
        <v>37</v>
      </c>
      <c r="E2696" t="s">
        <v>18</v>
      </c>
      <c r="F2696">
        <v>0</v>
      </c>
      <c r="H2696" t="s">
        <v>19</v>
      </c>
      <c r="J2696" t="str">
        <f t="shared" si="250"/>
        <v>Bus P+R Car Leg Demand</v>
      </c>
      <c r="K2696" t="str" cm="1">
        <f t="array" ref="K2696">_xlfn.IFS(L2696="Bus P+R Bus Leg", "Bus", L2696="Bus P+R Car Leg", "Car",L2696="Rail P+R Rail Leg", "Rail", L2696="Rail P+R Car Leg", "Car",L2696="Logsum","",TRUE(),L2696)</f>
        <v>Car</v>
      </c>
      <c r="L2696" t="s">
        <v>158</v>
      </c>
      <c r="N2696" t="s">
        <v>37</v>
      </c>
      <c r="O2696" t="s">
        <v>76</v>
      </c>
      <c r="P2696" t="str">
        <f t="shared" si="251"/>
        <v>HBEB</v>
      </c>
    </row>
    <row r="2697" spans="1:16" x14ac:dyDescent="0.35">
      <c r="A2697">
        <f t="shared" si="247"/>
        <v>6025</v>
      </c>
      <c r="B2697" t="str">
        <f t="shared" si="252"/>
        <v>Bus P+R Car Leg HBED_HBED_Child_PE_5-11_FC Demand</v>
      </c>
      <c r="C2697" t="str">
        <f t="shared" si="249"/>
        <v>Bus P+R Car Leg HBED_HBED_Child_PE_5-11_FC Demand</v>
      </c>
      <c r="D2697" t="s">
        <v>37</v>
      </c>
      <c r="E2697" t="s">
        <v>18</v>
      </c>
      <c r="F2697">
        <v>0</v>
      </c>
      <c r="H2697" t="s">
        <v>19</v>
      </c>
      <c r="J2697" t="str">
        <f t="shared" si="250"/>
        <v>Bus P+R Car Leg Demand</v>
      </c>
      <c r="K2697" t="str" cm="1">
        <f t="array" ref="K2697">_xlfn.IFS(L2697="Bus P+R Bus Leg", "Bus", L2697="Bus P+R Car Leg", "Car",L2697="Rail P+R Rail Leg", "Rail", L2697="Rail P+R Car Leg", "Car",L2697="Logsum","",TRUE(),L2697)</f>
        <v>Car</v>
      </c>
      <c r="L2697" t="s">
        <v>158</v>
      </c>
      <c r="N2697" t="s">
        <v>37</v>
      </c>
      <c r="O2697" t="s">
        <v>106</v>
      </c>
      <c r="P2697" t="str">
        <f t="shared" si="251"/>
        <v>HBED</v>
      </c>
    </row>
    <row r="2698" spans="1:16" x14ac:dyDescent="0.35">
      <c r="A2698">
        <f t="shared" si="247"/>
        <v>6026</v>
      </c>
      <c r="B2698" t="str">
        <f t="shared" si="252"/>
        <v>Bus P+R Car Leg HBED_HBED_Child_PE_5-11_NC Demand</v>
      </c>
      <c r="C2698" t="str">
        <f t="shared" si="249"/>
        <v>Bus P+R Car Leg HBED_HBED_Child_PE_5-11_NC Demand</v>
      </c>
      <c r="D2698" t="s">
        <v>37</v>
      </c>
      <c r="E2698" t="s">
        <v>18</v>
      </c>
      <c r="F2698">
        <v>0</v>
      </c>
      <c r="H2698" t="s">
        <v>19</v>
      </c>
      <c r="J2698" t="str">
        <f t="shared" si="250"/>
        <v>Bus P+R Car Leg Demand</v>
      </c>
      <c r="K2698" t="str" cm="1">
        <f t="array" ref="K2698">_xlfn.IFS(L2698="Bus P+R Bus Leg", "Bus", L2698="Bus P+R Car Leg", "Car",L2698="Rail P+R Rail Leg", "Rail", L2698="Rail P+R Car Leg", "Car",L2698="Logsum","",TRUE(),L2698)</f>
        <v>Car</v>
      </c>
      <c r="L2698" t="s">
        <v>158</v>
      </c>
      <c r="N2698" t="s">
        <v>37</v>
      </c>
      <c r="O2698" t="s">
        <v>107</v>
      </c>
      <c r="P2698" t="str">
        <f t="shared" si="251"/>
        <v>HBED</v>
      </c>
    </row>
    <row r="2699" spans="1:16" x14ac:dyDescent="0.35">
      <c r="A2699">
        <f t="shared" si="247"/>
        <v>6027</v>
      </c>
      <c r="B2699" t="str">
        <f t="shared" si="252"/>
        <v>Bus P+R Car Leg HBED_HBED_Child_PE_5-11_PC Demand</v>
      </c>
      <c r="C2699" t="str">
        <f t="shared" si="249"/>
        <v>Bus P+R Car Leg HBED_HBED_Child_PE_5-11_PC Demand</v>
      </c>
      <c r="D2699" t="s">
        <v>37</v>
      </c>
      <c r="E2699" t="s">
        <v>18</v>
      </c>
      <c r="F2699">
        <v>0</v>
      </c>
      <c r="H2699" t="s">
        <v>19</v>
      </c>
      <c r="J2699" t="str">
        <f t="shared" si="250"/>
        <v>Bus P+R Car Leg Demand</v>
      </c>
      <c r="K2699" t="str" cm="1">
        <f t="array" ref="K2699">_xlfn.IFS(L2699="Bus P+R Bus Leg", "Bus", L2699="Bus P+R Car Leg", "Car",L2699="Rail P+R Rail Leg", "Rail", L2699="Rail P+R Car Leg", "Car",L2699="Logsum","",TRUE(),L2699)</f>
        <v>Car</v>
      </c>
      <c r="L2699" t="s">
        <v>158</v>
      </c>
      <c r="N2699" t="s">
        <v>37</v>
      </c>
      <c r="O2699" t="s">
        <v>108</v>
      </c>
      <c r="P2699" t="str">
        <f t="shared" si="251"/>
        <v>HBED</v>
      </c>
    </row>
    <row r="2700" spans="1:16" x14ac:dyDescent="0.35">
      <c r="A2700">
        <f t="shared" si="247"/>
        <v>6028</v>
      </c>
      <c r="B2700" t="str">
        <f t="shared" si="252"/>
        <v>Bus P+R Car Leg HBED_HBED_Child_SE_12-16_FC Demand</v>
      </c>
      <c r="C2700" t="str">
        <f t="shared" si="249"/>
        <v>Bus P+R Car Leg HBED_HBED_Child_SE_12-16_FC Demand</v>
      </c>
      <c r="D2700" t="s">
        <v>37</v>
      </c>
      <c r="E2700" t="s">
        <v>18</v>
      </c>
      <c r="F2700">
        <v>0</v>
      </c>
      <c r="H2700" t="s">
        <v>19</v>
      </c>
      <c r="J2700" t="str">
        <f t="shared" si="250"/>
        <v>Bus P+R Car Leg Demand</v>
      </c>
      <c r="K2700" t="str" cm="1">
        <f t="array" ref="K2700">_xlfn.IFS(L2700="Bus P+R Bus Leg", "Bus", L2700="Bus P+R Car Leg", "Car",L2700="Rail P+R Rail Leg", "Rail", L2700="Rail P+R Car Leg", "Car",L2700="Logsum","",TRUE(),L2700)</f>
        <v>Car</v>
      </c>
      <c r="L2700" t="s">
        <v>158</v>
      </c>
      <c r="N2700" t="s">
        <v>37</v>
      </c>
      <c r="O2700" t="s">
        <v>109</v>
      </c>
      <c r="P2700" t="str">
        <f t="shared" si="251"/>
        <v>HBED</v>
      </c>
    </row>
    <row r="2701" spans="1:16" x14ac:dyDescent="0.35">
      <c r="A2701">
        <f t="shared" si="247"/>
        <v>6029</v>
      </c>
      <c r="B2701" t="str">
        <f t="shared" si="252"/>
        <v>Bus P+R Car Leg HBED_HBED_Child_SE_12-16_NC Demand</v>
      </c>
      <c r="C2701" t="str">
        <f t="shared" si="249"/>
        <v>Bus P+R Car Leg HBED_HBED_Child_SE_12-16_NC Demand</v>
      </c>
      <c r="D2701" t="s">
        <v>37</v>
      </c>
      <c r="E2701" t="s">
        <v>18</v>
      </c>
      <c r="F2701">
        <v>0</v>
      </c>
      <c r="H2701" t="s">
        <v>19</v>
      </c>
      <c r="J2701" t="str">
        <f t="shared" si="250"/>
        <v>Bus P+R Car Leg Demand</v>
      </c>
      <c r="K2701" t="str" cm="1">
        <f t="array" ref="K2701">_xlfn.IFS(L2701="Bus P+R Bus Leg", "Bus", L2701="Bus P+R Car Leg", "Car",L2701="Rail P+R Rail Leg", "Rail", L2701="Rail P+R Car Leg", "Car",L2701="Logsum","",TRUE(),L2701)</f>
        <v>Car</v>
      </c>
      <c r="L2701" t="s">
        <v>158</v>
      </c>
      <c r="N2701" t="s">
        <v>37</v>
      </c>
      <c r="O2701" t="s">
        <v>110</v>
      </c>
      <c r="P2701" t="str">
        <f t="shared" si="251"/>
        <v>HBED</v>
      </c>
    </row>
    <row r="2702" spans="1:16" x14ac:dyDescent="0.35">
      <c r="A2702">
        <f t="shared" si="247"/>
        <v>6030</v>
      </c>
      <c r="B2702" t="str">
        <f t="shared" si="252"/>
        <v>Bus P+R Car Leg HBED_HBED_Child_SE_12-16_PC Demand</v>
      </c>
      <c r="C2702" t="str">
        <f t="shared" si="249"/>
        <v>Bus P+R Car Leg HBED_HBED_Child_SE_12-16_PC Demand</v>
      </c>
      <c r="D2702" t="s">
        <v>37</v>
      </c>
      <c r="E2702" t="s">
        <v>18</v>
      </c>
      <c r="F2702">
        <v>0</v>
      </c>
      <c r="H2702" t="s">
        <v>19</v>
      </c>
      <c r="J2702" t="str">
        <f t="shared" si="250"/>
        <v>Bus P+R Car Leg Demand</v>
      </c>
      <c r="K2702" t="str" cm="1">
        <f t="array" ref="K2702">_xlfn.IFS(L2702="Bus P+R Bus Leg", "Bus", L2702="Bus P+R Car Leg", "Car",L2702="Rail P+R Rail Leg", "Rail", L2702="Rail P+R Car Leg", "Car",L2702="Logsum","",TRUE(),L2702)</f>
        <v>Car</v>
      </c>
      <c r="L2702" t="s">
        <v>158</v>
      </c>
      <c r="N2702" t="s">
        <v>37</v>
      </c>
      <c r="O2702" t="s">
        <v>111</v>
      </c>
      <c r="P2702" t="str">
        <f t="shared" si="251"/>
        <v>HBED</v>
      </c>
    </row>
    <row r="2703" spans="1:16" x14ac:dyDescent="0.35">
      <c r="A2703">
        <f t="shared" ref="A2703:A2766" si="253">IF(J2703=J2702,A2702+1,ROUNDUP(A2702,-2)+1)</f>
        <v>6031</v>
      </c>
      <c r="B2703" t="str">
        <f t="shared" si="252"/>
        <v>Bus P+R Car Leg HBED_HBED_Child_TE_17-18_FC Demand</v>
      </c>
      <c r="C2703" t="str">
        <f t="shared" si="249"/>
        <v>Bus P+R Car Leg HBED_HBED_Child_TE_17-18_FC Demand</v>
      </c>
      <c r="D2703" t="s">
        <v>37</v>
      </c>
      <c r="E2703" t="s">
        <v>18</v>
      </c>
      <c r="F2703">
        <v>0</v>
      </c>
      <c r="H2703" t="s">
        <v>19</v>
      </c>
      <c r="J2703" t="str">
        <f t="shared" si="250"/>
        <v>Bus P+R Car Leg Demand</v>
      </c>
      <c r="K2703" t="str" cm="1">
        <f t="array" ref="K2703">_xlfn.IFS(L2703="Bus P+R Bus Leg", "Bus", L2703="Bus P+R Car Leg", "Car",L2703="Rail P+R Rail Leg", "Rail", L2703="Rail P+R Car Leg", "Car",L2703="Logsum","",TRUE(),L2703)</f>
        <v>Car</v>
      </c>
      <c r="L2703" t="s">
        <v>158</v>
      </c>
      <c r="N2703" t="s">
        <v>37</v>
      </c>
      <c r="O2703" t="s">
        <v>112</v>
      </c>
      <c r="P2703" t="str">
        <f t="shared" si="251"/>
        <v>HBED</v>
      </c>
    </row>
    <row r="2704" spans="1:16" x14ac:dyDescent="0.35">
      <c r="A2704">
        <f t="shared" si="253"/>
        <v>6032</v>
      </c>
      <c r="B2704" t="str">
        <f t="shared" si="252"/>
        <v>Bus P+R Car Leg HBED_HBED_Child_TE_17-18_NC Demand</v>
      </c>
      <c r="C2704" t="str">
        <f t="shared" si="249"/>
        <v>Bus P+R Car Leg HBED_HBED_Child_TE_17-18_NC Demand</v>
      </c>
      <c r="D2704" t="s">
        <v>37</v>
      </c>
      <c r="E2704" t="s">
        <v>18</v>
      </c>
      <c r="F2704">
        <v>0</v>
      </c>
      <c r="H2704" t="s">
        <v>19</v>
      </c>
      <c r="J2704" t="str">
        <f t="shared" si="250"/>
        <v>Bus P+R Car Leg Demand</v>
      </c>
      <c r="K2704" t="str" cm="1">
        <f t="array" ref="K2704">_xlfn.IFS(L2704="Bus P+R Bus Leg", "Bus", L2704="Bus P+R Car Leg", "Car",L2704="Rail P+R Rail Leg", "Rail", L2704="Rail P+R Car Leg", "Car",L2704="Logsum","",TRUE(),L2704)</f>
        <v>Car</v>
      </c>
      <c r="L2704" t="s">
        <v>158</v>
      </c>
      <c r="N2704" t="s">
        <v>37</v>
      </c>
      <c r="O2704" t="s">
        <v>113</v>
      </c>
      <c r="P2704" t="str">
        <f t="shared" si="251"/>
        <v>HBED</v>
      </c>
    </row>
    <row r="2705" spans="1:16" x14ac:dyDescent="0.35">
      <c r="A2705">
        <f t="shared" si="253"/>
        <v>6033</v>
      </c>
      <c r="B2705" t="str">
        <f t="shared" si="252"/>
        <v>Bus P+R Car Leg HBED_HBED_Child_TE_17-18_PC Demand</v>
      </c>
      <c r="C2705" t="str">
        <f t="shared" si="249"/>
        <v>Bus P+R Car Leg HBED_HBED_Child_TE_17-18_PC Demand</v>
      </c>
      <c r="D2705" t="s">
        <v>37</v>
      </c>
      <c r="E2705" t="s">
        <v>18</v>
      </c>
      <c r="F2705">
        <v>0</v>
      </c>
      <c r="H2705" t="s">
        <v>19</v>
      </c>
      <c r="J2705" t="str">
        <f t="shared" si="250"/>
        <v>Bus P+R Car Leg Demand</v>
      </c>
      <c r="K2705" t="str" cm="1">
        <f t="array" ref="K2705">_xlfn.IFS(L2705="Bus P+R Bus Leg", "Bus", L2705="Bus P+R Car Leg", "Car",L2705="Rail P+R Rail Leg", "Rail", L2705="Rail P+R Car Leg", "Car",L2705="Logsum","",TRUE(),L2705)</f>
        <v>Car</v>
      </c>
      <c r="L2705" t="s">
        <v>158</v>
      </c>
      <c r="N2705" t="s">
        <v>37</v>
      </c>
      <c r="O2705" t="s">
        <v>114</v>
      </c>
      <c r="P2705" t="str">
        <f t="shared" si="251"/>
        <v>HBED</v>
      </c>
    </row>
    <row r="2706" spans="1:16" x14ac:dyDescent="0.35">
      <c r="A2706">
        <f t="shared" si="253"/>
        <v>6034</v>
      </c>
      <c r="B2706" t="str">
        <f t="shared" si="252"/>
        <v>Bus P+R Car Leg HBO_HBO_75_FC Demand</v>
      </c>
      <c r="C2706" t="str">
        <f t="shared" si="249"/>
        <v>Bus P+R Car Leg HBO_HBO_75_FC Demand</v>
      </c>
      <c r="D2706" t="s">
        <v>37</v>
      </c>
      <c r="E2706" t="s">
        <v>18</v>
      </c>
      <c r="F2706">
        <v>0</v>
      </c>
      <c r="H2706" t="s">
        <v>19</v>
      </c>
      <c r="J2706" t="str">
        <f t="shared" si="250"/>
        <v>Bus P+R Car Leg Demand</v>
      </c>
      <c r="K2706" t="str" cm="1">
        <f t="array" ref="K2706">_xlfn.IFS(L2706="Bus P+R Bus Leg", "Bus", L2706="Bus P+R Car Leg", "Car",L2706="Rail P+R Rail Leg", "Rail", L2706="Rail P+R Car Leg", "Car",L2706="Logsum","",TRUE(),L2706)</f>
        <v>Car</v>
      </c>
      <c r="L2706" t="s">
        <v>158</v>
      </c>
      <c r="N2706" t="s">
        <v>37</v>
      </c>
      <c r="O2706" t="s">
        <v>115</v>
      </c>
      <c r="P2706" t="str">
        <f t="shared" si="251"/>
        <v>HBO</v>
      </c>
    </row>
    <row r="2707" spans="1:16" x14ac:dyDescent="0.35">
      <c r="A2707">
        <f t="shared" si="253"/>
        <v>6035</v>
      </c>
      <c r="B2707" t="str">
        <f t="shared" si="252"/>
        <v>Bus P+R Car Leg HBO_HBO_75_NC Demand</v>
      </c>
      <c r="C2707" t="str">
        <f t="shared" ref="C2707:C2770" si="254">_xlfn.TEXTJOIN(" ",TRUE,L2707,O2707,N2707)</f>
        <v>Bus P+R Car Leg HBO_HBO_75_NC Demand</v>
      </c>
      <c r="D2707" t="s">
        <v>37</v>
      </c>
      <c r="E2707" t="s">
        <v>18</v>
      </c>
      <c r="F2707">
        <v>0</v>
      </c>
      <c r="H2707" t="s">
        <v>19</v>
      </c>
      <c r="J2707" t="str">
        <f t="shared" si="250"/>
        <v>Bus P+R Car Leg Demand</v>
      </c>
      <c r="K2707" t="str" cm="1">
        <f t="array" ref="K2707">_xlfn.IFS(L2707="Bus P+R Bus Leg", "Bus", L2707="Bus P+R Car Leg", "Car",L2707="Rail P+R Rail Leg", "Rail", L2707="Rail P+R Car Leg", "Car",L2707="Logsum","",TRUE(),L2707)</f>
        <v>Car</v>
      </c>
      <c r="L2707" t="s">
        <v>158</v>
      </c>
      <c r="N2707" t="s">
        <v>37</v>
      </c>
      <c r="O2707" t="s">
        <v>116</v>
      </c>
      <c r="P2707" t="str">
        <f t="shared" si="251"/>
        <v>HBO</v>
      </c>
    </row>
    <row r="2708" spans="1:16" x14ac:dyDescent="0.35">
      <c r="A2708">
        <f t="shared" si="253"/>
        <v>6036</v>
      </c>
      <c r="B2708" t="str">
        <f t="shared" si="252"/>
        <v>Bus P+R Car Leg HBO_HBO_75_PC Demand</v>
      </c>
      <c r="C2708" t="str">
        <f t="shared" si="254"/>
        <v>Bus P+R Car Leg HBO_HBO_75_PC Demand</v>
      </c>
      <c r="D2708" t="s">
        <v>37</v>
      </c>
      <c r="E2708" t="s">
        <v>18</v>
      </c>
      <c r="F2708">
        <v>0</v>
      </c>
      <c r="H2708" t="s">
        <v>19</v>
      </c>
      <c r="J2708" t="str">
        <f t="shared" ref="J2708:J2771" si="255">_xlfn.CONCAT(L2708," ",N2708)</f>
        <v>Bus P+R Car Leg Demand</v>
      </c>
      <c r="K2708" t="str" cm="1">
        <f t="array" ref="K2708">_xlfn.IFS(L2708="Bus P+R Bus Leg", "Bus", L2708="Bus P+R Car Leg", "Car",L2708="Rail P+R Rail Leg", "Rail", L2708="Rail P+R Car Leg", "Car",L2708="Logsum","",TRUE(),L2708)</f>
        <v>Car</v>
      </c>
      <c r="L2708" t="s">
        <v>158</v>
      </c>
      <c r="N2708" t="s">
        <v>37</v>
      </c>
      <c r="O2708" t="s">
        <v>117</v>
      </c>
      <c r="P2708" t="str">
        <f t="shared" si="251"/>
        <v>HBO</v>
      </c>
    </row>
    <row r="2709" spans="1:16" x14ac:dyDescent="0.35">
      <c r="A2709">
        <f t="shared" si="253"/>
        <v>6037</v>
      </c>
      <c r="B2709" t="str">
        <f t="shared" si="252"/>
        <v>Bus P+R Car Leg HBO_HBO_Child_0-15_FC Demand</v>
      </c>
      <c r="C2709" t="str">
        <f t="shared" si="254"/>
        <v>Bus P+R Car Leg HBO_HBO_Child_0-15_FC Demand</v>
      </c>
      <c r="D2709" t="s">
        <v>37</v>
      </c>
      <c r="E2709" t="s">
        <v>18</v>
      </c>
      <c r="F2709">
        <v>0</v>
      </c>
      <c r="H2709" t="s">
        <v>19</v>
      </c>
      <c r="J2709" t="str">
        <f t="shared" si="255"/>
        <v>Bus P+R Car Leg Demand</v>
      </c>
      <c r="K2709" t="str" cm="1">
        <f t="array" ref="K2709">_xlfn.IFS(L2709="Bus P+R Bus Leg", "Bus", L2709="Bus P+R Car Leg", "Car",L2709="Rail P+R Rail Leg", "Rail", L2709="Rail P+R Car Leg", "Car",L2709="Logsum","",TRUE(),L2709)</f>
        <v>Car</v>
      </c>
      <c r="L2709" t="s">
        <v>158</v>
      </c>
      <c r="N2709" t="s">
        <v>37</v>
      </c>
      <c r="O2709" t="s">
        <v>118</v>
      </c>
      <c r="P2709" t="str">
        <f t="shared" si="251"/>
        <v>HBO</v>
      </c>
    </row>
    <row r="2710" spans="1:16" x14ac:dyDescent="0.35">
      <c r="A2710">
        <f t="shared" si="253"/>
        <v>6038</v>
      </c>
      <c r="B2710" t="str">
        <f t="shared" si="252"/>
        <v>Bus P+R Car Leg HBO_HBO_Child_0-15_NC Demand</v>
      </c>
      <c r="C2710" t="str">
        <f t="shared" si="254"/>
        <v>Bus P+R Car Leg HBO_HBO_Child_0-15_NC Demand</v>
      </c>
      <c r="D2710" t="s">
        <v>37</v>
      </c>
      <c r="E2710" t="s">
        <v>18</v>
      </c>
      <c r="F2710">
        <v>0</v>
      </c>
      <c r="H2710" t="s">
        <v>19</v>
      </c>
      <c r="J2710" t="str">
        <f t="shared" si="255"/>
        <v>Bus P+R Car Leg Demand</v>
      </c>
      <c r="K2710" t="str" cm="1">
        <f t="array" ref="K2710">_xlfn.IFS(L2710="Bus P+R Bus Leg", "Bus", L2710="Bus P+R Car Leg", "Car",L2710="Rail P+R Rail Leg", "Rail", L2710="Rail P+R Car Leg", "Car",L2710="Logsum","",TRUE(),L2710)</f>
        <v>Car</v>
      </c>
      <c r="L2710" t="s">
        <v>158</v>
      </c>
      <c r="N2710" t="s">
        <v>37</v>
      </c>
      <c r="O2710" t="s">
        <v>119</v>
      </c>
      <c r="P2710" t="str">
        <f t="shared" si="251"/>
        <v>HBO</v>
      </c>
    </row>
    <row r="2711" spans="1:16" x14ac:dyDescent="0.35">
      <c r="A2711">
        <f t="shared" si="253"/>
        <v>6039</v>
      </c>
      <c r="B2711" t="str">
        <f t="shared" si="252"/>
        <v>Bus P+R Car Leg HBO_HBO_Child_0-15_PC Demand</v>
      </c>
      <c r="C2711" t="str">
        <f t="shared" si="254"/>
        <v>Bus P+R Car Leg HBO_HBO_Child_0-15_PC Demand</v>
      </c>
      <c r="D2711" t="s">
        <v>37</v>
      </c>
      <c r="E2711" t="s">
        <v>18</v>
      </c>
      <c r="F2711">
        <v>0</v>
      </c>
      <c r="H2711" t="s">
        <v>19</v>
      </c>
      <c r="J2711" t="str">
        <f t="shared" si="255"/>
        <v>Bus P+R Car Leg Demand</v>
      </c>
      <c r="K2711" t="str" cm="1">
        <f t="array" ref="K2711">_xlfn.IFS(L2711="Bus P+R Bus Leg", "Bus", L2711="Bus P+R Car Leg", "Car",L2711="Rail P+R Rail Leg", "Rail", L2711="Rail P+R Car Leg", "Car",L2711="Logsum","",TRUE(),L2711)</f>
        <v>Car</v>
      </c>
      <c r="L2711" t="s">
        <v>158</v>
      </c>
      <c r="N2711" t="s">
        <v>37</v>
      </c>
      <c r="O2711" t="s">
        <v>120</v>
      </c>
      <c r="P2711" t="str">
        <f t="shared" si="251"/>
        <v>HBO</v>
      </c>
    </row>
    <row r="2712" spans="1:16" x14ac:dyDescent="0.35">
      <c r="A2712">
        <f t="shared" si="253"/>
        <v>6040</v>
      </c>
      <c r="B2712" t="str">
        <f t="shared" si="252"/>
        <v>Bus P+R Car Leg HBO_HBO_FT_16-74_FC Demand</v>
      </c>
      <c r="C2712" t="str">
        <f t="shared" si="254"/>
        <v>Bus P+R Car Leg HBO_HBO_FT_16-74_FC Demand</v>
      </c>
      <c r="D2712" t="s">
        <v>37</v>
      </c>
      <c r="E2712" t="s">
        <v>18</v>
      </c>
      <c r="F2712">
        <v>0</v>
      </c>
      <c r="H2712" t="s">
        <v>19</v>
      </c>
      <c r="J2712" t="str">
        <f t="shared" si="255"/>
        <v>Bus P+R Car Leg Demand</v>
      </c>
      <c r="K2712" t="str" cm="1">
        <f t="array" ref="K2712">_xlfn.IFS(L2712="Bus P+R Bus Leg", "Bus", L2712="Bus P+R Car Leg", "Car",L2712="Rail P+R Rail Leg", "Rail", L2712="Rail P+R Car Leg", "Car",L2712="Logsum","",TRUE(),L2712)</f>
        <v>Car</v>
      </c>
      <c r="L2712" t="s">
        <v>158</v>
      </c>
      <c r="N2712" t="s">
        <v>37</v>
      </c>
      <c r="O2712" t="s">
        <v>121</v>
      </c>
      <c r="P2712" t="str">
        <f t="shared" si="251"/>
        <v>HBO</v>
      </c>
    </row>
    <row r="2713" spans="1:16" x14ac:dyDescent="0.35">
      <c r="A2713">
        <f t="shared" si="253"/>
        <v>6041</v>
      </c>
      <c r="B2713" t="str">
        <f t="shared" si="252"/>
        <v>Bus P+R Car Leg HBO_HBO_FT_16-74_NC Demand</v>
      </c>
      <c r="C2713" t="str">
        <f t="shared" si="254"/>
        <v>Bus P+R Car Leg HBO_HBO_FT_16-74_NC Demand</v>
      </c>
      <c r="D2713" t="s">
        <v>37</v>
      </c>
      <c r="E2713" t="s">
        <v>18</v>
      </c>
      <c r="F2713">
        <v>0</v>
      </c>
      <c r="H2713" t="s">
        <v>19</v>
      </c>
      <c r="J2713" t="str">
        <f t="shared" si="255"/>
        <v>Bus P+R Car Leg Demand</v>
      </c>
      <c r="K2713" t="str" cm="1">
        <f t="array" ref="K2713">_xlfn.IFS(L2713="Bus P+R Bus Leg", "Bus", L2713="Bus P+R Car Leg", "Car",L2713="Rail P+R Rail Leg", "Rail", L2713="Rail P+R Car Leg", "Car",L2713="Logsum","",TRUE(),L2713)</f>
        <v>Car</v>
      </c>
      <c r="L2713" t="s">
        <v>158</v>
      </c>
      <c r="N2713" t="s">
        <v>37</v>
      </c>
      <c r="O2713" t="s">
        <v>122</v>
      </c>
      <c r="P2713" t="str">
        <f t="shared" si="251"/>
        <v>HBO</v>
      </c>
    </row>
    <row r="2714" spans="1:16" x14ac:dyDescent="0.35">
      <c r="A2714">
        <f t="shared" si="253"/>
        <v>6042</v>
      </c>
      <c r="B2714" t="str">
        <f t="shared" si="252"/>
        <v>Bus P+R Car Leg HBO_HBO_FT_16-74_PC Demand</v>
      </c>
      <c r="C2714" t="str">
        <f t="shared" si="254"/>
        <v>Bus P+R Car Leg HBO_HBO_FT_16-74_PC Demand</v>
      </c>
      <c r="D2714" t="s">
        <v>37</v>
      </c>
      <c r="E2714" t="s">
        <v>18</v>
      </c>
      <c r="F2714">
        <v>0</v>
      </c>
      <c r="H2714" t="s">
        <v>19</v>
      </c>
      <c r="J2714" t="str">
        <f t="shared" si="255"/>
        <v>Bus P+R Car Leg Demand</v>
      </c>
      <c r="K2714" t="str" cm="1">
        <f t="array" ref="K2714">_xlfn.IFS(L2714="Bus P+R Bus Leg", "Bus", L2714="Bus P+R Car Leg", "Car",L2714="Rail P+R Rail Leg", "Rail", L2714="Rail P+R Car Leg", "Car",L2714="Logsum","",TRUE(),L2714)</f>
        <v>Car</v>
      </c>
      <c r="L2714" t="s">
        <v>158</v>
      </c>
      <c r="N2714" t="s">
        <v>37</v>
      </c>
      <c r="O2714" t="s">
        <v>123</v>
      </c>
      <c r="P2714" t="str">
        <f t="shared" si="251"/>
        <v>HBO</v>
      </c>
    </row>
    <row r="2715" spans="1:16" x14ac:dyDescent="0.35">
      <c r="A2715">
        <f t="shared" si="253"/>
        <v>6043</v>
      </c>
      <c r="B2715" t="str">
        <f t="shared" si="252"/>
        <v>Bus P+R Car Leg HBO_HBO_Other_16-74_FC Demand</v>
      </c>
      <c r="C2715" t="str">
        <f t="shared" si="254"/>
        <v>Bus P+R Car Leg HBO_HBO_Other_16-74_FC Demand</v>
      </c>
      <c r="D2715" t="s">
        <v>37</v>
      </c>
      <c r="E2715" t="s">
        <v>18</v>
      </c>
      <c r="F2715">
        <v>0</v>
      </c>
      <c r="H2715" t="s">
        <v>19</v>
      </c>
      <c r="J2715" t="str">
        <f t="shared" si="255"/>
        <v>Bus P+R Car Leg Demand</v>
      </c>
      <c r="K2715" t="str" cm="1">
        <f t="array" ref="K2715">_xlfn.IFS(L2715="Bus P+R Bus Leg", "Bus", L2715="Bus P+R Car Leg", "Car",L2715="Rail P+R Rail Leg", "Rail", L2715="Rail P+R Car Leg", "Car",L2715="Logsum","",TRUE(),L2715)</f>
        <v>Car</v>
      </c>
      <c r="L2715" t="s">
        <v>158</v>
      </c>
      <c r="N2715" t="s">
        <v>37</v>
      </c>
      <c r="O2715" t="s">
        <v>124</v>
      </c>
      <c r="P2715" t="str">
        <f t="shared" si="251"/>
        <v>HBO</v>
      </c>
    </row>
    <row r="2716" spans="1:16" x14ac:dyDescent="0.35">
      <c r="A2716">
        <f t="shared" si="253"/>
        <v>6044</v>
      </c>
      <c r="B2716" t="str">
        <f t="shared" si="252"/>
        <v>Bus P+R Car Leg HBO_HBO_Other_16-74_NC Demand</v>
      </c>
      <c r="C2716" t="str">
        <f t="shared" si="254"/>
        <v>Bus P+R Car Leg HBO_HBO_Other_16-74_NC Demand</v>
      </c>
      <c r="D2716" t="s">
        <v>37</v>
      </c>
      <c r="E2716" t="s">
        <v>18</v>
      </c>
      <c r="F2716">
        <v>0</v>
      </c>
      <c r="H2716" t="s">
        <v>19</v>
      </c>
      <c r="J2716" t="str">
        <f t="shared" si="255"/>
        <v>Bus P+R Car Leg Demand</v>
      </c>
      <c r="K2716" t="str" cm="1">
        <f t="array" ref="K2716">_xlfn.IFS(L2716="Bus P+R Bus Leg", "Bus", L2716="Bus P+R Car Leg", "Car",L2716="Rail P+R Rail Leg", "Rail", L2716="Rail P+R Car Leg", "Car",L2716="Logsum","",TRUE(),L2716)</f>
        <v>Car</v>
      </c>
      <c r="L2716" t="s">
        <v>158</v>
      </c>
      <c r="N2716" t="s">
        <v>37</v>
      </c>
      <c r="O2716" t="s">
        <v>125</v>
      </c>
      <c r="P2716" t="str">
        <f t="shared" si="251"/>
        <v>HBO</v>
      </c>
    </row>
    <row r="2717" spans="1:16" x14ac:dyDescent="0.35">
      <c r="A2717">
        <f t="shared" si="253"/>
        <v>6045</v>
      </c>
      <c r="B2717" t="str">
        <f t="shared" si="252"/>
        <v>Bus P+R Car Leg HBO_HBO_Other_16-74_PC Demand</v>
      </c>
      <c r="C2717" t="str">
        <f t="shared" si="254"/>
        <v>Bus P+R Car Leg HBO_HBO_Other_16-74_PC Demand</v>
      </c>
      <c r="D2717" t="s">
        <v>37</v>
      </c>
      <c r="E2717" t="s">
        <v>18</v>
      </c>
      <c r="F2717">
        <v>0</v>
      </c>
      <c r="H2717" t="s">
        <v>19</v>
      </c>
      <c r="J2717" t="str">
        <f t="shared" si="255"/>
        <v>Bus P+R Car Leg Demand</v>
      </c>
      <c r="K2717" t="str" cm="1">
        <f t="array" ref="K2717">_xlfn.IFS(L2717="Bus P+R Bus Leg", "Bus", L2717="Bus P+R Car Leg", "Car",L2717="Rail P+R Rail Leg", "Rail", L2717="Rail P+R Car Leg", "Car",L2717="Logsum","",TRUE(),L2717)</f>
        <v>Car</v>
      </c>
      <c r="L2717" t="s">
        <v>158</v>
      </c>
      <c r="N2717" t="s">
        <v>37</v>
      </c>
      <c r="O2717" t="s">
        <v>126</v>
      </c>
      <c r="P2717" t="str">
        <f t="shared" si="251"/>
        <v>HBO</v>
      </c>
    </row>
    <row r="2718" spans="1:16" x14ac:dyDescent="0.35">
      <c r="A2718">
        <f t="shared" si="253"/>
        <v>6046</v>
      </c>
      <c r="B2718" t="str">
        <f t="shared" si="252"/>
        <v>Bus P+R Car Leg HBO_HBO_PT_16-74_FC Demand</v>
      </c>
      <c r="C2718" t="str">
        <f t="shared" si="254"/>
        <v>Bus P+R Car Leg HBO_HBO_PT_16-74_FC Demand</v>
      </c>
      <c r="D2718" t="s">
        <v>37</v>
      </c>
      <c r="E2718" t="s">
        <v>18</v>
      </c>
      <c r="F2718">
        <v>0</v>
      </c>
      <c r="H2718" t="s">
        <v>19</v>
      </c>
      <c r="J2718" t="str">
        <f t="shared" si="255"/>
        <v>Bus P+R Car Leg Demand</v>
      </c>
      <c r="K2718" t="str" cm="1">
        <f t="array" ref="K2718">_xlfn.IFS(L2718="Bus P+R Bus Leg", "Bus", L2718="Bus P+R Car Leg", "Car",L2718="Rail P+R Rail Leg", "Rail", L2718="Rail P+R Car Leg", "Car",L2718="Logsum","",TRUE(),L2718)</f>
        <v>Car</v>
      </c>
      <c r="L2718" t="s">
        <v>158</v>
      </c>
      <c r="N2718" t="s">
        <v>37</v>
      </c>
      <c r="O2718" t="s">
        <v>127</v>
      </c>
      <c r="P2718" t="str">
        <f t="shared" si="251"/>
        <v>HBO</v>
      </c>
    </row>
    <row r="2719" spans="1:16" x14ac:dyDescent="0.35">
      <c r="A2719">
        <f t="shared" si="253"/>
        <v>6047</v>
      </c>
      <c r="B2719" t="str">
        <f t="shared" si="252"/>
        <v>Bus P+R Car Leg HBO_HBO_PT_16-74_NC Demand</v>
      </c>
      <c r="C2719" t="str">
        <f t="shared" si="254"/>
        <v>Bus P+R Car Leg HBO_HBO_PT_16-74_NC Demand</v>
      </c>
      <c r="D2719" t="s">
        <v>37</v>
      </c>
      <c r="E2719" t="s">
        <v>18</v>
      </c>
      <c r="F2719">
        <v>0</v>
      </c>
      <c r="H2719" t="s">
        <v>19</v>
      </c>
      <c r="J2719" t="str">
        <f t="shared" si="255"/>
        <v>Bus P+R Car Leg Demand</v>
      </c>
      <c r="K2719" t="str" cm="1">
        <f t="array" ref="K2719">_xlfn.IFS(L2719="Bus P+R Bus Leg", "Bus", L2719="Bus P+R Car Leg", "Car",L2719="Rail P+R Rail Leg", "Rail", L2719="Rail P+R Car Leg", "Car",L2719="Logsum","",TRUE(),L2719)</f>
        <v>Car</v>
      </c>
      <c r="L2719" t="s">
        <v>158</v>
      </c>
      <c r="N2719" t="s">
        <v>37</v>
      </c>
      <c r="O2719" t="s">
        <v>128</v>
      </c>
      <c r="P2719" t="str">
        <f t="shared" si="251"/>
        <v>HBO</v>
      </c>
    </row>
    <row r="2720" spans="1:16" x14ac:dyDescent="0.35">
      <c r="A2720">
        <f t="shared" si="253"/>
        <v>6048</v>
      </c>
      <c r="B2720" t="str">
        <f t="shared" si="252"/>
        <v>Bus P+R Car Leg HBO_HBO_PT_16-74_PC Demand</v>
      </c>
      <c r="C2720" t="str">
        <f t="shared" si="254"/>
        <v>Bus P+R Car Leg HBO_HBO_PT_16-74_PC Demand</v>
      </c>
      <c r="D2720" t="s">
        <v>37</v>
      </c>
      <c r="E2720" t="s">
        <v>18</v>
      </c>
      <c r="F2720">
        <v>0</v>
      </c>
      <c r="H2720" t="s">
        <v>19</v>
      </c>
      <c r="J2720" t="str">
        <f t="shared" si="255"/>
        <v>Bus P+R Car Leg Demand</v>
      </c>
      <c r="K2720" t="str" cm="1">
        <f t="array" ref="K2720">_xlfn.IFS(L2720="Bus P+R Bus Leg", "Bus", L2720="Bus P+R Car Leg", "Car",L2720="Rail P+R Rail Leg", "Rail", L2720="Rail P+R Car Leg", "Car",L2720="Logsum","",TRUE(),L2720)</f>
        <v>Car</v>
      </c>
      <c r="L2720" t="s">
        <v>158</v>
      </c>
      <c r="N2720" t="s">
        <v>37</v>
      </c>
      <c r="O2720" t="s">
        <v>129</v>
      </c>
      <c r="P2720" t="str">
        <f t="shared" si="251"/>
        <v>HBO</v>
      </c>
    </row>
    <row r="2721" spans="1:16" x14ac:dyDescent="0.35">
      <c r="A2721">
        <f t="shared" si="253"/>
        <v>6049</v>
      </c>
      <c r="B2721" t="str">
        <f t="shared" si="252"/>
        <v>Bus P+R Car Leg HBO_HBO_Student_16-74_FC Demand</v>
      </c>
      <c r="C2721" t="str">
        <f t="shared" si="254"/>
        <v>Bus P+R Car Leg HBO_HBO_Student_16-74_FC Demand</v>
      </c>
      <c r="D2721" t="s">
        <v>37</v>
      </c>
      <c r="E2721" t="s">
        <v>18</v>
      </c>
      <c r="F2721">
        <v>0</v>
      </c>
      <c r="H2721" t="s">
        <v>19</v>
      </c>
      <c r="J2721" t="str">
        <f t="shared" si="255"/>
        <v>Bus P+R Car Leg Demand</v>
      </c>
      <c r="K2721" t="str" cm="1">
        <f t="array" ref="K2721">_xlfn.IFS(L2721="Bus P+R Bus Leg", "Bus", L2721="Bus P+R Car Leg", "Car",L2721="Rail P+R Rail Leg", "Rail", L2721="Rail P+R Car Leg", "Car",L2721="Logsum","",TRUE(),L2721)</f>
        <v>Car</v>
      </c>
      <c r="L2721" t="s">
        <v>158</v>
      </c>
      <c r="N2721" t="s">
        <v>37</v>
      </c>
      <c r="O2721" t="s">
        <v>130</v>
      </c>
      <c r="P2721" t="str">
        <f t="shared" si="251"/>
        <v>HBO</v>
      </c>
    </row>
    <row r="2722" spans="1:16" x14ac:dyDescent="0.35">
      <c r="A2722">
        <f t="shared" si="253"/>
        <v>6050</v>
      </c>
      <c r="B2722" t="str">
        <f t="shared" si="252"/>
        <v>Bus P+R Car Leg HBO_HBO_Student_16-74_NC Demand</v>
      </c>
      <c r="C2722" t="str">
        <f t="shared" si="254"/>
        <v>Bus P+R Car Leg HBO_HBO_Student_16-74_NC Demand</v>
      </c>
      <c r="D2722" t="s">
        <v>37</v>
      </c>
      <c r="E2722" t="s">
        <v>18</v>
      </c>
      <c r="F2722">
        <v>0</v>
      </c>
      <c r="H2722" t="s">
        <v>19</v>
      </c>
      <c r="J2722" t="str">
        <f t="shared" si="255"/>
        <v>Bus P+R Car Leg Demand</v>
      </c>
      <c r="K2722" t="str" cm="1">
        <f t="array" ref="K2722">_xlfn.IFS(L2722="Bus P+R Bus Leg", "Bus", L2722="Bus P+R Car Leg", "Car",L2722="Rail P+R Rail Leg", "Rail", L2722="Rail P+R Car Leg", "Car",L2722="Logsum","",TRUE(),L2722)</f>
        <v>Car</v>
      </c>
      <c r="L2722" t="s">
        <v>158</v>
      </c>
      <c r="N2722" t="s">
        <v>37</v>
      </c>
      <c r="O2722" t="s">
        <v>131</v>
      </c>
      <c r="P2722" t="str">
        <f t="shared" si="251"/>
        <v>HBO</v>
      </c>
    </row>
    <row r="2723" spans="1:16" x14ac:dyDescent="0.35">
      <c r="A2723">
        <f t="shared" si="253"/>
        <v>6051</v>
      </c>
      <c r="B2723" t="str">
        <f t="shared" si="252"/>
        <v>Bus P+R Car Leg HBO_HBO_Student_16-74_PC Demand</v>
      </c>
      <c r="C2723" t="str">
        <f t="shared" si="254"/>
        <v>Bus P+R Car Leg HBO_HBO_Student_16-74_PC Demand</v>
      </c>
      <c r="D2723" t="s">
        <v>37</v>
      </c>
      <c r="E2723" t="s">
        <v>18</v>
      </c>
      <c r="F2723">
        <v>0</v>
      </c>
      <c r="H2723" t="s">
        <v>19</v>
      </c>
      <c r="J2723" t="str">
        <f t="shared" si="255"/>
        <v>Bus P+R Car Leg Demand</v>
      </c>
      <c r="K2723" t="str" cm="1">
        <f t="array" ref="K2723">_xlfn.IFS(L2723="Bus P+R Bus Leg", "Bus", L2723="Bus P+R Car Leg", "Car",L2723="Rail P+R Rail Leg", "Rail", L2723="Rail P+R Car Leg", "Car",L2723="Logsum","",TRUE(),L2723)</f>
        <v>Car</v>
      </c>
      <c r="L2723" t="s">
        <v>158</v>
      </c>
      <c r="N2723" t="s">
        <v>37</v>
      </c>
      <c r="O2723" t="s">
        <v>132</v>
      </c>
      <c r="P2723" t="str">
        <f t="shared" si="251"/>
        <v>HBO</v>
      </c>
    </row>
    <row r="2724" spans="1:16" x14ac:dyDescent="0.35">
      <c r="A2724">
        <f t="shared" si="253"/>
        <v>6052</v>
      </c>
      <c r="B2724" t="str">
        <f t="shared" si="252"/>
        <v>Bus P+R Car Leg HBSHOP_HBSHOP_75_FC Demand</v>
      </c>
      <c r="C2724" t="str">
        <f t="shared" si="254"/>
        <v>Bus P+R Car Leg HBSHOP_HBSHOP_75_FC Demand</v>
      </c>
      <c r="D2724" t="s">
        <v>37</v>
      </c>
      <c r="E2724" t="s">
        <v>18</v>
      </c>
      <c r="F2724">
        <v>0</v>
      </c>
      <c r="H2724" t="s">
        <v>19</v>
      </c>
      <c r="J2724" t="str">
        <f t="shared" si="255"/>
        <v>Bus P+R Car Leg Demand</v>
      </c>
      <c r="K2724" t="str" cm="1">
        <f t="array" ref="K2724">_xlfn.IFS(L2724="Bus P+R Bus Leg", "Bus", L2724="Bus P+R Car Leg", "Car",L2724="Rail P+R Rail Leg", "Rail", L2724="Rail P+R Car Leg", "Car",L2724="Logsum","",TRUE(),L2724)</f>
        <v>Car</v>
      </c>
      <c r="L2724" t="s">
        <v>158</v>
      </c>
      <c r="N2724" t="s">
        <v>37</v>
      </c>
      <c r="O2724" t="s">
        <v>480</v>
      </c>
      <c r="P2724" t="str">
        <f t="shared" si="251"/>
        <v>HBSHOP</v>
      </c>
    </row>
    <row r="2725" spans="1:16" x14ac:dyDescent="0.35">
      <c r="A2725">
        <f t="shared" si="253"/>
        <v>6053</v>
      </c>
      <c r="B2725" t="str">
        <f t="shared" si="252"/>
        <v>Bus P+R Car Leg HBSHOP_HBSHOP_75_NC Demand</v>
      </c>
      <c r="C2725" t="str">
        <f t="shared" si="254"/>
        <v>Bus P+R Car Leg HBSHOP_HBSHOP_75_NC Demand</v>
      </c>
      <c r="D2725" t="s">
        <v>37</v>
      </c>
      <c r="E2725" t="s">
        <v>18</v>
      </c>
      <c r="F2725">
        <v>0</v>
      </c>
      <c r="H2725" t="s">
        <v>19</v>
      </c>
      <c r="J2725" t="str">
        <f t="shared" si="255"/>
        <v>Bus P+R Car Leg Demand</v>
      </c>
      <c r="K2725" t="str" cm="1">
        <f t="array" ref="K2725">_xlfn.IFS(L2725="Bus P+R Bus Leg", "Bus", L2725="Bus P+R Car Leg", "Car",L2725="Rail P+R Rail Leg", "Rail", L2725="Rail P+R Car Leg", "Car",L2725="Logsum","",TRUE(),L2725)</f>
        <v>Car</v>
      </c>
      <c r="L2725" t="s">
        <v>158</v>
      </c>
      <c r="N2725" t="s">
        <v>37</v>
      </c>
      <c r="O2725" t="s">
        <v>481</v>
      </c>
      <c r="P2725" t="str">
        <f t="shared" si="251"/>
        <v>HBSHOP</v>
      </c>
    </row>
    <row r="2726" spans="1:16" x14ac:dyDescent="0.35">
      <c r="A2726">
        <f t="shared" si="253"/>
        <v>6054</v>
      </c>
      <c r="B2726" t="str">
        <f t="shared" si="252"/>
        <v>Bus P+R Car Leg HBSHOP_HBSHOP_75_PC Demand</v>
      </c>
      <c r="C2726" t="str">
        <f t="shared" si="254"/>
        <v>Bus P+R Car Leg HBSHOP_HBSHOP_75_PC Demand</v>
      </c>
      <c r="D2726" t="s">
        <v>37</v>
      </c>
      <c r="E2726" t="s">
        <v>18</v>
      </c>
      <c r="F2726">
        <v>0</v>
      </c>
      <c r="H2726" t="s">
        <v>19</v>
      </c>
      <c r="J2726" t="str">
        <f t="shared" si="255"/>
        <v>Bus P+R Car Leg Demand</v>
      </c>
      <c r="K2726" t="str" cm="1">
        <f t="array" ref="K2726">_xlfn.IFS(L2726="Bus P+R Bus Leg", "Bus", L2726="Bus P+R Car Leg", "Car",L2726="Rail P+R Rail Leg", "Rail", L2726="Rail P+R Car Leg", "Car",L2726="Logsum","",TRUE(),L2726)</f>
        <v>Car</v>
      </c>
      <c r="L2726" t="s">
        <v>158</v>
      </c>
      <c r="N2726" t="s">
        <v>37</v>
      </c>
      <c r="O2726" t="s">
        <v>482</v>
      </c>
      <c r="P2726" t="str">
        <f t="shared" si="251"/>
        <v>HBSHOP</v>
      </c>
    </row>
    <row r="2727" spans="1:16" x14ac:dyDescent="0.35">
      <c r="A2727">
        <f t="shared" si="253"/>
        <v>6055</v>
      </c>
      <c r="B2727" t="str">
        <f t="shared" si="252"/>
        <v>Bus P+R Car Leg HBSHOP_HBSHOP_Child_0-15_FC Demand</v>
      </c>
      <c r="C2727" t="str">
        <f t="shared" si="254"/>
        <v>Bus P+R Car Leg HBSHOP_HBSHOP_Child_0-15_FC Demand</v>
      </c>
      <c r="D2727" t="s">
        <v>37</v>
      </c>
      <c r="E2727" t="s">
        <v>18</v>
      </c>
      <c r="F2727">
        <v>0</v>
      </c>
      <c r="H2727" t="s">
        <v>19</v>
      </c>
      <c r="J2727" t="str">
        <f t="shared" si="255"/>
        <v>Bus P+R Car Leg Demand</v>
      </c>
      <c r="K2727" t="str" cm="1">
        <f t="array" ref="K2727">_xlfn.IFS(L2727="Bus P+R Bus Leg", "Bus", L2727="Bus P+R Car Leg", "Car",L2727="Rail P+R Rail Leg", "Rail", L2727="Rail P+R Car Leg", "Car",L2727="Logsum","",TRUE(),L2727)</f>
        <v>Car</v>
      </c>
      <c r="L2727" t="s">
        <v>158</v>
      </c>
      <c r="N2727" t="s">
        <v>37</v>
      </c>
      <c r="O2727" t="s">
        <v>483</v>
      </c>
      <c r="P2727" t="str">
        <f t="shared" si="251"/>
        <v>HBSHOP</v>
      </c>
    </row>
    <row r="2728" spans="1:16" x14ac:dyDescent="0.35">
      <c r="A2728">
        <f t="shared" si="253"/>
        <v>6056</v>
      </c>
      <c r="B2728" t="str">
        <f t="shared" si="252"/>
        <v>Bus P+R Car Leg HBSHOP_HBSHOP_Child_0-15_NC Demand</v>
      </c>
      <c r="C2728" t="str">
        <f t="shared" si="254"/>
        <v>Bus P+R Car Leg HBSHOP_HBSHOP_Child_0-15_NC Demand</v>
      </c>
      <c r="D2728" t="s">
        <v>37</v>
      </c>
      <c r="E2728" t="s">
        <v>18</v>
      </c>
      <c r="F2728">
        <v>0</v>
      </c>
      <c r="H2728" t="s">
        <v>19</v>
      </c>
      <c r="J2728" t="str">
        <f t="shared" si="255"/>
        <v>Bus P+R Car Leg Demand</v>
      </c>
      <c r="K2728" t="str" cm="1">
        <f t="array" ref="K2728">_xlfn.IFS(L2728="Bus P+R Bus Leg", "Bus", L2728="Bus P+R Car Leg", "Car",L2728="Rail P+R Rail Leg", "Rail", L2728="Rail P+R Car Leg", "Car",L2728="Logsum","",TRUE(),L2728)</f>
        <v>Car</v>
      </c>
      <c r="L2728" t="s">
        <v>158</v>
      </c>
      <c r="N2728" t="s">
        <v>37</v>
      </c>
      <c r="O2728" t="s">
        <v>484</v>
      </c>
      <c r="P2728" t="str">
        <f t="shared" si="251"/>
        <v>HBSHOP</v>
      </c>
    </row>
    <row r="2729" spans="1:16" x14ac:dyDescent="0.35">
      <c r="A2729">
        <f t="shared" si="253"/>
        <v>6057</v>
      </c>
      <c r="B2729" t="str">
        <f t="shared" si="252"/>
        <v>Bus P+R Car Leg HBSHOP_HBSHOP_Child_0-15_PC Demand</v>
      </c>
      <c r="C2729" t="str">
        <f t="shared" si="254"/>
        <v>Bus P+R Car Leg HBSHOP_HBSHOP_Child_0-15_PC Demand</v>
      </c>
      <c r="D2729" t="s">
        <v>37</v>
      </c>
      <c r="E2729" t="s">
        <v>18</v>
      </c>
      <c r="F2729">
        <v>0</v>
      </c>
      <c r="H2729" t="s">
        <v>19</v>
      </c>
      <c r="J2729" t="str">
        <f t="shared" si="255"/>
        <v>Bus P+R Car Leg Demand</v>
      </c>
      <c r="K2729" t="str" cm="1">
        <f t="array" ref="K2729">_xlfn.IFS(L2729="Bus P+R Bus Leg", "Bus", L2729="Bus P+R Car Leg", "Car",L2729="Rail P+R Rail Leg", "Rail", L2729="Rail P+R Car Leg", "Car",L2729="Logsum","",TRUE(),L2729)</f>
        <v>Car</v>
      </c>
      <c r="L2729" t="s">
        <v>158</v>
      </c>
      <c r="N2729" t="s">
        <v>37</v>
      </c>
      <c r="O2729" t="s">
        <v>485</v>
      </c>
      <c r="P2729" t="str">
        <f t="shared" si="251"/>
        <v>HBSHOP</v>
      </c>
    </row>
    <row r="2730" spans="1:16" x14ac:dyDescent="0.35">
      <c r="A2730">
        <f t="shared" si="253"/>
        <v>6058</v>
      </c>
      <c r="B2730" t="str">
        <f t="shared" si="252"/>
        <v>Bus P+R Car Leg HBSHOP_HBSHOP_FT_16-74_FC Demand</v>
      </c>
      <c r="C2730" t="str">
        <f t="shared" si="254"/>
        <v>Bus P+R Car Leg HBSHOP_HBSHOP_FT_16-74_FC Demand</v>
      </c>
      <c r="D2730" t="s">
        <v>37</v>
      </c>
      <c r="E2730" t="s">
        <v>18</v>
      </c>
      <c r="F2730">
        <v>0</v>
      </c>
      <c r="H2730" t="s">
        <v>19</v>
      </c>
      <c r="J2730" t="str">
        <f t="shared" si="255"/>
        <v>Bus P+R Car Leg Demand</v>
      </c>
      <c r="K2730" t="str" cm="1">
        <f t="array" ref="K2730">_xlfn.IFS(L2730="Bus P+R Bus Leg", "Bus", L2730="Bus P+R Car Leg", "Car",L2730="Rail P+R Rail Leg", "Rail", L2730="Rail P+R Car Leg", "Car",L2730="Logsum","",TRUE(),L2730)</f>
        <v>Car</v>
      </c>
      <c r="L2730" t="s">
        <v>158</v>
      </c>
      <c r="N2730" t="s">
        <v>37</v>
      </c>
      <c r="O2730" t="s">
        <v>486</v>
      </c>
      <c r="P2730" t="str">
        <f t="shared" si="251"/>
        <v>HBSHOP</v>
      </c>
    </row>
    <row r="2731" spans="1:16" x14ac:dyDescent="0.35">
      <c r="A2731">
        <f t="shared" si="253"/>
        <v>6059</v>
      </c>
      <c r="B2731" t="str">
        <f t="shared" si="252"/>
        <v>Bus P+R Car Leg HBSHOP_HBSHOP_FT_16-74_NC Demand</v>
      </c>
      <c r="C2731" t="str">
        <f t="shared" si="254"/>
        <v>Bus P+R Car Leg HBSHOP_HBSHOP_FT_16-74_NC Demand</v>
      </c>
      <c r="D2731" t="s">
        <v>37</v>
      </c>
      <c r="E2731" t="s">
        <v>18</v>
      </c>
      <c r="F2731">
        <v>0</v>
      </c>
      <c r="H2731" t="s">
        <v>19</v>
      </c>
      <c r="J2731" t="str">
        <f t="shared" si="255"/>
        <v>Bus P+R Car Leg Demand</v>
      </c>
      <c r="K2731" t="str" cm="1">
        <f t="array" ref="K2731">_xlfn.IFS(L2731="Bus P+R Bus Leg", "Bus", L2731="Bus P+R Car Leg", "Car",L2731="Rail P+R Rail Leg", "Rail", L2731="Rail P+R Car Leg", "Car",L2731="Logsum","",TRUE(),L2731)</f>
        <v>Car</v>
      </c>
      <c r="L2731" t="s">
        <v>158</v>
      </c>
      <c r="N2731" t="s">
        <v>37</v>
      </c>
      <c r="O2731" t="s">
        <v>487</v>
      </c>
      <c r="P2731" t="str">
        <f t="shared" si="251"/>
        <v>HBSHOP</v>
      </c>
    </row>
    <row r="2732" spans="1:16" x14ac:dyDescent="0.35">
      <c r="A2732">
        <f t="shared" si="253"/>
        <v>6060</v>
      </c>
      <c r="B2732" t="str">
        <f t="shared" si="252"/>
        <v>Bus P+R Car Leg HBSHOP_HBSHOP_FT_16-74_PC Demand</v>
      </c>
      <c r="C2732" t="str">
        <f t="shared" si="254"/>
        <v>Bus P+R Car Leg HBSHOP_HBSHOP_FT_16-74_PC Demand</v>
      </c>
      <c r="D2732" t="s">
        <v>37</v>
      </c>
      <c r="E2732" t="s">
        <v>18</v>
      </c>
      <c r="F2732">
        <v>0</v>
      </c>
      <c r="H2732" t="s">
        <v>19</v>
      </c>
      <c r="J2732" t="str">
        <f t="shared" si="255"/>
        <v>Bus P+R Car Leg Demand</v>
      </c>
      <c r="K2732" t="str" cm="1">
        <f t="array" ref="K2732">_xlfn.IFS(L2732="Bus P+R Bus Leg", "Bus", L2732="Bus P+R Car Leg", "Car",L2732="Rail P+R Rail Leg", "Rail", L2732="Rail P+R Car Leg", "Car",L2732="Logsum","",TRUE(),L2732)</f>
        <v>Car</v>
      </c>
      <c r="L2732" t="s">
        <v>158</v>
      </c>
      <c r="N2732" t="s">
        <v>37</v>
      </c>
      <c r="O2732" t="s">
        <v>488</v>
      </c>
      <c r="P2732" t="str">
        <f t="shared" si="251"/>
        <v>HBSHOP</v>
      </c>
    </row>
    <row r="2733" spans="1:16" x14ac:dyDescent="0.35">
      <c r="A2733">
        <f t="shared" si="253"/>
        <v>6061</v>
      </c>
      <c r="B2733" t="str">
        <f t="shared" si="252"/>
        <v>Bus P+R Car Leg HBSHOP_HBSHOP_Other_16-74_FC Demand</v>
      </c>
      <c r="C2733" t="str">
        <f t="shared" si="254"/>
        <v>Bus P+R Car Leg HBSHOP_HBSHOP_Other_16-74_FC Demand</v>
      </c>
      <c r="D2733" t="s">
        <v>37</v>
      </c>
      <c r="E2733" t="s">
        <v>18</v>
      </c>
      <c r="F2733">
        <v>0</v>
      </c>
      <c r="H2733" t="s">
        <v>19</v>
      </c>
      <c r="J2733" t="str">
        <f t="shared" si="255"/>
        <v>Bus P+R Car Leg Demand</v>
      </c>
      <c r="K2733" t="str" cm="1">
        <f t="array" ref="K2733">_xlfn.IFS(L2733="Bus P+R Bus Leg", "Bus", L2733="Bus P+R Car Leg", "Car",L2733="Rail P+R Rail Leg", "Rail", L2733="Rail P+R Car Leg", "Car",L2733="Logsum","",TRUE(),L2733)</f>
        <v>Car</v>
      </c>
      <c r="L2733" t="s">
        <v>158</v>
      </c>
      <c r="N2733" t="s">
        <v>37</v>
      </c>
      <c r="O2733" t="s">
        <v>489</v>
      </c>
      <c r="P2733" t="str">
        <f t="shared" si="251"/>
        <v>HBSHOP</v>
      </c>
    </row>
    <row r="2734" spans="1:16" x14ac:dyDescent="0.35">
      <c r="A2734">
        <f t="shared" si="253"/>
        <v>6062</v>
      </c>
      <c r="B2734" t="str">
        <f t="shared" si="252"/>
        <v>Bus P+R Car Leg HBSHOP_HBSHOP_Other_16-74_NC Demand</v>
      </c>
      <c r="C2734" t="str">
        <f t="shared" si="254"/>
        <v>Bus P+R Car Leg HBSHOP_HBSHOP_Other_16-74_NC Demand</v>
      </c>
      <c r="D2734" t="s">
        <v>37</v>
      </c>
      <c r="E2734" t="s">
        <v>18</v>
      </c>
      <c r="F2734">
        <v>0</v>
      </c>
      <c r="H2734" t="s">
        <v>19</v>
      </c>
      <c r="J2734" t="str">
        <f t="shared" si="255"/>
        <v>Bus P+R Car Leg Demand</v>
      </c>
      <c r="K2734" t="str" cm="1">
        <f t="array" ref="K2734">_xlfn.IFS(L2734="Bus P+R Bus Leg", "Bus", L2734="Bus P+R Car Leg", "Car",L2734="Rail P+R Rail Leg", "Rail", L2734="Rail P+R Car Leg", "Car",L2734="Logsum","",TRUE(),L2734)</f>
        <v>Car</v>
      </c>
      <c r="L2734" t="s">
        <v>158</v>
      </c>
      <c r="N2734" t="s">
        <v>37</v>
      </c>
      <c r="O2734" t="s">
        <v>490</v>
      </c>
      <c r="P2734" t="str">
        <f t="shared" si="251"/>
        <v>HBSHOP</v>
      </c>
    </row>
    <row r="2735" spans="1:16" x14ac:dyDescent="0.35">
      <c r="A2735">
        <f t="shared" si="253"/>
        <v>6063</v>
      </c>
      <c r="B2735" t="str">
        <f t="shared" si="252"/>
        <v>Bus P+R Car Leg HBSHOP_HBSHOP_Other_16-74_PC Demand</v>
      </c>
      <c r="C2735" t="str">
        <f t="shared" si="254"/>
        <v>Bus P+R Car Leg HBSHOP_HBSHOP_Other_16-74_PC Demand</v>
      </c>
      <c r="D2735" t="s">
        <v>37</v>
      </c>
      <c r="E2735" t="s">
        <v>18</v>
      </c>
      <c r="F2735">
        <v>0</v>
      </c>
      <c r="H2735" t="s">
        <v>19</v>
      </c>
      <c r="J2735" t="str">
        <f t="shared" si="255"/>
        <v>Bus P+R Car Leg Demand</v>
      </c>
      <c r="K2735" t="str" cm="1">
        <f t="array" ref="K2735">_xlfn.IFS(L2735="Bus P+R Bus Leg", "Bus", L2735="Bus P+R Car Leg", "Car",L2735="Rail P+R Rail Leg", "Rail", L2735="Rail P+R Car Leg", "Car",L2735="Logsum","",TRUE(),L2735)</f>
        <v>Car</v>
      </c>
      <c r="L2735" t="s">
        <v>158</v>
      </c>
      <c r="N2735" t="s">
        <v>37</v>
      </c>
      <c r="O2735" t="s">
        <v>491</v>
      </c>
      <c r="P2735" t="str">
        <f t="shared" si="251"/>
        <v>HBSHOP</v>
      </c>
    </row>
    <row r="2736" spans="1:16" x14ac:dyDescent="0.35">
      <c r="A2736">
        <f t="shared" si="253"/>
        <v>6064</v>
      </c>
      <c r="B2736" t="str">
        <f t="shared" si="252"/>
        <v>Bus P+R Car Leg HBSHOP_HBSHOP_PT_16-74_FC Demand</v>
      </c>
      <c r="C2736" t="str">
        <f t="shared" si="254"/>
        <v>Bus P+R Car Leg HBSHOP_HBSHOP_PT_16-74_FC Demand</v>
      </c>
      <c r="D2736" t="s">
        <v>37</v>
      </c>
      <c r="E2736" t="s">
        <v>18</v>
      </c>
      <c r="F2736">
        <v>0</v>
      </c>
      <c r="H2736" t="s">
        <v>19</v>
      </c>
      <c r="J2736" t="str">
        <f t="shared" si="255"/>
        <v>Bus P+R Car Leg Demand</v>
      </c>
      <c r="K2736" t="str" cm="1">
        <f t="array" ref="K2736">_xlfn.IFS(L2736="Bus P+R Bus Leg", "Bus", L2736="Bus P+R Car Leg", "Car",L2736="Rail P+R Rail Leg", "Rail", L2736="Rail P+R Car Leg", "Car",L2736="Logsum","",TRUE(),L2736)</f>
        <v>Car</v>
      </c>
      <c r="L2736" t="s">
        <v>158</v>
      </c>
      <c r="N2736" t="s">
        <v>37</v>
      </c>
      <c r="O2736" t="s">
        <v>492</v>
      </c>
      <c r="P2736" t="str">
        <f t="shared" si="251"/>
        <v>HBSHOP</v>
      </c>
    </row>
    <row r="2737" spans="1:16" x14ac:dyDescent="0.35">
      <c r="A2737">
        <f t="shared" si="253"/>
        <v>6065</v>
      </c>
      <c r="B2737" t="str">
        <f t="shared" si="252"/>
        <v>Bus P+R Car Leg HBSHOP_HBSHOP_PT_16-74_NC Demand</v>
      </c>
      <c r="C2737" t="str">
        <f t="shared" si="254"/>
        <v>Bus P+R Car Leg HBSHOP_HBSHOP_PT_16-74_NC Demand</v>
      </c>
      <c r="D2737" t="s">
        <v>37</v>
      </c>
      <c r="E2737" t="s">
        <v>18</v>
      </c>
      <c r="F2737">
        <v>0</v>
      </c>
      <c r="H2737" t="s">
        <v>19</v>
      </c>
      <c r="J2737" t="str">
        <f t="shared" si="255"/>
        <v>Bus P+R Car Leg Demand</v>
      </c>
      <c r="K2737" t="str" cm="1">
        <f t="array" ref="K2737">_xlfn.IFS(L2737="Bus P+R Bus Leg", "Bus", L2737="Bus P+R Car Leg", "Car",L2737="Rail P+R Rail Leg", "Rail", L2737="Rail P+R Car Leg", "Car",L2737="Logsum","",TRUE(),L2737)</f>
        <v>Car</v>
      </c>
      <c r="L2737" t="s">
        <v>158</v>
      </c>
      <c r="N2737" t="s">
        <v>37</v>
      </c>
      <c r="O2737" t="s">
        <v>493</v>
      </c>
      <c r="P2737" t="str">
        <f t="shared" si="251"/>
        <v>HBSHOP</v>
      </c>
    </row>
    <row r="2738" spans="1:16" x14ac:dyDescent="0.35">
      <c r="A2738">
        <f t="shared" si="253"/>
        <v>6066</v>
      </c>
      <c r="B2738" t="str">
        <f t="shared" si="252"/>
        <v>Bus P+R Car Leg HBSHOP_HBSHOP_PT_16-74_PC Demand</v>
      </c>
      <c r="C2738" t="str">
        <f t="shared" si="254"/>
        <v>Bus P+R Car Leg HBSHOP_HBSHOP_PT_16-74_PC Demand</v>
      </c>
      <c r="D2738" t="s">
        <v>37</v>
      </c>
      <c r="E2738" t="s">
        <v>18</v>
      </c>
      <c r="F2738">
        <v>0</v>
      </c>
      <c r="H2738" t="s">
        <v>19</v>
      </c>
      <c r="J2738" t="str">
        <f t="shared" si="255"/>
        <v>Bus P+R Car Leg Demand</v>
      </c>
      <c r="K2738" t="str" cm="1">
        <f t="array" ref="K2738">_xlfn.IFS(L2738="Bus P+R Bus Leg", "Bus", L2738="Bus P+R Car Leg", "Car",L2738="Rail P+R Rail Leg", "Rail", L2738="Rail P+R Car Leg", "Car",L2738="Logsum","",TRUE(),L2738)</f>
        <v>Car</v>
      </c>
      <c r="L2738" t="s">
        <v>158</v>
      </c>
      <c r="N2738" t="s">
        <v>37</v>
      </c>
      <c r="O2738" t="s">
        <v>494</v>
      </c>
      <c r="P2738" t="str">
        <f t="shared" si="251"/>
        <v>HBSHOP</v>
      </c>
    </row>
    <row r="2739" spans="1:16" x14ac:dyDescent="0.35">
      <c r="A2739">
        <f t="shared" si="253"/>
        <v>6067</v>
      </c>
      <c r="B2739" t="str">
        <f t="shared" si="252"/>
        <v>Bus P+R Car Leg HBSHOP_HBSHOP_Student_16-74_FC Demand</v>
      </c>
      <c r="C2739" t="str">
        <f t="shared" si="254"/>
        <v>Bus P+R Car Leg HBSHOP_HBSHOP_Student_16-74_FC Demand</v>
      </c>
      <c r="D2739" t="s">
        <v>37</v>
      </c>
      <c r="E2739" t="s">
        <v>18</v>
      </c>
      <c r="F2739">
        <v>0</v>
      </c>
      <c r="H2739" t="s">
        <v>19</v>
      </c>
      <c r="J2739" t="str">
        <f t="shared" si="255"/>
        <v>Bus P+R Car Leg Demand</v>
      </c>
      <c r="K2739" t="str" cm="1">
        <f t="array" ref="K2739">_xlfn.IFS(L2739="Bus P+R Bus Leg", "Bus", L2739="Bus P+R Car Leg", "Car",L2739="Rail P+R Rail Leg", "Rail", L2739="Rail P+R Car Leg", "Car",L2739="Logsum","",TRUE(),L2739)</f>
        <v>Car</v>
      </c>
      <c r="L2739" t="s">
        <v>158</v>
      </c>
      <c r="N2739" t="s">
        <v>37</v>
      </c>
      <c r="O2739" t="s">
        <v>495</v>
      </c>
      <c r="P2739" t="str">
        <f t="shared" ref="P2739:P2771" si="256">LEFT(O2739,FIND("_",O2739)-1)</f>
        <v>HBSHOP</v>
      </c>
    </row>
    <row r="2740" spans="1:16" x14ac:dyDescent="0.35">
      <c r="A2740">
        <f t="shared" si="253"/>
        <v>6068</v>
      </c>
      <c r="B2740" t="str">
        <f t="shared" si="252"/>
        <v>Bus P+R Car Leg HBSHOP_HBSHOP_Student_16-74_NC Demand</v>
      </c>
      <c r="C2740" t="str">
        <f t="shared" si="254"/>
        <v>Bus P+R Car Leg HBSHOP_HBSHOP_Student_16-74_NC Demand</v>
      </c>
      <c r="D2740" t="s">
        <v>37</v>
      </c>
      <c r="E2740" t="s">
        <v>18</v>
      </c>
      <c r="F2740">
        <v>0</v>
      </c>
      <c r="H2740" t="s">
        <v>19</v>
      </c>
      <c r="J2740" t="str">
        <f t="shared" si="255"/>
        <v>Bus P+R Car Leg Demand</v>
      </c>
      <c r="K2740" t="str" cm="1">
        <f t="array" ref="K2740">_xlfn.IFS(L2740="Bus P+R Bus Leg", "Bus", L2740="Bus P+R Car Leg", "Car",L2740="Rail P+R Rail Leg", "Rail", L2740="Rail P+R Car Leg", "Car",L2740="Logsum","",TRUE(),L2740)</f>
        <v>Car</v>
      </c>
      <c r="L2740" t="s">
        <v>158</v>
      </c>
      <c r="N2740" t="s">
        <v>37</v>
      </c>
      <c r="O2740" t="s">
        <v>496</v>
      </c>
      <c r="P2740" t="str">
        <f t="shared" si="256"/>
        <v>HBSHOP</v>
      </c>
    </row>
    <row r="2741" spans="1:16" x14ac:dyDescent="0.35">
      <c r="A2741">
        <f t="shared" si="253"/>
        <v>6069</v>
      </c>
      <c r="B2741" t="str">
        <f t="shared" ref="B2741:B2804" si="257">_xlfn.TEXTJOIN(" ",TRUE,L2741,O2741,N2741)</f>
        <v>Bus P+R Car Leg HBSHOP_HBSHOP_Student_16-74_PC Demand</v>
      </c>
      <c r="C2741" t="str">
        <f t="shared" si="254"/>
        <v>Bus P+R Car Leg HBSHOP_HBSHOP_Student_16-74_PC Demand</v>
      </c>
      <c r="D2741" t="s">
        <v>37</v>
      </c>
      <c r="E2741" t="s">
        <v>18</v>
      </c>
      <c r="F2741">
        <v>0</v>
      </c>
      <c r="H2741" t="s">
        <v>19</v>
      </c>
      <c r="J2741" t="str">
        <f t="shared" si="255"/>
        <v>Bus P+R Car Leg Demand</v>
      </c>
      <c r="K2741" t="str" cm="1">
        <f t="array" ref="K2741">_xlfn.IFS(L2741="Bus P+R Bus Leg", "Bus", L2741="Bus P+R Car Leg", "Car",L2741="Rail P+R Rail Leg", "Rail", L2741="Rail P+R Car Leg", "Car",L2741="Logsum","",TRUE(),L2741)</f>
        <v>Car</v>
      </c>
      <c r="L2741" t="s">
        <v>158</v>
      </c>
      <c r="N2741" t="s">
        <v>37</v>
      </c>
      <c r="O2741" t="s">
        <v>497</v>
      </c>
      <c r="P2741" t="str">
        <f t="shared" si="256"/>
        <v>HBSHOP</v>
      </c>
    </row>
    <row r="2742" spans="1:16" x14ac:dyDescent="0.35">
      <c r="A2742">
        <f t="shared" si="253"/>
        <v>6070</v>
      </c>
      <c r="B2742" t="str">
        <f t="shared" si="257"/>
        <v>Bus P+R Car Leg NHBEB_NHBEB_FT_16-74_FC Demand</v>
      </c>
      <c r="C2742" t="str">
        <f t="shared" si="254"/>
        <v>Bus P+R Car Leg NHBEB_NHBEB_FT_16-74_FC Demand</v>
      </c>
      <c r="D2742" t="s">
        <v>37</v>
      </c>
      <c r="E2742" t="s">
        <v>18</v>
      </c>
      <c r="F2742">
        <v>0</v>
      </c>
      <c r="H2742" t="s">
        <v>19</v>
      </c>
      <c r="J2742" t="str">
        <f t="shared" si="255"/>
        <v>Bus P+R Car Leg Demand</v>
      </c>
      <c r="K2742" t="str" cm="1">
        <f t="array" ref="K2742">_xlfn.IFS(L2742="Bus P+R Bus Leg", "Bus", L2742="Bus P+R Car Leg", "Car",L2742="Rail P+R Rail Leg", "Rail", L2742="Rail P+R Car Leg", "Car",L2742="Logsum","",TRUE(),L2742)</f>
        <v>Car</v>
      </c>
      <c r="L2742" t="s">
        <v>158</v>
      </c>
      <c r="N2742" t="s">
        <v>37</v>
      </c>
      <c r="O2742" t="s">
        <v>77</v>
      </c>
      <c r="P2742" t="str">
        <f t="shared" si="256"/>
        <v>NHBEB</v>
      </c>
    </row>
    <row r="2743" spans="1:16" x14ac:dyDescent="0.35">
      <c r="A2743">
        <f t="shared" si="253"/>
        <v>6071</v>
      </c>
      <c r="B2743" t="str">
        <f t="shared" si="257"/>
        <v>Bus P+R Car Leg NHBEB_NHBEB_FT_16-74_NC Demand</v>
      </c>
      <c r="C2743" t="str">
        <f t="shared" si="254"/>
        <v>Bus P+R Car Leg NHBEB_NHBEB_FT_16-74_NC Demand</v>
      </c>
      <c r="D2743" t="s">
        <v>37</v>
      </c>
      <c r="E2743" t="s">
        <v>18</v>
      </c>
      <c r="F2743">
        <v>0</v>
      </c>
      <c r="H2743" t="s">
        <v>19</v>
      </c>
      <c r="J2743" t="str">
        <f t="shared" si="255"/>
        <v>Bus P+R Car Leg Demand</v>
      </c>
      <c r="K2743" t="str" cm="1">
        <f t="array" ref="K2743">_xlfn.IFS(L2743="Bus P+R Bus Leg", "Bus", L2743="Bus P+R Car Leg", "Car",L2743="Rail P+R Rail Leg", "Rail", L2743="Rail P+R Car Leg", "Car",L2743="Logsum","",TRUE(),L2743)</f>
        <v>Car</v>
      </c>
      <c r="L2743" t="s">
        <v>158</v>
      </c>
      <c r="N2743" t="s">
        <v>37</v>
      </c>
      <c r="O2743" t="s">
        <v>78</v>
      </c>
      <c r="P2743" t="str">
        <f t="shared" si="256"/>
        <v>NHBEB</v>
      </c>
    </row>
    <row r="2744" spans="1:16" x14ac:dyDescent="0.35">
      <c r="A2744">
        <f t="shared" si="253"/>
        <v>6072</v>
      </c>
      <c r="B2744" t="str">
        <f t="shared" si="257"/>
        <v>Bus P+R Car Leg NHBEB_NHBEB_FT_16-74_PC Demand</v>
      </c>
      <c r="C2744" t="str">
        <f t="shared" si="254"/>
        <v>Bus P+R Car Leg NHBEB_NHBEB_FT_16-74_PC Demand</v>
      </c>
      <c r="D2744" t="s">
        <v>37</v>
      </c>
      <c r="E2744" t="s">
        <v>18</v>
      </c>
      <c r="F2744">
        <v>0</v>
      </c>
      <c r="H2744" t="s">
        <v>19</v>
      </c>
      <c r="J2744" t="str">
        <f t="shared" si="255"/>
        <v>Bus P+R Car Leg Demand</v>
      </c>
      <c r="K2744" t="str" cm="1">
        <f t="array" ref="K2744">_xlfn.IFS(L2744="Bus P+R Bus Leg", "Bus", L2744="Bus P+R Car Leg", "Car",L2744="Rail P+R Rail Leg", "Rail", L2744="Rail P+R Car Leg", "Car",L2744="Logsum","",TRUE(),L2744)</f>
        <v>Car</v>
      </c>
      <c r="L2744" t="s">
        <v>158</v>
      </c>
      <c r="N2744" t="s">
        <v>37</v>
      </c>
      <c r="O2744" t="s">
        <v>79</v>
      </c>
      <c r="P2744" t="str">
        <f t="shared" si="256"/>
        <v>NHBEB</v>
      </c>
    </row>
    <row r="2745" spans="1:16" x14ac:dyDescent="0.35">
      <c r="A2745">
        <f t="shared" si="253"/>
        <v>6073</v>
      </c>
      <c r="B2745" t="str">
        <f t="shared" si="257"/>
        <v>Bus P+R Car Leg NHBEB_NHBEB_Other_16-74_FC Demand</v>
      </c>
      <c r="C2745" t="str">
        <f t="shared" si="254"/>
        <v>Bus P+R Car Leg NHBEB_NHBEB_Other_16-74_FC Demand</v>
      </c>
      <c r="D2745" t="s">
        <v>37</v>
      </c>
      <c r="E2745" t="s">
        <v>18</v>
      </c>
      <c r="F2745">
        <v>0</v>
      </c>
      <c r="H2745" t="s">
        <v>19</v>
      </c>
      <c r="J2745" t="str">
        <f t="shared" si="255"/>
        <v>Bus P+R Car Leg Demand</v>
      </c>
      <c r="K2745" t="str" cm="1">
        <f t="array" ref="K2745">_xlfn.IFS(L2745="Bus P+R Bus Leg", "Bus", L2745="Bus P+R Car Leg", "Car",L2745="Rail P+R Rail Leg", "Rail", L2745="Rail P+R Car Leg", "Car",L2745="Logsum","",TRUE(),L2745)</f>
        <v>Car</v>
      </c>
      <c r="L2745" t="s">
        <v>158</v>
      </c>
      <c r="N2745" t="s">
        <v>37</v>
      </c>
      <c r="O2745" t="s">
        <v>80</v>
      </c>
      <c r="P2745" t="str">
        <f t="shared" si="256"/>
        <v>NHBEB</v>
      </c>
    </row>
    <row r="2746" spans="1:16" x14ac:dyDescent="0.35">
      <c r="A2746">
        <f t="shared" si="253"/>
        <v>6074</v>
      </c>
      <c r="B2746" t="str">
        <f t="shared" si="257"/>
        <v>Bus P+R Car Leg NHBEB_NHBEB_Other_16-74_NC Demand</v>
      </c>
      <c r="C2746" t="str">
        <f t="shared" si="254"/>
        <v>Bus P+R Car Leg NHBEB_NHBEB_Other_16-74_NC Demand</v>
      </c>
      <c r="D2746" t="s">
        <v>37</v>
      </c>
      <c r="E2746" t="s">
        <v>18</v>
      </c>
      <c r="F2746">
        <v>0</v>
      </c>
      <c r="H2746" t="s">
        <v>19</v>
      </c>
      <c r="J2746" t="str">
        <f t="shared" si="255"/>
        <v>Bus P+R Car Leg Demand</v>
      </c>
      <c r="K2746" t="str" cm="1">
        <f t="array" ref="K2746">_xlfn.IFS(L2746="Bus P+R Bus Leg", "Bus", L2746="Bus P+R Car Leg", "Car",L2746="Rail P+R Rail Leg", "Rail", L2746="Rail P+R Car Leg", "Car",L2746="Logsum","",TRUE(),L2746)</f>
        <v>Car</v>
      </c>
      <c r="L2746" t="s">
        <v>158</v>
      </c>
      <c r="N2746" t="s">
        <v>37</v>
      </c>
      <c r="O2746" t="s">
        <v>81</v>
      </c>
      <c r="P2746" t="str">
        <f t="shared" si="256"/>
        <v>NHBEB</v>
      </c>
    </row>
    <row r="2747" spans="1:16" x14ac:dyDescent="0.35">
      <c r="A2747">
        <f t="shared" si="253"/>
        <v>6075</v>
      </c>
      <c r="B2747" t="str">
        <f t="shared" si="257"/>
        <v>Bus P+R Car Leg NHBEB_NHBEB_Other_16-74_PC Demand</v>
      </c>
      <c r="C2747" t="str">
        <f t="shared" si="254"/>
        <v>Bus P+R Car Leg NHBEB_NHBEB_Other_16-74_PC Demand</v>
      </c>
      <c r="D2747" t="s">
        <v>37</v>
      </c>
      <c r="E2747" t="s">
        <v>18</v>
      </c>
      <c r="F2747">
        <v>0</v>
      </c>
      <c r="H2747" t="s">
        <v>19</v>
      </c>
      <c r="J2747" t="str">
        <f t="shared" si="255"/>
        <v>Bus P+R Car Leg Demand</v>
      </c>
      <c r="K2747" t="str" cm="1">
        <f t="array" ref="K2747">_xlfn.IFS(L2747="Bus P+R Bus Leg", "Bus", L2747="Bus P+R Car Leg", "Car",L2747="Rail P+R Rail Leg", "Rail", L2747="Rail P+R Car Leg", "Car",L2747="Logsum","",TRUE(),L2747)</f>
        <v>Car</v>
      </c>
      <c r="L2747" t="s">
        <v>158</v>
      </c>
      <c r="N2747" t="s">
        <v>37</v>
      </c>
      <c r="O2747" t="s">
        <v>82</v>
      </c>
      <c r="P2747" t="str">
        <f t="shared" si="256"/>
        <v>NHBEB</v>
      </c>
    </row>
    <row r="2748" spans="1:16" x14ac:dyDescent="0.35">
      <c r="A2748">
        <f t="shared" si="253"/>
        <v>6076</v>
      </c>
      <c r="B2748" t="str">
        <f t="shared" si="257"/>
        <v>Bus P+R Car Leg NHBEB_NHBEB_PT_16-74_FC Demand</v>
      </c>
      <c r="C2748" t="str">
        <f t="shared" si="254"/>
        <v>Bus P+R Car Leg NHBEB_NHBEB_PT_16-74_FC Demand</v>
      </c>
      <c r="D2748" t="s">
        <v>37</v>
      </c>
      <c r="E2748" t="s">
        <v>18</v>
      </c>
      <c r="F2748">
        <v>0</v>
      </c>
      <c r="H2748" t="s">
        <v>19</v>
      </c>
      <c r="J2748" t="str">
        <f t="shared" si="255"/>
        <v>Bus P+R Car Leg Demand</v>
      </c>
      <c r="K2748" t="str" cm="1">
        <f t="array" ref="K2748">_xlfn.IFS(L2748="Bus P+R Bus Leg", "Bus", L2748="Bus P+R Car Leg", "Car",L2748="Rail P+R Rail Leg", "Rail", L2748="Rail P+R Car Leg", "Car",L2748="Logsum","",TRUE(),L2748)</f>
        <v>Car</v>
      </c>
      <c r="L2748" t="s">
        <v>158</v>
      </c>
      <c r="N2748" t="s">
        <v>37</v>
      </c>
      <c r="O2748" t="s">
        <v>83</v>
      </c>
      <c r="P2748" t="str">
        <f t="shared" si="256"/>
        <v>NHBEB</v>
      </c>
    </row>
    <row r="2749" spans="1:16" x14ac:dyDescent="0.35">
      <c r="A2749">
        <f t="shared" si="253"/>
        <v>6077</v>
      </c>
      <c r="B2749" t="str">
        <f t="shared" si="257"/>
        <v>Bus P+R Car Leg NHBEB_NHBEB_PT_16-74_NC Demand</v>
      </c>
      <c r="C2749" t="str">
        <f t="shared" si="254"/>
        <v>Bus P+R Car Leg NHBEB_NHBEB_PT_16-74_NC Demand</v>
      </c>
      <c r="D2749" t="s">
        <v>37</v>
      </c>
      <c r="E2749" t="s">
        <v>18</v>
      </c>
      <c r="F2749">
        <v>0</v>
      </c>
      <c r="H2749" t="s">
        <v>19</v>
      </c>
      <c r="J2749" t="str">
        <f t="shared" si="255"/>
        <v>Bus P+R Car Leg Demand</v>
      </c>
      <c r="K2749" t="str" cm="1">
        <f t="array" ref="K2749">_xlfn.IFS(L2749="Bus P+R Bus Leg", "Bus", L2749="Bus P+R Car Leg", "Car",L2749="Rail P+R Rail Leg", "Rail", L2749="Rail P+R Car Leg", "Car",L2749="Logsum","",TRUE(),L2749)</f>
        <v>Car</v>
      </c>
      <c r="L2749" t="s">
        <v>158</v>
      </c>
      <c r="N2749" t="s">
        <v>37</v>
      </c>
      <c r="O2749" t="s">
        <v>84</v>
      </c>
      <c r="P2749" t="str">
        <f t="shared" si="256"/>
        <v>NHBEB</v>
      </c>
    </row>
    <row r="2750" spans="1:16" x14ac:dyDescent="0.35">
      <c r="A2750">
        <f t="shared" si="253"/>
        <v>6078</v>
      </c>
      <c r="B2750" t="str">
        <f t="shared" si="257"/>
        <v>Bus P+R Car Leg NHBEB_NHBEB_PT_16-74_PC Demand</v>
      </c>
      <c r="C2750" t="str">
        <f t="shared" si="254"/>
        <v>Bus P+R Car Leg NHBEB_NHBEB_PT_16-74_PC Demand</v>
      </c>
      <c r="D2750" t="s">
        <v>37</v>
      </c>
      <c r="E2750" t="s">
        <v>18</v>
      </c>
      <c r="F2750">
        <v>0</v>
      </c>
      <c r="H2750" t="s">
        <v>19</v>
      </c>
      <c r="J2750" t="str">
        <f t="shared" si="255"/>
        <v>Bus P+R Car Leg Demand</v>
      </c>
      <c r="K2750" t="str" cm="1">
        <f t="array" ref="K2750">_xlfn.IFS(L2750="Bus P+R Bus Leg", "Bus", L2750="Bus P+R Car Leg", "Car",L2750="Rail P+R Rail Leg", "Rail", L2750="Rail P+R Car Leg", "Car",L2750="Logsum","",TRUE(),L2750)</f>
        <v>Car</v>
      </c>
      <c r="L2750" t="s">
        <v>158</v>
      </c>
      <c r="N2750" t="s">
        <v>37</v>
      </c>
      <c r="O2750" t="s">
        <v>85</v>
      </c>
      <c r="P2750" t="str">
        <f t="shared" si="256"/>
        <v>NHBEB</v>
      </c>
    </row>
    <row r="2751" spans="1:16" x14ac:dyDescent="0.35">
      <c r="A2751">
        <f t="shared" si="253"/>
        <v>6079</v>
      </c>
      <c r="B2751" t="str">
        <f t="shared" si="257"/>
        <v>Bus P+R Car Leg NHBEB_NHBEB_Student_16-74_FC Demand</v>
      </c>
      <c r="C2751" t="str">
        <f t="shared" si="254"/>
        <v>Bus P+R Car Leg NHBEB_NHBEB_Student_16-74_FC Demand</v>
      </c>
      <c r="D2751" t="s">
        <v>37</v>
      </c>
      <c r="E2751" t="s">
        <v>18</v>
      </c>
      <c r="F2751">
        <v>0</v>
      </c>
      <c r="H2751" t="s">
        <v>19</v>
      </c>
      <c r="J2751" t="str">
        <f t="shared" si="255"/>
        <v>Bus P+R Car Leg Demand</v>
      </c>
      <c r="K2751" t="str" cm="1">
        <f t="array" ref="K2751">_xlfn.IFS(L2751="Bus P+R Bus Leg", "Bus", L2751="Bus P+R Car Leg", "Car",L2751="Rail P+R Rail Leg", "Rail", L2751="Rail P+R Car Leg", "Car",L2751="Logsum","",TRUE(),L2751)</f>
        <v>Car</v>
      </c>
      <c r="L2751" t="s">
        <v>158</v>
      </c>
      <c r="N2751" t="s">
        <v>37</v>
      </c>
      <c r="O2751" t="s">
        <v>86</v>
      </c>
      <c r="P2751" t="str">
        <f t="shared" si="256"/>
        <v>NHBEB</v>
      </c>
    </row>
    <row r="2752" spans="1:16" x14ac:dyDescent="0.35">
      <c r="A2752">
        <f t="shared" si="253"/>
        <v>6080</v>
      </c>
      <c r="B2752" t="str">
        <f t="shared" si="257"/>
        <v>Bus P+R Car Leg NHBEB_NHBEB_Student_16-74_NC Demand</v>
      </c>
      <c r="C2752" t="str">
        <f t="shared" si="254"/>
        <v>Bus P+R Car Leg NHBEB_NHBEB_Student_16-74_NC Demand</v>
      </c>
      <c r="D2752" t="s">
        <v>37</v>
      </c>
      <c r="E2752" t="s">
        <v>18</v>
      </c>
      <c r="F2752">
        <v>0</v>
      </c>
      <c r="H2752" t="s">
        <v>19</v>
      </c>
      <c r="J2752" t="str">
        <f t="shared" si="255"/>
        <v>Bus P+R Car Leg Demand</v>
      </c>
      <c r="K2752" t="str" cm="1">
        <f t="array" ref="K2752">_xlfn.IFS(L2752="Bus P+R Bus Leg", "Bus", L2752="Bus P+R Car Leg", "Car",L2752="Rail P+R Rail Leg", "Rail", L2752="Rail P+R Car Leg", "Car",L2752="Logsum","",TRUE(),L2752)</f>
        <v>Car</v>
      </c>
      <c r="L2752" t="s">
        <v>158</v>
      </c>
      <c r="N2752" t="s">
        <v>37</v>
      </c>
      <c r="O2752" t="s">
        <v>87</v>
      </c>
      <c r="P2752" t="str">
        <f t="shared" si="256"/>
        <v>NHBEB</v>
      </c>
    </row>
    <row r="2753" spans="1:16" x14ac:dyDescent="0.35">
      <c r="A2753">
        <f t="shared" si="253"/>
        <v>6081</v>
      </c>
      <c r="B2753" t="str">
        <f t="shared" si="257"/>
        <v>Bus P+R Car Leg NHBEB_NHBEB_Student_16-74_PC Demand</v>
      </c>
      <c r="C2753" t="str">
        <f t="shared" si="254"/>
        <v>Bus P+R Car Leg NHBEB_NHBEB_Student_16-74_PC Demand</v>
      </c>
      <c r="D2753" t="s">
        <v>37</v>
      </c>
      <c r="E2753" t="s">
        <v>18</v>
      </c>
      <c r="F2753">
        <v>0</v>
      </c>
      <c r="H2753" t="s">
        <v>19</v>
      </c>
      <c r="J2753" t="str">
        <f t="shared" si="255"/>
        <v>Bus P+R Car Leg Demand</v>
      </c>
      <c r="K2753" t="str" cm="1">
        <f t="array" ref="K2753">_xlfn.IFS(L2753="Bus P+R Bus Leg", "Bus", L2753="Bus P+R Car Leg", "Car",L2753="Rail P+R Rail Leg", "Rail", L2753="Rail P+R Car Leg", "Car",L2753="Logsum","",TRUE(),L2753)</f>
        <v>Car</v>
      </c>
      <c r="L2753" t="s">
        <v>158</v>
      </c>
      <c r="N2753" t="s">
        <v>37</v>
      </c>
      <c r="O2753" t="s">
        <v>88</v>
      </c>
      <c r="P2753" t="str">
        <f t="shared" si="256"/>
        <v>NHBEB</v>
      </c>
    </row>
    <row r="2754" spans="1:16" x14ac:dyDescent="0.35">
      <c r="A2754">
        <f t="shared" si="253"/>
        <v>6082</v>
      </c>
      <c r="B2754" t="str">
        <f t="shared" si="257"/>
        <v>Bus P+R Car Leg NHBO_NHBO_75_FC Demand</v>
      </c>
      <c r="C2754" t="str">
        <f t="shared" si="254"/>
        <v>Bus P+R Car Leg NHBO_NHBO_75_FC Demand</v>
      </c>
      <c r="D2754" t="s">
        <v>37</v>
      </c>
      <c r="E2754" t="s">
        <v>18</v>
      </c>
      <c r="F2754">
        <v>0</v>
      </c>
      <c r="H2754" t="s">
        <v>19</v>
      </c>
      <c r="J2754" t="str">
        <f t="shared" si="255"/>
        <v>Bus P+R Car Leg Demand</v>
      </c>
      <c r="K2754" t="str" cm="1">
        <f t="array" ref="K2754">_xlfn.IFS(L2754="Bus P+R Bus Leg", "Bus", L2754="Bus P+R Car Leg", "Car",L2754="Rail P+R Rail Leg", "Rail", L2754="Rail P+R Car Leg", "Car",L2754="Logsum","",TRUE(),L2754)</f>
        <v>Car</v>
      </c>
      <c r="L2754" t="s">
        <v>158</v>
      </c>
      <c r="N2754" t="s">
        <v>37</v>
      </c>
      <c r="O2754" t="s">
        <v>89</v>
      </c>
      <c r="P2754" t="str">
        <f t="shared" si="256"/>
        <v>NHBO</v>
      </c>
    </row>
    <row r="2755" spans="1:16" x14ac:dyDescent="0.35">
      <c r="A2755">
        <f t="shared" si="253"/>
        <v>6083</v>
      </c>
      <c r="B2755" t="str">
        <f t="shared" si="257"/>
        <v>Bus P+R Car Leg NHBO_NHBO_75_NC Demand</v>
      </c>
      <c r="C2755" t="str">
        <f t="shared" si="254"/>
        <v>Bus P+R Car Leg NHBO_NHBO_75_NC Demand</v>
      </c>
      <c r="D2755" t="s">
        <v>37</v>
      </c>
      <c r="E2755" t="s">
        <v>18</v>
      </c>
      <c r="F2755">
        <v>0</v>
      </c>
      <c r="H2755" t="s">
        <v>19</v>
      </c>
      <c r="J2755" t="str">
        <f t="shared" si="255"/>
        <v>Bus P+R Car Leg Demand</v>
      </c>
      <c r="K2755" t="str" cm="1">
        <f t="array" ref="K2755">_xlfn.IFS(L2755="Bus P+R Bus Leg", "Bus", L2755="Bus P+R Car Leg", "Car",L2755="Rail P+R Rail Leg", "Rail", L2755="Rail P+R Car Leg", "Car",L2755="Logsum","",TRUE(),L2755)</f>
        <v>Car</v>
      </c>
      <c r="L2755" t="s">
        <v>158</v>
      </c>
      <c r="N2755" t="s">
        <v>37</v>
      </c>
      <c r="O2755" t="s">
        <v>90</v>
      </c>
      <c r="P2755" t="str">
        <f t="shared" si="256"/>
        <v>NHBO</v>
      </c>
    </row>
    <row r="2756" spans="1:16" x14ac:dyDescent="0.35">
      <c r="A2756">
        <f t="shared" si="253"/>
        <v>6084</v>
      </c>
      <c r="B2756" t="str">
        <f t="shared" si="257"/>
        <v>Bus P+R Car Leg NHBO_NHBO_75_PC Demand</v>
      </c>
      <c r="C2756" t="str">
        <f t="shared" si="254"/>
        <v>Bus P+R Car Leg NHBO_NHBO_75_PC Demand</v>
      </c>
      <c r="D2756" t="s">
        <v>37</v>
      </c>
      <c r="E2756" t="s">
        <v>18</v>
      </c>
      <c r="F2756">
        <v>0</v>
      </c>
      <c r="H2756" t="s">
        <v>19</v>
      </c>
      <c r="J2756" t="str">
        <f t="shared" si="255"/>
        <v>Bus P+R Car Leg Demand</v>
      </c>
      <c r="K2756" t="str" cm="1">
        <f t="array" ref="K2756">_xlfn.IFS(L2756="Bus P+R Bus Leg", "Bus", L2756="Bus P+R Car Leg", "Car",L2756="Rail P+R Rail Leg", "Rail", L2756="Rail P+R Car Leg", "Car",L2756="Logsum","",TRUE(),L2756)</f>
        <v>Car</v>
      </c>
      <c r="L2756" t="s">
        <v>158</v>
      </c>
      <c r="N2756" t="s">
        <v>37</v>
      </c>
      <c r="O2756" t="s">
        <v>91</v>
      </c>
      <c r="P2756" t="str">
        <f t="shared" si="256"/>
        <v>NHBO</v>
      </c>
    </row>
    <row r="2757" spans="1:16" x14ac:dyDescent="0.35">
      <c r="A2757">
        <f t="shared" si="253"/>
        <v>6085</v>
      </c>
      <c r="B2757" t="str">
        <f t="shared" si="257"/>
        <v>Bus P+R Car Leg NHBO_NHBO_Child_0-15_FC Demand</v>
      </c>
      <c r="C2757" t="str">
        <f t="shared" si="254"/>
        <v>Bus P+R Car Leg NHBO_NHBO_Child_0-15_FC Demand</v>
      </c>
      <c r="D2757" t="s">
        <v>37</v>
      </c>
      <c r="E2757" t="s">
        <v>18</v>
      </c>
      <c r="F2757">
        <v>0</v>
      </c>
      <c r="H2757" t="s">
        <v>19</v>
      </c>
      <c r="J2757" t="str">
        <f t="shared" si="255"/>
        <v>Bus P+R Car Leg Demand</v>
      </c>
      <c r="K2757" t="str" cm="1">
        <f t="array" ref="K2757">_xlfn.IFS(L2757="Bus P+R Bus Leg", "Bus", L2757="Bus P+R Car Leg", "Car",L2757="Rail P+R Rail Leg", "Rail", L2757="Rail P+R Car Leg", "Car",L2757="Logsum","",TRUE(),L2757)</f>
        <v>Car</v>
      </c>
      <c r="L2757" t="s">
        <v>158</v>
      </c>
      <c r="N2757" t="s">
        <v>37</v>
      </c>
      <c r="O2757" t="s">
        <v>133</v>
      </c>
      <c r="P2757" t="str">
        <f t="shared" si="256"/>
        <v>NHBO</v>
      </c>
    </row>
    <row r="2758" spans="1:16" x14ac:dyDescent="0.35">
      <c r="A2758">
        <f t="shared" si="253"/>
        <v>6086</v>
      </c>
      <c r="B2758" t="str">
        <f t="shared" si="257"/>
        <v>Bus P+R Car Leg NHBO_NHBO_Child_0-15_NC Demand</v>
      </c>
      <c r="C2758" t="str">
        <f t="shared" si="254"/>
        <v>Bus P+R Car Leg NHBO_NHBO_Child_0-15_NC Demand</v>
      </c>
      <c r="D2758" t="s">
        <v>37</v>
      </c>
      <c r="E2758" t="s">
        <v>18</v>
      </c>
      <c r="F2758">
        <v>0</v>
      </c>
      <c r="H2758" t="s">
        <v>19</v>
      </c>
      <c r="J2758" t="str">
        <f t="shared" si="255"/>
        <v>Bus P+R Car Leg Demand</v>
      </c>
      <c r="K2758" t="str" cm="1">
        <f t="array" ref="K2758">_xlfn.IFS(L2758="Bus P+R Bus Leg", "Bus", L2758="Bus P+R Car Leg", "Car",L2758="Rail P+R Rail Leg", "Rail", L2758="Rail P+R Car Leg", "Car",L2758="Logsum","",TRUE(),L2758)</f>
        <v>Car</v>
      </c>
      <c r="L2758" t="s">
        <v>158</v>
      </c>
      <c r="N2758" t="s">
        <v>37</v>
      </c>
      <c r="O2758" t="s">
        <v>134</v>
      </c>
      <c r="P2758" t="str">
        <f t="shared" si="256"/>
        <v>NHBO</v>
      </c>
    </row>
    <row r="2759" spans="1:16" x14ac:dyDescent="0.35">
      <c r="A2759">
        <f t="shared" si="253"/>
        <v>6087</v>
      </c>
      <c r="B2759" t="str">
        <f t="shared" si="257"/>
        <v>Bus P+R Car Leg NHBO_NHBO_Child_0-15_PC Demand</v>
      </c>
      <c r="C2759" t="str">
        <f t="shared" si="254"/>
        <v>Bus P+R Car Leg NHBO_NHBO_Child_0-15_PC Demand</v>
      </c>
      <c r="D2759" t="s">
        <v>37</v>
      </c>
      <c r="E2759" t="s">
        <v>18</v>
      </c>
      <c r="F2759">
        <v>0</v>
      </c>
      <c r="H2759" t="s">
        <v>19</v>
      </c>
      <c r="J2759" t="str">
        <f t="shared" si="255"/>
        <v>Bus P+R Car Leg Demand</v>
      </c>
      <c r="K2759" t="str" cm="1">
        <f t="array" ref="K2759">_xlfn.IFS(L2759="Bus P+R Bus Leg", "Bus", L2759="Bus P+R Car Leg", "Car",L2759="Rail P+R Rail Leg", "Rail", L2759="Rail P+R Car Leg", "Car",L2759="Logsum","",TRUE(),L2759)</f>
        <v>Car</v>
      </c>
      <c r="L2759" t="s">
        <v>158</v>
      </c>
      <c r="N2759" t="s">
        <v>37</v>
      </c>
      <c r="O2759" t="s">
        <v>135</v>
      </c>
      <c r="P2759" t="str">
        <f t="shared" si="256"/>
        <v>NHBO</v>
      </c>
    </row>
    <row r="2760" spans="1:16" x14ac:dyDescent="0.35">
      <c r="A2760">
        <f t="shared" si="253"/>
        <v>6088</v>
      </c>
      <c r="B2760" t="str">
        <f t="shared" si="257"/>
        <v>Bus P+R Car Leg NHBO_NHBO_FT_16-74_FC Demand</v>
      </c>
      <c r="C2760" t="str">
        <f t="shared" si="254"/>
        <v>Bus P+R Car Leg NHBO_NHBO_FT_16-74_FC Demand</v>
      </c>
      <c r="D2760" t="s">
        <v>37</v>
      </c>
      <c r="E2760" t="s">
        <v>18</v>
      </c>
      <c r="F2760">
        <v>0</v>
      </c>
      <c r="H2760" t="s">
        <v>19</v>
      </c>
      <c r="J2760" t="str">
        <f t="shared" si="255"/>
        <v>Bus P+R Car Leg Demand</v>
      </c>
      <c r="K2760" t="str" cm="1">
        <f t="array" ref="K2760">_xlfn.IFS(L2760="Bus P+R Bus Leg", "Bus", L2760="Bus P+R Car Leg", "Car",L2760="Rail P+R Rail Leg", "Rail", L2760="Rail P+R Car Leg", "Car",L2760="Logsum","",TRUE(),L2760)</f>
        <v>Car</v>
      </c>
      <c r="L2760" t="s">
        <v>158</v>
      </c>
      <c r="N2760" t="s">
        <v>37</v>
      </c>
      <c r="O2760" t="s">
        <v>92</v>
      </c>
      <c r="P2760" t="str">
        <f t="shared" si="256"/>
        <v>NHBO</v>
      </c>
    </row>
    <row r="2761" spans="1:16" x14ac:dyDescent="0.35">
      <c r="A2761">
        <f t="shared" si="253"/>
        <v>6089</v>
      </c>
      <c r="B2761" t="str">
        <f t="shared" si="257"/>
        <v>Bus P+R Car Leg NHBO_NHBO_FT_16-74_NC Demand</v>
      </c>
      <c r="C2761" t="str">
        <f t="shared" si="254"/>
        <v>Bus P+R Car Leg NHBO_NHBO_FT_16-74_NC Demand</v>
      </c>
      <c r="D2761" t="s">
        <v>37</v>
      </c>
      <c r="E2761" t="s">
        <v>18</v>
      </c>
      <c r="F2761">
        <v>0</v>
      </c>
      <c r="H2761" t="s">
        <v>19</v>
      </c>
      <c r="J2761" t="str">
        <f t="shared" si="255"/>
        <v>Bus P+R Car Leg Demand</v>
      </c>
      <c r="K2761" t="str" cm="1">
        <f t="array" ref="K2761">_xlfn.IFS(L2761="Bus P+R Bus Leg", "Bus", L2761="Bus P+R Car Leg", "Car",L2761="Rail P+R Rail Leg", "Rail", L2761="Rail P+R Car Leg", "Car",L2761="Logsum","",TRUE(),L2761)</f>
        <v>Car</v>
      </c>
      <c r="L2761" t="s">
        <v>158</v>
      </c>
      <c r="N2761" t="s">
        <v>37</v>
      </c>
      <c r="O2761" t="s">
        <v>93</v>
      </c>
      <c r="P2761" t="str">
        <f t="shared" si="256"/>
        <v>NHBO</v>
      </c>
    </row>
    <row r="2762" spans="1:16" x14ac:dyDescent="0.35">
      <c r="A2762">
        <f t="shared" si="253"/>
        <v>6090</v>
      </c>
      <c r="B2762" t="str">
        <f t="shared" si="257"/>
        <v>Bus P+R Car Leg NHBO_NHBO_FT_16-74_PC Demand</v>
      </c>
      <c r="C2762" t="str">
        <f t="shared" si="254"/>
        <v>Bus P+R Car Leg NHBO_NHBO_FT_16-74_PC Demand</v>
      </c>
      <c r="D2762" t="s">
        <v>37</v>
      </c>
      <c r="E2762" t="s">
        <v>18</v>
      </c>
      <c r="F2762">
        <v>0</v>
      </c>
      <c r="H2762" t="s">
        <v>19</v>
      </c>
      <c r="J2762" t="str">
        <f t="shared" si="255"/>
        <v>Bus P+R Car Leg Demand</v>
      </c>
      <c r="K2762" t="str" cm="1">
        <f t="array" ref="K2762">_xlfn.IFS(L2762="Bus P+R Bus Leg", "Bus", L2762="Bus P+R Car Leg", "Car",L2762="Rail P+R Rail Leg", "Rail", L2762="Rail P+R Car Leg", "Car",L2762="Logsum","",TRUE(),L2762)</f>
        <v>Car</v>
      </c>
      <c r="L2762" t="s">
        <v>158</v>
      </c>
      <c r="N2762" t="s">
        <v>37</v>
      </c>
      <c r="O2762" t="s">
        <v>94</v>
      </c>
      <c r="P2762" t="str">
        <f t="shared" si="256"/>
        <v>NHBO</v>
      </c>
    </row>
    <row r="2763" spans="1:16" x14ac:dyDescent="0.35">
      <c r="A2763">
        <f t="shared" si="253"/>
        <v>6091</v>
      </c>
      <c r="B2763" t="str">
        <f t="shared" si="257"/>
        <v>Bus P+R Car Leg NHBO_NHBO_Other_16-74_FC Demand</v>
      </c>
      <c r="C2763" t="str">
        <f t="shared" si="254"/>
        <v>Bus P+R Car Leg NHBO_NHBO_Other_16-74_FC Demand</v>
      </c>
      <c r="D2763" t="s">
        <v>37</v>
      </c>
      <c r="E2763" t="s">
        <v>18</v>
      </c>
      <c r="F2763">
        <v>0</v>
      </c>
      <c r="H2763" t="s">
        <v>19</v>
      </c>
      <c r="J2763" t="str">
        <f t="shared" si="255"/>
        <v>Bus P+R Car Leg Demand</v>
      </c>
      <c r="K2763" t="str" cm="1">
        <f t="array" ref="K2763">_xlfn.IFS(L2763="Bus P+R Bus Leg", "Bus", L2763="Bus P+R Car Leg", "Car",L2763="Rail P+R Rail Leg", "Rail", L2763="Rail P+R Car Leg", "Car",L2763="Logsum","",TRUE(),L2763)</f>
        <v>Car</v>
      </c>
      <c r="L2763" t="s">
        <v>158</v>
      </c>
      <c r="N2763" t="s">
        <v>37</v>
      </c>
      <c r="O2763" t="s">
        <v>95</v>
      </c>
      <c r="P2763" t="str">
        <f t="shared" si="256"/>
        <v>NHBO</v>
      </c>
    </row>
    <row r="2764" spans="1:16" x14ac:dyDescent="0.35">
      <c r="A2764">
        <f t="shared" si="253"/>
        <v>6092</v>
      </c>
      <c r="B2764" t="str">
        <f t="shared" si="257"/>
        <v>Bus P+R Car Leg NHBO_NHBO_Other_16-74_NC Demand</v>
      </c>
      <c r="C2764" t="str">
        <f t="shared" si="254"/>
        <v>Bus P+R Car Leg NHBO_NHBO_Other_16-74_NC Demand</v>
      </c>
      <c r="D2764" t="s">
        <v>37</v>
      </c>
      <c r="E2764" t="s">
        <v>18</v>
      </c>
      <c r="F2764">
        <v>0</v>
      </c>
      <c r="H2764" t="s">
        <v>19</v>
      </c>
      <c r="J2764" t="str">
        <f t="shared" si="255"/>
        <v>Bus P+R Car Leg Demand</v>
      </c>
      <c r="K2764" t="str" cm="1">
        <f t="array" ref="K2764">_xlfn.IFS(L2764="Bus P+R Bus Leg", "Bus", L2764="Bus P+R Car Leg", "Car",L2764="Rail P+R Rail Leg", "Rail", L2764="Rail P+R Car Leg", "Car",L2764="Logsum","",TRUE(),L2764)</f>
        <v>Car</v>
      </c>
      <c r="L2764" t="s">
        <v>158</v>
      </c>
      <c r="N2764" t="s">
        <v>37</v>
      </c>
      <c r="O2764" t="s">
        <v>96</v>
      </c>
      <c r="P2764" t="str">
        <f t="shared" si="256"/>
        <v>NHBO</v>
      </c>
    </row>
    <row r="2765" spans="1:16" x14ac:dyDescent="0.35">
      <c r="A2765">
        <f t="shared" si="253"/>
        <v>6093</v>
      </c>
      <c r="B2765" t="str">
        <f t="shared" si="257"/>
        <v>Bus P+R Car Leg NHBO_NHBO_Other_16-74_PC Demand</v>
      </c>
      <c r="C2765" t="str">
        <f t="shared" si="254"/>
        <v>Bus P+R Car Leg NHBO_NHBO_Other_16-74_PC Demand</v>
      </c>
      <c r="D2765" t="s">
        <v>37</v>
      </c>
      <c r="E2765" t="s">
        <v>18</v>
      </c>
      <c r="F2765">
        <v>0</v>
      </c>
      <c r="H2765" t="s">
        <v>19</v>
      </c>
      <c r="J2765" t="str">
        <f t="shared" si="255"/>
        <v>Bus P+R Car Leg Demand</v>
      </c>
      <c r="K2765" t="str" cm="1">
        <f t="array" ref="K2765">_xlfn.IFS(L2765="Bus P+R Bus Leg", "Bus", L2765="Bus P+R Car Leg", "Car",L2765="Rail P+R Rail Leg", "Rail", L2765="Rail P+R Car Leg", "Car",L2765="Logsum","",TRUE(),L2765)</f>
        <v>Car</v>
      </c>
      <c r="L2765" t="s">
        <v>158</v>
      </c>
      <c r="N2765" t="s">
        <v>37</v>
      </c>
      <c r="O2765" t="s">
        <v>97</v>
      </c>
      <c r="P2765" t="str">
        <f t="shared" si="256"/>
        <v>NHBO</v>
      </c>
    </row>
    <row r="2766" spans="1:16" x14ac:dyDescent="0.35">
      <c r="A2766">
        <f t="shared" si="253"/>
        <v>6094</v>
      </c>
      <c r="B2766" t="str">
        <f t="shared" si="257"/>
        <v>Bus P+R Car Leg NHBO_NHBO_PT_16-74_FC Demand</v>
      </c>
      <c r="C2766" t="str">
        <f t="shared" si="254"/>
        <v>Bus P+R Car Leg NHBO_NHBO_PT_16-74_FC Demand</v>
      </c>
      <c r="D2766" t="s">
        <v>37</v>
      </c>
      <c r="E2766" t="s">
        <v>18</v>
      </c>
      <c r="F2766">
        <v>0</v>
      </c>
      <c r="H2766" t="s">
        <v>19</v>
      </c>
      <c r="J2766" t="str">
        <f t="shared" si="255"/>
        <v>Bus P+R Car Leg Demand</v>
      </c>
      <c r="K2766" t="str" cm="1">
        <f t="array" ref="K2766">_xlfn.IFS(L2766="Bus P+R Bus Leg", "Bus", L2766="Bus P+R Car Leg", "Car",L2766="Rail P+R Rail Leg", "Rail", L2766="Rail P+R Car Leg", "Car",L2766="Logsum","",TRUE(),L2766)</f>
        <v>Car</v>
      </c>
      <c r="L2766" t="s">
        <v>158</v>
      </c>
      <c r="N2766" t="s">
        <v>37</v>
      </c>
      <c r="O2766" t="s">
        <v>98</v>
      </c>
      <c r="P2766" t="str">
        <f t="shared" si="256"/>
        <v>NHBO</v>
      </c>
    </row>
    <row r="2767" spans="1:16" x14ac:dyDescent="0.35">
      <c r="A2767">
        <f t="shared" ref="A2767:A2830" si="258">IF(J2767=J2766,A2766+1,ROUNDUP(A2766,-2)+1)</f>
        <v>6095</v>
      </c>
      <c r="B2767" t="str">
        <f t="shared" si="257"/>
        <v>Bus P+R Car Leg NHBO_NHBO_PT_16-74_NC Demand</v>
      </c>
      <c r="C2767" t="str">
        <f t="shared" si="254"/>
        <v>Bus P+R Car Leg NHBO_NHBO_PT_16-74_NC Demand</v>
      </c>
      <c r="D2767" t="s">
        <v>37</v>
      </c>
      <c r="E2767" t="s">
        <v>18</v>
      </c>
      <c r="F2767">
        <v>0</v>
      </c>
      <c r="H2767" t="s">
        <v>19</v>
      </c>
      <c r="J2767" t="str">
        <f t="shared" si="255"/>
        <v>Bus P+R Car Leg Demand</v>
      </c>
      <c r="K2767" t="str" cm="1">
        <f t="array" ref="K2767">_xlfn.IFS(L2767="Bus P+R Bus Leg", "Bus", L2767="Bus P+R Car Leg", "Car",L2767="Rail P+R Rail Leg", "Rail", L2767="Rail P+R Car Leg", "Car",L2767="Logsum","",TRUE(),L2767)</f>
        <v>Car</v>
      </c>
      <c r="L2767" t="s">
        <v>158</v>
      </c>
      <c r="N2767" t="s">
        <v>37</v>
      </c>
      <c r="O2767" t="s">
        <v>99</v>
      </c>
      <c r="P2767" t="str">
        <f t="shared" si="256"/>
        <v>NHBO</v>
      </c>
    </row>
    <row r="2768" spans="1:16" x14ac:dyDescent="0.35">
      <c r="A2768">
        <f t="shared" si="258"/>
        <v>6096</v>
      </c>
      <c r="B2768" t="str">
        <f t="shared" si="257"/>
        <v>Bus P+R Car Leg NHBO_NHBO_PT_16-74_PC Demand</v>
      </c>
      <c r="C2768" t="str">
        <f t="shared" si="254"/>
        <v>Bus P+R Car Leg NHBO_NHBO_PT_16-74_PC Demand</v>
      </c>
      <c r="D2768" t="s">
        <v>37</v>
      </c>
      <c r="E2768" t="s">
        <v>18</v>
      </c>
      <c r="F2768">
        <v>0</v>
      </c>
      <c r="H2768" t="s">
        <v>19</v>
      </c>
      <c r="J2768" t="str">
        <f t="shared" si="255"/>
        <v>Bus P+R Car Leg Demand</v>
      </c>
      <c r="K2768" t="str" cm="1">
        <f t="array" ref="K2768">_xlfn.IFS(L2768="Bus P+R Bus Leg", "Bus", L2768="Bus P+R Car Leg", "Car",L2768="Rail P+R Rail Leg", "Rail", L2768="Rail P+R Car Leg", "Car",L2768="Logsum","",TRUE(),L2768)</f>
        <v>Car</v>
      </c>
      <c r="L2768" t="s">
        <v>158</v>
      </c>
      <c r="N2768" t="s">
        <v>37</v>
      </c>
      <c r="O2768" t="s">
        <v>100</v>
      </c>
      <c r="P2768" t="str">
        <f t="shared" si="256"/>
        <v>NHBO</v>
      </c>
    </row>
    <row r="2769" spans="1:16" x14ac:dyDescent="0.35">
      <c r="A2769">
        <f t="shared" si="258"/>
        <v>6097</v>
      </c>
      <c r="B2769" t="str">
        <f t="shared" si="257"/>
        <v>Bus P+R Car Leg NHBO_NHBO_Student_16-74_FC Demand</v>
      </c>
      <c r="C2769" t="str">
        <f t="shared" si="254"/>
        <v>Bus P+R Car Leg NHBO_NHBO_Student_16-74_FC Demand</v>
      </c>
      <c r="D2769" t="s">
        <v>37</v>
      </c>
      <c r="E2769" t="s">
        <v>18</v>
      </c>
      <c r="F2769">
        <v>0</v>
      </c>
      <c r="H2769" t="s">
        <v>19</v>
      </c>
      <c r="J2769" t="str">
        <f t="shared" si="255"/>
        <v>Bus P+R Car Leg Demand</v>
      </c>
      <c r="K2769" t="str" cm="1">
        <f t="array" ref="K2769">_xlfn.IFS(L2769="Bus P+R Bus Leg", "Bus", L2769="Bus P+R Car Leg", "Car",L2769="Rail P+R Rail Leg", "Rail", L2769="Rail P+R Car Leg", "Car",L2769="Logsum","",TRUE(),L2769)</f>
        <v>Car</v>
      </c>
      <c r="L2769" t="s">
        <v>158</v>
      </c>
      <c r="N2769" t="s">
        <v>37</v>
      </c>
      <c r="O2769" t="s">
        <v>101</v>
      </c>
      <c r="P2769" t="str">
        <f t="shared" si="256"/>
        <v>NHBO</v>
      </c>
    </row>
    <row r="2770" spans="1:16" x14ac:dyDescent="0.35">
      <c r="A2770">
        <f t="shared" si="258"/>
        <v>6098</v>
      </c>
      <c r="B2770" t="str">
        <f t="shared" si="257"/>
        <v>Bus P+R Car Leg NHBO_NHBO_Student_16-74_NC Demand</v>
      </c>
      <c r="C2770" t="str">
        <f t="shared" si="254"/>
        <v>Bus P+R Car Leg NHBO_NHBO_Student_16-74_NC Demand</v>
      </c>
      <c r="D2770" t="s">
        <v>37</v>
      </c>
      <c r="E2770" t="s">
        <v>18</v>
      </c>
      <c r="F2770">
        <v>0</v>
      </c>
      <c r="H2770" t="s">
        <v>19</v>
      </c>
      <c r="J2770" t="str">
        <f t="shared" si="255"/>
        <v>Bus P+R Car Leg Demand</v>
      </c>
      <c r="K2770" t="str" cm="1">
        <f t="array" ref="K2770">_xlfn.IFS(L2770="Bus P+R Bus Leg", "Bus", L2770="Bus P+R Car Leg", "Car",L2770="Rail P+R Rail Leg", "Rail", L2770="Rail P+R Car Leg", "Car",L2770="Logsum","",TRUE(),L2770)</f>
        <v>Car</v>
      </c>
      <c r="L2770" t="s">
        <v>158</v>
      </c>
      <c r="N2770" t="s">
        <v>37</v>
      </c>
      <c r="O2770" t="s">
        <v>102</v>
      </c>
      <c r="P2770" t="str">
        <f t="shared" si="256"/>
        <v>NHBO</v>
      </c>
    </row>
    <row r="2771" spans="1:16" x14ac:dyDescent="0.35">
      <c r="A2771">
        <f t="shared" si="258"/>
        <v>6099</v>
      </c>
      <c r="B2771" t="str">
        <f t="shared" si="257"/>
        <v>Bus P+R Car Leg NHBO_NHBO_Student_16-74_PC Demand</v>
      </c>
      <c r="C2771" t="str">
        <f t="shared" ref="C2771:C2834" si="259">_xlfn.TEXTJOIN(" ",TRUE,L2771,O2771,N2771)</f>
        <v>Bus P+R Car Leg NHBO_NHBO_Student_16-74_PC Demand</v>
      </c>
      <c r="D2771" t="s">
        <v>37</v>
      </c>
      <c r="E2771" t="s">
        <v>18</v>
      </c>
      <c r="F2771">
        <v>0</v>
      </c>
      <c r="H2771" t="s">
        <v>19</v>
      </c>
      <c r="J2771" t="str">
        <f t="shared" si="255"/>
        <v>Bus P+R Car Leg Demand</v>
      </c>
      <c r="K2771" t="str" cm="1">
        <f t="array" ref="K2771">_xlfn.IFS(L2771="Bus P+R Bus Leg", "Bus", L2771="Bus P+R Car Leg", "Car",L2771="Rail P+R Rail Leg", "Rail", L2771="Rail P+R Car Leg", "Car",L2771="Logsum","",TRUE(),L2771)</f>
        <v>Car</v>
      </c>
      <c r="L2771" t="s">
        <v>158</v>
      </c>
      <c r="N2771" t="s">
        <v>37</v>
      </c>
      <c r="O2771" t="s">
        <v>103</v>
      </c>
      <c r="P2771" t="str">
        <f t="shared" si="256"/>
        <v>NHBO</v>
      </c>
    </row>
    <row r="2772" spans="1:16" x14ac:dyDescent="0.35">
      <c r="A2772">
        <f t="shared" si="258"/>
        <v>6101</v>
      </c>
      <c r="B2772" t="str">
        <f t="shared" si="257"/>
        <v>Rail P+R Rail Leg HBW_HBW_FT_16-74_FC Demand</v>
      </c>
      <c r="C2772" t="str">
        <f t="shared" si="259"/>
        <v>Rail P+R Rail Leg HBW_HBW_FT_16-74_FC Demand</v>
      </c>
      <c r="D2772" t="s">
        <v>37</v>
      </c>
      <c r="E2772" t="s">
        <v>18</v>
      </c>
      <c r="F2772">
        <v>0</v>
      </c>
      <c r="H2772" t="s">
        <v>19</v>
      </c>
      <c r="J2772" t="str">
        <f t="shared" ref="J2772:J2835" si="260">_xlfn.CONCAT(L2772," ",N2772)</f>
        <v>Rail P+R Rail Leg Demand</v>
      </c>
      <c r="K2772" t="str" cm="1">
        <f t="array" ref="K2772">_xlfn.IFS(L2772="Bus P+R Bus Leg", "Bus", L2772="Bus P+R Car Leg", "Car",L2772="Rail P+R Rail Leg", "Rail", L2772="Rail P+R Car Leg", "Car",L2772="Logsum","",TRUE(),L2772)</f>
        <v>Rail</v>
      </c>
      <c r="L2772" t="s">
        <v>159</v>
      </c>
      <c r="N2772" t="s">
        <v>37</v>
      </c>
      <c r="O2772" t="s">
        <v>53</v>
      </c>
      <c r="P2772" t="str">
        <f>LEFT(O2772,FIND("_",O2772)-1)</f>
        <v>HBW</v>
      </c>
    </row>
    <row r="2773" spans="1:16" x14ac:dyDescent="0.35">
      <c r="A2773">
        <f t="shared" si="258"/>
        <v>6102</v>
      </c>
      <c r="B2773" t="str">
        <f t="shared" si="257"/>
        <v>Rail P+R Rail Leg HBW_HBW_FT_16-74_NC Demand</v>
      </c>
      <c r="C2773" t="str">
        <f t="shared" si="259"/>
        <v>Rail P+R Rail Leg HBW_HBW_FT_16-74_NC Demand</v>
      </c>
      <c r="D2773" t="s">
        <v>37</v>
      </c>
      <c r="E2773" t="s">
        <v>18</v>
      </c>
      <c r="F2773">
        <v>0</v>
      </c>
      <c r="H2773" t="s">
        <v>19</v>
      </c>
      <c r="J2773" t="str">
        <f t="shared" si="260"/>
        <v>Rail P+R Rail Leg Demand</v>
      </c>
      <c r="K2773" t="str" cm="1">
        <f t="array" ref="K2773">_xlfn.IFS(L2773="Bus P+R Bus Leg", "Bus", L2773="Bus P+R Car Leg", "Car",L2773="Rail P+R Rail Leg", "Rail", L2773="Rail P+R Car Leg", "Car",L2773="Logsum","",TRUE(),L2773)</f>
        <v>Rail</v>
      </c>
      <c r="L2773" t="s">
        <v>159</v>
      </c>
      <c r="N2773" t="s">
        <v>37</v>
      </c>
      <c r="O2773" t="s">
        <v>54</v>
      </c>
      <c r="P2773" t="str">
        <f>LEFT(O2773,FIND("_",O2773)-1)</f>
        <v>HBW</v>
      </c>
    </row>
    <row r="2774" spans="1:16" x14ac:dyDescent="0.35">
      <c r="A2774">
        <f t="shared" si="258"/>
        <v>6103</v>
      </c>
      <c r="B2774" t="str">
        <f t="shared" si="257"/>
        <v>Rail P+R Rail Leg HBW_HBW_FT_16-74_PC Demand</v>
      </c>
      <c r="C2774" t="str">
        <f t="shared" si="259"/>
        <v>Rail P+R Rail Leg HBW_HBW_FT_16-74_PC Demand</v>
      </c>
      <c r="D2774" t="s">
        <v>37</v>
      </c>
      <c r="E2774" t="s">
        <v>18</v>
      </c>
      <c r="F2774">
        <v>0</v>
      </c>
      <c r="H2774" t="s">
        <v>19</v>
      </c>
      <c r="J2774" t="str">
        <f t="shared" si="260"/>
        <v>Rail P+R Rail Leg Demand</v>
      </c>
      <c r="K2774" t="str" cm="1">
        <f t="array" ref="K2774">_xlfn.IFS(L2774="Bus P+R Bus Leg", "Bus", L2774="Bus P+R Car Leg", "Car",L2774="Rail P+R Rail Leg", "Rail", L2774="Rail P+R Car Leg", "Car",L2774="Logsum","",TRUE(),L2774)</f>
        <v>Rail</v>
      </c>
      <c r="L2774" t="s">
        <v>159</v>
      </c>
      <c r="N2774" t="s">
        <v>37</v>
      </c>
      <c r="O2774" t="s">
        <v>55</v>
      </c>
      <c r="P2774" t="str">
        <f t="shared" ref="P2774:P2837" si="261">LEFT(O2774,FIND("_",O2774)-1)</f>
        <v>HBW</v>
      </c>
    </row>
    <row r="2775" spans="1:16" x14ac:dyDescent="0.35">
      <c r="A2775">
        <f t="shared" si="258"/>
        <v>6104</v>
      </c>
      <c r="B2775" t="str">
        <f t="shared" si="257"/>
        <v>Rail P+R Rail Leg HBW_HBW_Other_16-74_FC Demand</v>
      </c>
      <c r="C2775" t="str">
        <f t="shared" si="259"/>
        <v>Rail P+R Rail Leg HBW_HBW_Other_16-74_FC Demand</v>
      </c>
      <c r="D2775" t="s">
        <v>37</v>
      </c>
      <c r="E2775" t="s">
        <v>18</v>
      </c>
      <c r="F2775">
        <v>0</v>
      </c>
      <c r="H2775" t="s">
        <v>19</v>
      </c>
      <c r="J2775" t="str">
        <f t="shared" si="260"/>
        <v>Rail P+R Rail Leg Demand</v>
      </c>
      <c r="K2775" t="str" cm="1">
        <f t="array" ref="K2775">_xlfn.IFS(L2775="Bus P+R Bus Leg", "Bus", L2775="Bus P+R Car Leg", "Car",L2775="Rail P+R Rail Leg", "Rail", L2775="Rail P+R Car Leg", "Car",L2775="Logsum","",TRUE(),L2775)</f>
        <v>Rail</v>
      </c>
      <c r="L2775" t="s">
        <v>159</v>
      </c>
      <c r="N2775" t="s">
        <v>37</v>
      </c>
      <c r="O2775" t="s">
        <v>56</v>
      </c>
      <c r="P2775" t="str">
        <f t="shared" si="261"/>
        <v>HBW</v>
      </c>
    </row>
    <row r="2776" spans="1:16" x14ac:dyDescent="0.35">
      <c r="A2776">
        <f t="shared" si="258"/>
        <v>6105</v>
      </c>
      <c r="B2776" t="str">
        <f t="shared" si="257"/>
        <v>Rail P+R Rail Leg HBW_HBW_Other_16-74_NC Demand</v>
      </c>
      <c r="C2776" t="str">
        <f t="shared" si="259"/>
        <v>Rail P+R Rail Leg HBW_HBW_Other_16-74_NC Demand</v>
      </c>
      <c r="D2776" t="s">
        <v>37</v>
      </c>
      <c r="E2776" t="s">
        <v>18</v>
      </c>
      <c r="F2776">
        <v>0</v>
      </c>
      <c r="H2776" t="s">
        <v>19</v>
      </c>
      <c r="J2776" t="str">
        <f t="shared" si="260"/>
        <v>Rail P+R Rail Leg Demand</v>
      </c>
      <c r="K2776" t="str" cm="1">
        <f t="array" ref="K2776">_xlfn.IFS(L2776="Bus P+R Bus Leg", "Bus", L2776="Bus P+R Car Leg", "Car",L2776="Rail P+R Rail Leg", "Rail", L2776="Rail P+R Car Leg", "Car",L2776="Logsum","",TRUE(),L2776)</f>
        <v>Rail</v>
      </c>
      <c r="L2776" t="s">
        <v>159</v>
      </c>
      <c r="N2776" t="s">
        <v>37</v>
      </c>
      <c r="O2776" t="s">
        <v>57</v>
      </c>
      <c r="P2776" t="str">
        <f t="shared" si="261"/>
        <v>HBW</v>
      </c>
    </row>
    <row r="2777" spans="1:16" x14ac:dyDescent="0.35">
      <c r="A2777">
        <f t="shared" si="258"/>
        <v>6106</v>
      </c>
      <c r="B2777" t="str">
        <f t="shared" si="257"/>
        <v>Rail P+R Rail Leg HBW_HBW_Other_16-74_PC Demand</v>
      </c>
      <c r="C2777" t="str">
        <f t="shared" si="259"/>
        <v>Rail P+R Rail Leg HBW_HBW_Other_16-74_PC Demand</v>
      </c>
      <c r="D2777" t="s">
        <v>37</v>
      </c>
      <c r="E2777" t="s">
        <v>18</v>
      </c>
      <c r="F2777">
        <v>0</v>
      </c>
      <c r="H2777" t="s">
        <v>19</v>
      </c>
      <c r="J2777" t="str">
        <f t="shared" si="260"/>
        <v>Rail P+R Rail Leg Demand</v>
      </c>
      <c r="K2777" t="str" cm="1">
        <f t="array" ref="K2777">_xlfn.IFS(L2777="Bus P+R Bus Leg", "Bus", L2777="Bus P+R Car Leg", "Car",L2777="Rail P+R Rail Leg", "Rail", L2777="Rail P+R Car Leg", "Car",L2777="Logsum","",TRUE(),L2777)</f>
        <v>Rail</v>
      </c>
      <c r="L2777" t="s">
        <v>159</v>
      </c>
      <c r="N2777" t="s">
        <v>37</v>
      </c>
      <c r="O2777" t="s">
        <v>58</v>
      </c>
      <c r="P2777" t="str">
        <f t="shared" si="261"/>
        <v>HBW</v>
      </c>
    </row>
    <row r="2778" spans="1:16" x14ac:dyDescent="0.35">
      <c r="A2778">
        <f t="shared" si="258"/>
        <v>6107</v>
      </c>
      <c r="B2778" t="str">
        <f t="shared" si="257"/>
        <v>Rail P+R Rail Leg HBW_HBW_PT_16-74_FC Demand</v>
      </c>
      <c r="C2778" t="str">
        <f t="shared" si="259"/>
        <v>Rail P+R Rail Leg HBW_HBW_PT_16-74_FC Demand</v>
      </c>
      <c r="D2778" t="s">
        <v>37</v>
      </c>
      <c r="E2778" t="s">
        <v>18</v>
      </c>
      <c r="F2778">
        <v>0</v>
      </c>
      <c r="H2778" t="s">
        <v>19</v>
      </c>
      <c r="J2778" t="str">
        <f t="shared" si="260"/>
        <v>Rail P+R Rail Leg Demand</v>
      </c>
      <c r="K2778" t="str" cm="1">
        <f t="array" ref="K2778">_xlfn.IFS(L2778="Bus P+R Bus Leg", "Bus", L2778="Bus P+R Car Leg", "Car",L2778="Rail P+R Rail Leg", "Rail", L2778="Rail P+R Car Leg", "Car",L2778="Logsum","",TRUE(),L2778)</f>
        <v>Rail</v>
      </c>
      <c r="L2778" t="s">
        <v>159</v>
      </c>
      <c r="N2778" t="s">
        <v>37</v>
      </c>
      <c r="O2778" t="s">
        <v>59</v>
      </c>
      <c r="P2778" t="str">
        <f t="shared" si="261"/>
        <v>HBW</v>
      </c>
    </row>
    <row r="2779" spans="1:16" x14ac:dyDescent="0.35">
      <c r="A2779">
        <f t="shared" si="258"/>
        <v>6108</v>
      </c>
      <c r="B2779" t="str">
        <f t="shared" si="257"/>
        <v>Rail P+R Rail Leg HBW_HBW_PT_16-74_NC Demand</v>
      </c>
      <c r="C2779" t="str">
        <f t="shared" si="259"/>
        <v>Rail P+R Rail Leg HBW_HBW_PT_16-74_NC Demand</v>
      </c>
      <c r="D2779" t="s">
        <v>37</v>
      </c>
      <c r="E2779" t="s">
        <v>18</v>
      </c>
      <c r="F2779">
        <v>0</v>
      </c>
      <c r="H2779" t="s">
        <v>19</v>
      </c>
      <c r="J2779" t="str">
        <f t="shared" si="260"/>
        <v>Rail P+R Rail Leg Demand</v>
      </c>
      <c r="K2779" t="str" cm="1">
        <f t="array" ref="K2779">_xlfn.IFS(L2779="Bus P+R Bus Leg", "Bus", L2779="Bus P+R Car Leg", "Car",L2779="Rail P+R Rail Leg", "Rail", L2779="Rail P+R Car Leg", "Car",L2779="Logsum","",TRUE(),L2779)</f>
        <v>Rail</v>
      </c>
      <c r="L2779" t="s">
        <v>159</v>
      </c>
      <c r="N2779" t="s">
        <v>37</v>
      </c>
      <c r="O2779" t="s">
        <v>60</v>
      </c>
      <c r="P2779" t="str">
        <f t="shared" si="261"/>
        <v>HBW</v>
      </c>
    </row>
    <row r="2780" spans="1:16" x14ac:dyDescent="0.35">
      <c r="A2780">
        <f t="shared" si="258"/>
        <v>6109</v>
      </c>
      <c r="B2780" t="str">
        <f t="shared" si="257"/>
        <v>Rail P+R Rail Leg HBW_HBW_PT_16-74_PC Demand</v>
      </c>
      <c r="C2780" t="str">
        <f t="shared" si="259"/>
        <v>Rail P+R Rail Leg HBW_HBW_PT_16-74_PC Demand</v>
      </c>
      <c r="D2780" t="s">
        <v>37</v>
      </c>
      <c r="E2780" t="s">
        <v>18</v>
      </c>
      <c r="F2780">
        <v>0</v>
      </c>
      <c r="H2780" t="s">
        <v>19</v>
      </c>
      <c r="J2780" t="str">
        <f t="shared" si="260"/>
        <v>Rail P+R Rail Leg Demand</v>
      </c>
      <c r="K2780" t="str" cm="1">
        <f t="array" ref="K2780">_xlfn.IFS(L2780="Bus P+R Bus Leg", "Bus", L2780="Bus P+R Car Leg", "Car",L2780="Rail P+R Rail Leg", "Rail", L2780="Rail P+R Car Leg", "Car",L2780="Logsum","",TRUE(),L2780)</f>
        <v>Rail</v>
      </c>
      <c r="L2780" t="s">
        <v>159</v>
      </c>
      <c r="N2780" t="s">
        <v>37</v>
      </c>
      <c r="O2780" t="s">
        <v>61</v>
      </c>
      <c r="P2780" t="str">
        <f t="shared" si="261"/>
        <v>HBW</v>
      </c>
    </row>
    <row r="2781" spans="1:16" x14ac:dyDescent="0.35">
      <c r="A2781">
        <f t="shared" si="258"/>
        <v>6110</v>
      </c>
      <c r="B2781" t="str">
        <f t="shared" si="257"/>
        <v>Rail P+R Rail Leg HBW_HBW_Student_16-74_FC Demand</v>
      </c>
      <c r="C2781" t="str">
        <f t="shared" si="259"/>
        <v>Rail P+R Rail Leg HBW_HBW_Student_16-74_FC Demand</v>
      </c>
      <c r="D2781" t="s">
        <v>37</v>
      </c>
      <c r="E2781" t="s">
        <v>18</v>
      </c>
      <c r="F2781">
        <v>0</v>
      </c>
      <c r="H2781" t="s">
        <v>19</v>
      </c>
      <c r="J2781" t="str">
        <f t="shared" si="260"/>
        <v>Rail P+R Rail Leg Demand</v>
      </c>
      <c r="K2781" t="str" cm="1">
        <f t="array" ref="K2781">_xlfn.IFS(L2781="Bus P+R Bus Leg", "Bus", L2781="Bus P+R Car Leg", "Car",L2781="Rail P+R Rail Leg", "Rail", L2781="Rail P+R Car Leg", "Car",L2781="Logsum","",TRUE(),L2781)</f>
        <v>Rail</v>
      </c>
      <c r="L2781" t="s">
        <v>159</v>
      </c>
      <c r="N2781" t="s">
        <v>37</v>
      </c>
      <c r="O2781" t="s">
        <v>62</v>
      </c>
      <c r="P2781" t="str">
        <f t="shared" si="261"/>
        <v>HBW</v>
      </c>
    </row>
    <row r="2782" spans="1:16" x14ac:dyDescent="0.35">
      <c r="A2782">
        <f t="shared" si="258"/>
        <v>6111</v>
      </c>
      <c r="B2782" t="str">
        <f t="shared" si="257"/>
        <v>Rail P+R Rail Leg HBW_HBW_Student_16-74_NC Demand</v>
      </c>
      <c r="C2782" t="str">
        <f t="shared" si="259"/>
        <v>Rail P+R Rail Leg HBW_HBW_Student_16-74_NC Demand</v>
      </c>
      <c r="D2782" t="s">
        <v>37</v>
      </c>
      <c r="E2782" t="s">
        <v>18</v>
      </c>
      <c r="F2782">
        <v>0</v>
      </c>
      <c r="H2782" t="s">
        <v>19</v>
      </c>
      <c r="J2782" t="str">
        <f t="shared" si="260"/>
        <v>Rail P+R Rail Leg Demand</v>
      </c>
      <c r="K2782" t="str" cm="1">
        <f t="array" ref="K2782">_xlfn.IFS(L2782="Bus P+R Bus Leg", "Bus", L2782="Bus P+R Car Leg", "Car",L2782="Rail P+R Rail Leg", "Rail", L2782="Rail P+R Car Leg", "Car",L2782="Logsum","",TRUE(),L2782)</f>
        <v>Rail</v>
      </c>
      <c r="L2782" t="s">
        <v>159</v>
      </c>
      <c r="N2782" t="s">
        <v>37</v>
      </c>
      <c r="O2782" t="s">
        <v>63</v>
      </c>
      <c r="P2782" t="str">
        <f t="shared" si="261"/>
        <v>HBW</v>
      </c>
    </row>
    <row r="2783" spans="1:16" x14ac:dyDescent="0.35">
      <c r="A2783">
        <f t="shared" si="258"/>
        <v>6112</v>
      </c>
      <c r="B2783" t="str">
        <f t="shared" si="257"/>
        <v>Rail P+R Rail Leg HBW_HBW_Student_16-74_PC Demand</v>
      </c>
      <c r="C2783" t="str">
        <f t="shared" si="259"/>
        <v>Rail P+R Rail Leg HBW_HBW_Student_16-74_PC Demand</v>
      </c>
      <c r="D2783" t="s">
        <v>37</v>
      </c>
      <c r="E2783" t="s">
        <v>18</v>
      </c>
      <c r="F2783">
        <v>0</v>
      </c>
      <c r="H2783" t="s">
        <v>19</v>
      </c>
      <c r="J2783" t="str">
        <f t="shared" si="260"/>
        <v>Rail P+R Rail Leg Demand</v>
      </c>
      <c r="K2783" t="str" cm="1">
        <f t="array" ref="K2783">_xlfn.IFS(L2783="Bus P+R Bus Leg", "Bus", L2783="Bus P+R Car Leg", "Car",L2783="Rail P+R Rail Leg", "Rail", L2783="Rail P+R Car Leg", "Car",L2783="Logsum","",TRUE(),L2783)</f>
        <v>Rail</v>
      </c>
      <c r="L2783" t="s">
        <v>159</v>
      </c>
      <c r="N2783" t="s">
        <v>37</v>
      </c>
      <c r="O2783" t="s">
        <v>64</v>
      </c>
      <c r="P2783" t="str">
        <f t="shared" si="261"/>
        <v>HBW</v>
      </c>
    </row>
    <row r="2784" spans="1:16" x14ac:dyDescent="0.35">
      <c r="A2784">
        <f t="shared" si="258"/>
        <v>6113</v>
      </c>
      <c r="B2784" t="str">
        <f t="shared" si="257"/>
        <v>Rail P+R Rail Leg HBEB_HBEB_FT_16-74_FC Demand</v>
      </c>
      <c r="C2784" t="str">
        <f t="shared" si="259"/>
        <v>Rail P+R Rail Leg HBEB_HBEB_FT_16-74_FC Demand</v>
      </c>
      <c r="D2784" t="s">
        <v>37</v>
      </c>
      <c r="E2784" t="s">
        <v>18</v>
      </c>
      <c r="F2784">
        <v>0</v>
      </c>
      <c r="H2784" t="s">
        <v>19</v>
      </c>
      <c r="J2784" t="str">
        <f t="shared" si="260"/>
        <v>Rail P+R Rail Leg Demand</v>
      </c>
      <c r="K2784" t="str" cm="1">
        <f t="array" ref="K2784">_xlfn.IFS(L2784="Bus P+R Bus Leg", "Bus", L2784="Bus P+R Car Leg", "Car",L2784="Rail P+R Rail Leg", "Rail", L2784="Rail P+R Car Leg", "Car",L2784="Logsum","",TRUE(),L2784)</f>
        <v>Rail</v>
      </c>
      <c r="L2784" t="s">
        <v>159</v>
      </c>
      <c r="N2784" t="s">
        <v>37</v>
      </c>
      <c r="O2784" t="s">
        <v>65</v>
      </c>
      <c r="P2784" t="str">
        <f t="shared" si="261"/>
        <v>HBEB</v>
      </c>
    </row>
    <row r="2785" spans="1:16" x14ac:dyDescent="0.35">
      <c r="A2785">
        <f t="shared" si="258"/>
        <v>6114</v>
      </c>
      <c r="B2785" t="str">
        <f t="shared" si="257"/>
        <v>Rail P+R Rail Leg HBEB_HBEB_FT_16-74_NC Demand</v>
      </c>
      <c r="C2785" t="str">
        <f t="shared" si="259"/>
        <v>Rail P+R Rail Leg HBEB_HBEB_FT_16-74_NC Demand</v>
      </c>
      <c r="D2785" t="s">
        <v>37</v>
      </c>
      <c r="E2785" t="s">
        <v>18</v>
      </c>
      <c r="F2785">
        <v>0</v>
      </c>
      <c r="H2785" t="s">
        <v>19</v>
      </c>
      <c r="J2785" t="str">
        <f t="shared" si="260"/>
        <v>Rail P+R Rail Leg Demand</v>
      </c>
      <c r="K2785" t="str" cm="1">
        <f t="array" ref="K2785">_xlfn.IFS(L2785="Bus P+R Bus Leg", "Bus", L2785="Bus P+R Car Leg", "Car",L2785="Rail P+R Rail Leg", "Rail", L2785="Rail P+R Car Leg", "Car",L2785="Logsum","",TRUE(),L2785)</f>
        <v>Rail</v>
      </c>
      <c r="L2785" t="s">
        <v>159</v>
      </c>
      <c r="N2785" t="s">
        <v>37</v>
      </c>
      <c r="O2785" t="s">
        <v>66</v>
      </c>
      <c r="P2785" t="str">
        <f t="shared" si="261"/>
        <v>HBEB</v>
      </c>
    </row>
    <row r="2786" spans="1:16" x14ac:dyDescent="0.35">
      <c r="A2786">
        <f t="shared" si="258"/>
        <v>6115</v>
      </c>
      <c r="B2786" t="str">
        <f t="shared" si="257"/>
        <v>Rail P+R Rail Leg HBEB_HBEB_FT_16-74_PC Demand</v>
      </c>
      <c r="C2786" t="str">
        <f t="shared" si="259"/>
        <v>Rail P+R Rail Leg HBEB_HBEB_FT_16-74_PC Demand</v>
      </c>
      <c r="D2786" t="s">
        <v>37</v>
      </c>
      <c r="E2786" t="s">
        <v>18</v>
      </c>
      <c r="F2786">
        <v>0</v>
      </c>
      <c r="H2786" t="s">
        <v>19</v>
      </c>
      <c r="J2786" t="str">
        <f t="shared" si="260"/>
        <v>Rail P+R Rail Leg Demand</v>
      </c>
      <c r="K2786" t="str" cm="1">
        <f t="array" ref="K2786">_xlfn.IFS(L2786="Bus P+R Bus Leg", "Bus", L2786="Bus P+R Car Leg", "Car",L2786="Rail P+R Rail Leg", "Rail", L2786="Rail P+R Car Leg", "Car",L2786="Logsum","",TRUE(),L2786)</f>
        <v>Rail</v>
      </c>
      <c r="L2786" t="s">
        <v>159</v>
      </c>
      <c r="N2786" t="s">
        <v>37</v>
      </c>
      <c r="O2786" t="s">
        <v>67</v>
      </c>
      <c r="P2786" t="str">
        <f t="shared" si="261"/>
        <v>HBEB</v>
      </c>
    </row>
    <row r="2787" spans="1:16" x14ac:dyDescent="0.35">
      <c r="A2787">
        <f t="shared" si="258"/>
        <v>6116</v>
      </c>
      <c r="B2787" t="str">
        <f t="shared" si="257"/>
        <v>Rail P+R Rail Leg HBEB_HBEB_Other_16-74_FC Demand</v>
      </c>
      <c r="C2787" t="str">
        <f t="shared" si="259"/>
        <v>Rail P+R Rail Leg HBEB_HBEB_Other_16-74_FC Demand</v>
      </c>
      <c r="D2787" t="s">
        <v>37</v>
      </c>
      <c r="E2787" t="s">
        <v>18</v>
      </c>
      <c r="F2787">
        <v>0</v>
      </c>
      <c r="H2787" t="s">
        <v>19</v>
      </c>
      <c r="J2787" t="str">
        <f t="shared" si="260"/>
        <v>Rail P+R Rail Leg Demand</v>
      </c>
      <c r="K2787" t="str" cm="1">
        <f t="array" ref="K2787">_xlfn.IFS(L2787="Bus P+R Bus Leg", "Bus", L2787="Bus P+R Car Leg", "Car",L2787="Rail P+R Rail Leg", "Rail", L2787="Rail P+R Car Leg", "Car",L2787="Logsum","",TRUE(),L2787)</f>
        <v>Rail</v>
      </c>
      <c r="L2787" t="s">
        <v>159</v>
      </c>
      <c r="N2787" t="s">
        <v>37</v>
      </c>
      <c r="O2787" t="s">
        <v>68</v>
      </c>
      <c r="P2787" t="str">
        <f t="shared" si="261"/>
        <v>HBEB</v>
      </c>
    </row>
    <row r="2788" spans="1:16" x14ac:dyDescent="0.35">
      <c r="A2788">
        <f t="shared" si="258"/>
        <v>6117</v>
      </c>
      <c r="B2788" t="str">
        <f t="shared" si="257"/>
        <v>Rail P+R Rail Leg HBEB_HBEB_Other_16-74_NC Demand</v>
      </c>
      <c r="C2788" t="str">
        <f t="shared" si="259"/>
        <v>Rail P+R Rail Leg HBEB_HBEB_Other_16-74_NC Demand</v>
      </c>
      <c r="D2788" t="s">
        <v>37</v>
      </c>
      <c r="E2788" t="s">
        <v>18</v>
      </c>
      <c r="F2788">
        <v>0</v>
      </c>
      <c r="H2788" t="s">
        <v>19</v>
      </c>
      <c r="J2788" t="str">
        <f t="shared" si="260"/>
        <v>Rail P+R Rail Leg Demand</v>
      </c>
      <c r="K2788" t="str" cm="1">
        <f t="array" ref="K2788">_xlfn.IFS(L2788="Bus P+R Bus Leg", "Bus", L2788="Bus P+R Car Leg", "Car",L2788="Rail P+R Rail Leg", "Rail", L2788="Rail P+R Car Leg", "Car",L2788="Logsum","",TRUE(),L2788)</f>
        <v>Rail</v>
      </c>
      <c r="L2788" t="s">
        <v>159</v>
      </c>
      <c r="N2788" t="s">
        <v>37</v>
      </c>
      <c r="O2788" t="s">
        <v>69</v>
      </c>
      <c r="P2788" t="str">
        <f t="shared" si="261"/>
        <v>HBEB</v>
      </c>
    </row>
    <row r="2789" spans="1:16" x14ac:dyDescent="0.35">
      <c r="A2789">
        <f t="shared" si="258"/>
        <v>6118</v>
      </c>
      <c r="B2789" t="str">
        <f t="shared" si="257"/>
        <v>Rail P+R Rail Leg HBEB_HBEB_Other_16-74_PC Demand</v>
      </c>
      <c r="C2789" t="str">
        <f t="shared" si="259"/>
        <v>Rail P+R Rail Leg HBEB_HBEB_Other_16-74_PC Demand</v>
      </c>
      <c r="D2789" t="s">
        <v>37</v>
      </c>
      <c r="E2789" t="s">
        <v>18</v>
      </c>
      <c r="F2789">
        <v>0</v>
      </c>
      <c r="H2789" t="s">
        <v>19</v>
      </c>
      <c r="J2789" t="str">
        <f t="shared" si="260"/>
        <v>Rail P+R Rail Leg Demand</v>
      </c>
      <c r="K2789" t="str" cm="1">
        <f t="array" ref="K2789">_xlfn.IFS(L2789="Bus P+R Bus Leg", "Bus", L2789="Bus P+R Car Leg", "Car",L2789="Rail P+R Rail Leg", "Rail", L2789="Rail P+R Car Leg", "Car",L2789="Logsum","",TRUE(),L2789)</f>
        <v>Rail</v>
      </c>
      <c r="L2789" t="s">
        <v>159</v>
      </c>
      <c r="N2789" t="s">
        <v>37</v>
      </c>
      <c r="O2789" t="s">
        <v>70</v>
      </c>
      <c r="P2789" t="str">
        <f t="shared" si="261"/>
        <v>HBEB</v>
      </c>
    </row>
    <row r="2790" spans="1:16" x14ac:dyDescent="0.35">
      <c r="A2790">
        <f t="shared" si="258"/>
        <v>6119</v>
      </c>
      <c r="B2790" t="str">
        <f t="shared" si="257"/>
        <v>Rail P+R Rail Leg HBEB_HBEB_PT_16-74_FC Demand</v>
      </c>
      <c r="C2790" t="str">
        <f t="shared" si="259"/>
        <v>Rail P+R Rail Leg HBEB_HBEB_PT_16-74_FC Demand</v>
      </c>
      <c r="D2790" t="s">
        <v>37</v>
      </c>
      <c r="E2790" t="s">
        <v>18</v>
      </c>
      <c r="F2790">
        <v>0</v>
      </c>
      <c r="H2790" t="s">
        <v>19</v>
      </c>
      <c r="J2790" t="str">
        <f t="shared" si="260"/>
        <v>Rail P+R Rail Leg Demand</v>
      </c>
      <c r="K2790" t="str" cm="1">
        <f t="array" ref="K2790">_xlfn.IFS(L2790="Bus P+R Bus Leg", "Bus", L2790="Bus P+R Car Leg", "Car",L2790="Rail P+R Rail Leg", "Rail", L2790="Rail P+R Car Leg", "Car",L2790="Logsum","",TRUE(),L2790)</f>
        <v>Rail</v>
      </c>
      <c r="L2790" t="s">
        <v>159</v>
      </c>
      <c r="N2790" t="s">
        <v>37</v>
      </c>
      <c r="O2790" t="s">
        <v>71</v>
      </c>
      <c r="P2790" t="str">
        <f t="shared" si="261"/>
        <v>HBEB</v>
      </c>
    </row>
    <row r="2791" spans="1:16" x14ac:dyDescent="0.35">
      <c r="A2791">
        <f t="shared" si="258"/>
        <v>6120</v>
      </c>
      <c r="B2791" t="str">
        <f t="shared" si="257"/>
        <v>Rail P+R Rail Leg HBEB_HBEB_PT_16-74_NC Demand</v>
      </c>
      <c r="C2791" t="str">
        <f t="shared" si="259"/>
        <v>Rail P+R Rail Leg HBEB_HBEB_PT_16-74_NC Demand</v>
      </c>
      <c r="D2791" t="s">
        <v>37</v>
      </c>
      <c r="E2791" t="s">
        <v>18</v>
      </c>
      <c r="F2791">
        <v>0</v>
      </c>
      <c r="H2791" t="s">
        <v>19</v>
      </c>
      <c r="J2791" t="str">
        <f t="shared" si="260"/>
        <v>Rail P+R Rail Leg Demand</v>
      </c>
      <c r="K2791" t="str" cm="1">
        <f t="array" ref="K2791">_xlfn.IFS(L2791="Bus P+R Bus Leg", "Bus", L2791="Bus P+R Car Leg", "Car",L2791="Rail P+R Rail Leg", "Rail", L2791="Rail P+R Car Leg", "Car",L2791="Logsum","",TRUE(),L2791)</f>
        <v>Rail</v>
      </c>
      <c r="L2791" t="s">
        <v>159</v>
      </c>
      <c r="N2791" t="s">
        <v>37</v>
      </c>
      <c r="O2791" t="s">
        <v>72</v>
      </c>
      <c r="P2791" t="str">
        <f t="shared" si="261"/>
        <v>HBEB</v>
      </c>
    </row>
    <row r="2792" spans="1:16" x14ac:dyDescent="0.35">
      <c r="A2792">
        <f t="shared" si="258"/>
        <v>6121</v>
      </c>
      <c r="B2792" t="str">
        <f t="shared" si="257"/>
        <v>Rail P+R Rail Leg HBEB_HBEB_PT_16-74_PC Demand</v>
      </c>
      <c r="C2792" t="str">
        <f t="shared" si="259"/>
        <v>Rail P+R Rail Leg HBEB_HBEB_PT_16-74_PC Demand</v>
      </c>
      <c r="D2792" t="s">
        <v>37</v>
      </c>
      <c r="E2792" t="s">
        <v>18</v>
      </c>
      <c r="F2792">
        <v>0</v>
      </c>
      <c r="H2792" t="s">
        <v>19</v>
      </c>
      <c r="J2792" t="str">
        <f t="shared" si="260"/>
        <v>Rail P+R Rail Leg Demand</v>
      </c>
      <c r="K2792" t="str" cm="1">
        <f t="array" ref="K2792">_xlfn.IFS(L2792="Bus P+R Bus Leg", "Bus", L2792="Bus P+R Car Leg", "Car",L2792="Rail P+R Rail Leg", "Rail", L2792="Rail P+R Car Leg", "Car",L2792="Logsum","",TRUE(),L2792)</f>
        <v>Rail</v>
      </c>
      <c r="L2792" t="s">
        <v>159</v>
      </c>
      <c r="N2792" t="s">
        <v>37</v>
      </c>
      <c r="O2792" t="s">
        <v>73</v>
      </c>
      <c r="P2792" t="str">
        <f t="shared" si="261"/>
        <v>HBEB</v>
      </c>
    </row>
    <row r="2793" spans="1:16" x14ac:dyDescent="0.35">
      <c r="A2793">
        <f t="shared" si="258"/>
        <v>6122</v>
      </c>
      <c r="B2793" t="str">
        <f t="shared" si="257"/>
        <v>Rail P+R Rail Leg HBEB_HBEB_Student_16-74_FC Demand</v>
      </c>
      <c r="C2793" t="str">
        <f t="shared" si="259"/>
        <v>Rail P+R Rail Leg HBEB_HBEB_Student_16-74_FC Demand</v>
      </c>
      <c r="D2793" t="s">
        <v>37</v>
      </c>
      <c r="E2793" t="s">
        <v>18</v>
      </c>
      <c r="F2793">
        <v>0</v>
      </c>
      <c r="H2793" t="s">
        <v>19</v>
      </c>
      <c r="J2793" t="str">
        <f t="shared" si="260"/>
        <v>Rail P+R Rail Leg Demand</v>
      </c>
      <c r="K2793" t="str" cm="1">
        <f t="array" ref="K2793">_xlfn.IFS(L2793="Bus P+R Bus Leg", "Bus", L2793="Bus P+R Car Leg", "Car",L2793="Rail P+R Rail Leg", "Rail", L2793="Rail P+R Car Leg", "Car",L2793="Logsum","",TRUE(),L2793)</f>
        <v>Rail</v>
      </c>
      <c r="L2793" t="s">
        <v>159</v>
      </c>
      <c r="N2793" t="s">
        <v>37</v>
      </c>
      <c r="O2793" t="s">
        <v>74</v>
      </c>
      <c r="P2793" t="str">
        <f t="shared" si="261"/>
        <v>HBEB</v>
      </c>
    </row>
    <row r="2794" spans="1:16" x14ac:dyDescent="0.35">
      <c r="A2794">
        <f t="shared" si="258"/>
        <v>6123</v>
      </c>
      <c r="B2794" t="str">
        <f t="shared" si="257"/>
        <v>Rail P+R Rail Leg HBEB_HBEB_Student_16-74_NC Demand</v>
      </c>
      <c r="C2794" t="str">
        <f t="shared" si="259"/>
        <v>Rail P+R Rail Leg HBEB_HBEB_Student_16-74_NC Demand</v>
      </c>
      <c r="D2794" t="s">
        <v>37</v>
      </c>
      <c r="E2794" t="s">
        <v>18</v>
      </c>
      <c r="F2794">
        <v>0</v>
      </c>
      <c r="H2794" t="s">
        <v>19</v>
      </c>
      <c r="J2794" t="str">
        <f t="shared" si="260"/>
        <v>Rail P+R Rail Leg Demand</v>
      </c>
      <c r="K2794" t="str" cm="1">
        <f t="array" ref="K2794">_xlfn.IFS(L2794="Bus P+R Bus Leg", "Bus", L2794="Bus P+R Car Leg", "Car",L2794="Rail P+R Rail Leg", "Rail", L2794="Rail P+R Car Leg", "Car",L2794="Logsum","",TRUE(),L2794)</f>
        <v>Rail</v>
      </c>
      <c r="L2794" t="s">
        <v>159</v>
      </c>
      <c r="N2794" t="s">
        <v>37</v>
      </c>
      <c r="O2794" t="s">
        <v>75</v>
      </c>
      <c r="P2794" t="str">
        <f t="shared" si="261"/>
        <v>HBEB</v>
      </c>
    </row>
    <row r="2795" spans="1:16" x14ac:dyDescent="0.35">
      <c r="A2795">
        <f t="shared" si="258"/>
        <v>6124</v>
      </c>
      <c r="B2795" t="str">
        <f t="shared" si="257"/>
        <v>Rail P+R Rail Leg HBEB_HBEB_Student_16-74_PC Demand</v>
      </c>
      <c r="C2795" t="str">
        <f t="shared" si="259"/>
        <v>Rail P+R Rail Leg HBEB_HBEB_Student_16-74_PC Demand</v>
      </c>
      <c r="D2795" t="s">
        <v>37</v>
      </c>
      <c r="E2795" t="s">
        <v>18</v>
      </c>
      <c r="F2795">
        <v>0</v>
      </c>
      <c r="H2795" t="s">
        <v>19</v>
      </c>
      <c r="J2795" t="str">
        <f t="shared" si="260"/>
        <v>Rail P+R Rail Leg Demand</v>
      </c>
      <c r="K2795" t="str" cm="1">
        <f t="array" ref="K2795">_xlfn.IFS(L2795="Bus P+R Bus Leg", "Bus", L2795="Bus P+R Car Leg", "Car",L2795="Rail P+R Rail Leg", "Rail", L2795="Rail P+R Car Leg", "Car",L2795="Logsum","",TRUE(),L2795)</f>
        <v>Rail</v>
      </c>
      <c r="L2795" t="s">
        <v>159</v>
      </c>
      <c r="N2795" t="s">
        <v>37</v>
      </c>
      <c r="O2795" t="s">
        <v>76</v>
      </c>
      <c r="P2795" t="str">
        <f t="shared" si="261"/>
        <v>HBEB</v>
      </c>
    </row>
    <row r="2796" spans="1:16" x14ac:dyDescent="0.35">
      <c r="A2796">
        <f t="shared" si="258"/>
        <v>6125</v>
      </c>
      <c r="B2796" t="str">
        <f t="shared" si="257"/>
        <v>Rail P+R Rail Leg HBED_HBED_Child_PE_5-11_FC Demand</v>
      </c>
      <c r="C2796" t="str">
        <f t="shared" si="259"/>
        <v>Rail P+R Rail Leg HBED_HBED_Child_PE_5-11_FC Demand</v>
      </c>
      <c r="D2796" t="s">
        <v>37</v>
      </c>
      <c r="E2796" t="s">
        <v>18</v>
      </c>
      <c r="F2796">
        <v>0</v>
      </c>
      <c r="H2796" t="s">
        <v>19</v>
      </c>
      <c r="J2796" t="str">
        <f t="shared" si="260"/>
        <v>Rail P+R Rail Leg Demand</v>
      </c>
      <c r="K2796" t="str" cm="1">
        <f t="array" ref="K2796">_xlfn.IFS(L2796="Bus P+R Bus Leg", "Bus", L2796="Bus P+R Car Leg", "Car",L2796="Rail P+R Rail Leg", "Rail", L2796="Rail P+R Car Leg", "Car",L2796="Logsum","",TRUE(),L2796)</f>
        <v>Rail</v>
      </c>
      <c r="L2796" t="s">
        <v>159</v>
      </c>
      <c r="N2796" t="s">
        <v>37</v>
      </c>
      <c r="O2796" t="s">
        <v>106</v>
      </c>
      <c r="P2796" t="str">
        <f t="shared" si="261"/>
        <v>HBED</v>
      </c>
    </row>
    <row r="2797" spans="1:16" x14ac:dyDescent="0.35">
      <c r="A2797">
        <f t="shared" si="258"/>
        <v>6126</v>
      </c>
      <c r="B2797" t="str">
        <f t="shared" si="257"/>
        <v>Rail P+R Rail Leg HBED_HBED_Child_PE_5-11_NC Demand</v>
      </c>
      <c r="C2797" t="str">
        <f t="shared" si="259"/>
        <v>Rail P+R Rail Leg HBED_HBED_Child_PE_5-11_NC Demand</v>
      </c>
      <c r="D2797" t="s">
        <v>37</v>
      </c>
      <c r="E2797" t="s">
        <v>18</v>
      </c>
      <c r="F2797">
        <v>0</v>
      </c>
      <c r="H2797" t="s">
        <v>19</v>
      </c>
      <c r="J2797" t="str">
        <f t="shared" si="260"/>
        <v>Rail P+R Rail Leg Demand</v>
      </c>
      <c r="K2797" t="str" cm="1">
        <f t="array" ref="K2797">_xlfn.IFS(L2797="Bus P+R Bus Leg", "Bus", L2797="Bus P+R Car Leg", "Car",L2797="Rail P+R Rail Leg", "Rail", L2797="Rail P+R Car Leg", "Car",L2797="Logsum","",TRUE(),L2797)</f>
        <v>Rail</v>
      </c>
      <c r="L2797" t="s">
        <v>159</v>
      </c>
      <c r="N2797" t="s">
        <v>37</v>
      </c>
      <c r="O2797" t="s">
        <v>107</v>
      </c>
      <c r="P2797" t="str">
        <f t="shared" si="261"/>
        <v>HBED</v>
      </c>
    </row>
    <row r="2798" spans="1:16" x14ac:dyDescent="0.35">
      <c r="A2798">
        <f t="shared" si="258"/>
        <v>6127</v>
      </c>
      <c r="B2798" t="str">
        <f t="shared" si="257"/>
        <v>Rail P+R Rail Leg HBED_HBED_Child_PE_5-11_PC Demand</v>
      </c>
      <c r="C2798" t="str">
        <f t="shared" si="259"/>
        <v>Rail P+R Rail Leg HBED_HBED_Child_PE_5-11_PC Demand</v>
      </c>
      <c r="D2798" t="s">
        <v>37</v>
      </c>
      <c r="E2798" t="s">
        <v>18</v>
      </c>
      <c r="F2798">
        <v>0</v>
      </c>
      <c r="H2798" t="s">
        <v>19</v>
      </c>
      <c r="J2798" t="str">
        <f t="shared" si="260"/>
        <v>Rail P+R Rail Leg Demand</v>
      </c>
      <c r="K2798" t="str" cm="1">
        <f t="array" ref="K2798">_xlfn.IFS(L2798="Bus P+R Bus Leg", "Bus", L2798="Bus P+R Car Leg", "Car",L2798="Rail P+R Rail Leg", "Rail", L2798="Rail P+R Car Leg", "Car",L2798="Logsum","",TRUE(),L2798)</f>
        <v>Rail</v>
      </c>
      <c r="L2798" t="s">
        <v>159</v>
      </c>
      <c r="N2798" t="s">
        <v>37</v>
      </c>
      <c r="O2798" t="s">
        <v>108</v>
      </c>
      <c r="P2798" t="str">
        <f t="shared" si="261"/>
        <v>HBED</v>
      </c>
    </row>
    <row r="2799" spans="1:16" x14ac:dyDescent="0.35">
      <c r="A2799">
        <f t="shared" si="258"/>
        <v>6128</v>
      </c>
      <c r="B2799" t="str">
        <f t="shared" si="257"/>
        <v>Rail P+R Rail Leg HBED_HBED_Child_SE_12-16_FC Demand</v>
      </c>
      <c r="C2799" t="str">
        <f t="shared" si="259"/>
        <v>Rail P+R Rail Leg HBED_HBED_Child_SE_12-16_FC Demand</v>
      </c>
      <c r="D2799" t="s">
        <v>37</v>
      </c>
      <c r="E2799" t="s">
        <v>18</v>
      </c>
      <c r="F2799">
        <v>0</v>
      </c>
      <c r="H2799" t="s">
        <v>19</v>
      </c>
      <c r="J2799" t="str">
        <f t="shared" si="260"/>
        <v>Rail P+R Rail Leg Demand</v>
      </c>
      <c r="K2799" t="str" cm="1">
        <f t="array" ref="K2799">_xlfn.IFS(L2799="Bus P+R Bus Leg", "Bus", L2799="Bus P+R Car Leg", "Car",L2799="Rail P+R Rail Leg", "Rail", L2799="Rail P+R Car Leg", "Car",L2799="Logsum","",TRUE(),L2799)</f>
        <v>Rail</v>
      </c>
      <c r="L2799" t="s">
        <v>159</v>
      </c>
      <c r="N2799" t="s">
        <v>37</v>
      </c>
      <c r="O2799" t="s">
        <v>109</v>
      </c>
      <c r="P2799" t="str">
        <f t="shared" si="261"/>
        <v>HBED</v>
      </c>
    </row>
    <row r="2800" spans="1:16" x14ac:dyDescent="0.35">
      <c r="A2800">
        <f t="shared" si="258"/>
        <v>6129</v>
      </c>
      <c r="B2800" t="str">
        <f t="shared" si="257"/>
        <v>Rail P+R Rail Leg HBED_HBED_Child_SE_12-16_NC Demand</v>
      </c>
      <c r="C2800" t="str">
        <f t="shared" si="259"/>
        <v>Rail P+R Rail Leg HBED_HBED_Child_SE_12-16_NC Demand</v>
      </c>
      <c r="D2800" t="s">
        <v>37</v>
      </c>
      <c r="E2800" t="s">
        <v>18</v>
      </c>
      <c r="F2800">
        <v>0</v>
      </c>
      <c r="H2800" t="s">
        <v>19</v>
      </c>
      <c r="J2800" t="str">
        <f t="shared" si="260"/>
        <v>Rail P+R Rail Leg Demand</v>
      </c>
      <c r="K2800" t="str" cm="1">
        <f t="array" ref="K2800">_xlfn.IFS(L2800="Bus P+R Bus Leg", "Bus", L2800="Bus P+R Car Leg", "Car",L2800="Rail P+R Rail Leg", "Rail", L2800="Rail P+R Car Leg", "Car",L2800="Logsum","",TRUE(),L2800)</f>
        <v>Rail</v>
      </c>
      <c r="L2800" t="s">
        <v>159</v>
      </c>
      <c r="N2800" t="s">
        <v>37</v>
      </c>
      <c r="O2800" t="s">
        <v>110</v>
      </c>
      <c r="P2800" t="str">
        <f t="shared" si="261"/>
        <v>HBED</v>
      </c>
    </row>
    <row r="2801" spans="1:16" x14ac:dyDescent="0.35">
      <c r="A2801">
        <f t="shared" si="258"/>
        <v>6130</v>
      </c>
      <c r="B2801" t="str">
        <f t="shared" si="257"/>
        <v>Rail P+R Rail Leg HBED_HBED_Child_SE_12-16_PC Demand</v>
      </c>
      <c r="C2801" t="str">
        <f t="shared" si="259"/>
        <v>Rail P+R Rail Leg HBED_HBED_Child_SE_12-16_PC Demand</v>
      </c>
      <c r="D2801" t="s">
        <v>37</v>
      </c>
      <c r="E2801" t="s">
        <v>18</v>
      </c>
      <c r="F2801">
        <v>0</v>
      </c>
      <c r="H2801" t="s">
        <v>19</v>
      </c>
      <c r="J2801" t="str">
        <f t="shared" si="260"/>
        <v>Rail P+R Rail Leg Demand</v>
      </c>
      <c r="K2801" t="str" cm="1">
        <f t="array" ref="K2801">_xlfn.IFS(L2801="Bus P+R Bus Leg", "Bus", L2801="Bus P+R Car Leg", "Car",L2801="Rail P+R Rail Leg", "Rail", L2801="Rail P+R Car Leg", "Car",L2801="Logsum","",TRUE(),L2801)</f>
        <v>Rail</v>
      </c>
      <c r="L2801" t="s">
        <v>159</v>
      </c>
      <c r="N2801" t="s">
        <v>37</v>
      </c>
      <c r="O2801" t="s">
        <v>111</v>
      </c>
      <c r="P2801" t="str">
        <f t="shared" si="261"/>
        <v>HBED</v>
      </c>
    </row>
    <row r="2802" spans="1:16" x14ac:dyDescent="0.35">
      <c r="A2802">
        <f t="shared" si="258"/>
        <v>6131</v>
      </c>
      <c r="B2802" t="str">
        <f t="shared" si="257"/>
        <v>Rail P+R Rail Leg HBED_HBED_Child_TE_17-18_FC Demand</v>
      </c>
      <c r="C2802" t="str">
        <f t="shared" si="259"/>
        <v>Rail P+R Rail Leg HBED_HBED_Child_TE_17-18_FC Demand</v>
      </c>
      <c r="D2802" t="s">
        <v>37</v>
      </c>
      <c r="E2802" t="s">
        <v>18</v>
      </c>
      <c r="F2802">
        <v>0</v>
      </c>
      <c r="H2802" t="s">
        <v>19</v>
      </c>
      <c r="J2802" t="str">
        <f t="shared" si="260"/>
        <v>Rail P+R Rail Leg Demand</v>
      </c>
      <c r="K2802" t="str" cm="1">
        <f t="array" ref="K2802">_xlfn.IFS(L2802="Bus P+R Bus Leg", "Bus", L2802="Bus P+R Car Leg", "Car",L2802="Rail P+R Rail Leg", "Rail", L2802="Rail P+R Car Leg", "Car",L2802="Logsum","",TRUE(),L2802)</f>
        <v>Rail</v>
      </c>
      <c r="L2802" t="s">
        <v>159</v>
      </c>
      <c r="N2802" t="s">
        <v>37</v>
      </c>
      <c r="O2802" t="s">
        <v>112</v>
      </c>
      <c r="P2802" t="str">
        <f t="shared" si="261"/>
        <v>HBED</v>
      </c>
    </row>
    <row r="2803" spans="1:16" x14ac:dyDescent="0.35">
      <c r="A2803">
        <f t="shared" si="258"/>
        <v>6132</v>
      </c>
      <c r="B2803" t="str">
        <f t="shared" si="257"/>
        <v>Rail P+R Rail Leg HBED_HBED_Child_TE_17-18_NC Demand</v>
      </c>
      <c r="C2803" t="str">
        <f t="shared" si="259"/>
        <v>Rail P+R Rail Leg HBED_HBED_Child_TE_17-18_NC Demand</v>
      </c>
      <c r="D2803" t="s">
        <v>37</v>
      </c>
      <c r="E2803" t="s">
        <v>18</v>
      </c>
      <c r="F2803">
        <v>0</v>
      </c>
      <c r="H2803" t="s">
        <v>19</v>
      </c>
      <c r="J2803" t="str">
        <f t="shared" si="260"/>
        <v>Rail P+R Rail Leg Demand</v>
      </c>
      <c r="K2803" t="str" cm="1">
        <f t="array" ref="K2803">_xlfn.IFS(L2803="Bus P+R Bus Leg", "Bus", L2803="Bus P+R Car Leg", "Car",L2803="Rail P+R Rail Leg", "Rail", L2803="Rail P+R Car Leg", "Car",L2803="Logsum","",TRUE(),L2803)</f>
        <v>Rail</v>
      </c>
      <c r="L2803" t="s">
        <v>159</v>
      </c>
      <c r="N2803" t="s">
        <v>37</v>
      </c>
      <c r="O2803" t="s">
        <v>113</v>
      </c>
      <c r="P2803" t="str">
        <f t="shared" si="261"/>
        <v>HBED</v>
      </c>
    </row>
    <row r="2804" spans="1:16" x14ac:dyDescent="0.35">
      <c r="A2804">
        <f t="shared" si="258"/>
        <v>6133</v>
      </c>
      <c r="B2804" t="str">
        <f t="shared" si="257"/>
        <v>Rail P+R Rail Leg HBED_HBED_Child_TE_17-18_PC Demand</v>
      </c>
      <c r="C2804" t="str">
        <f t="shared" si="259"/>
        <v>Rail P+R Rail Leg HBED_HBED_Child_TE_17-18_PC Demand</v>
      </c>
      <c r="D2804" t="s">
        <v>37</v>
      </c>
      <c r="E2804" t="s">
        <v>18</v>
      </c>
      <c r="F2804">
        <v>0</v>
      </c>
      <c r="H2804" t="s">
        <v>19</v>
      </c>
      <c r="J2804" t="str">
        <f t="shared" si="260"/>
        <v>Rail P+R Rail Leg Demand</v>
      </c>
      <c r="K2804" t="str" cm="1">
        <f t="array" ref="K2804">_xlfn.IFS(L2804="Bus P+R Bus Leg", "Bus", L2804="Bus P+R Car Leg", "Car",L2804="Rail P+R Rail Leg", "Rail", L2804="Rail P+R Car Leg", "Car",L2804="Logsum","",TRUE(),L2804)</f>
        <v>Rail</v>
      </c>
      <c r="L2804" t="s">
        <v>159</v>
      </c>
      <c r="N2804" t="s">
        <v>37</v>
      </c>
      <c r="O2804" t="s">
        <v>114</v>
      </c>
      <c r="P2804" t="str">
        <f t="shared" si="261"/>
        <v>HBED</v>
      </c>
    </row>
    <row r="2805" spans="1:16" x14ac:dyDescent="0.35">
      <c r="A2805">
        <f t="shared" si="258"/>
        <v>6134</v>
      </c>
      <c r="B2805" t="str">
        <f t="shared" ref="B2805:B2868" si="262">_xlfn.TEXTJOIN(" ",TRUE,L2805,O2805,N2805)</f>
        <v>Rail P+R Rail Leg HBO_HBO_75_FC Demand</v>
      </c>
      <c r="C2805" t="str">
        <f t="shared" si="259"/>
        <v>Rail P+R Rail Leg HBO_HBO_75_FC Demand</v>
      </c>
      <c r="D2805" t="s">
        <v>37</v>
      </c>
      <c r="E2805" t="s">
        <v>18</v>
      </c>
      <c r="F2805">
        <v>0</v>
      </c>
      <c r="H2805" t="s">
        <v>19</v>
      </c>
      <c r="J2805" t="str">
        <f t="shared" si="260"/>
        <v>Rail P+R Rail Leg Demand</v>
      </c>
      <c r="K2805" t="str" cm="1">
        <f t="array" ref="K2805">_xlfn.IFS(L2805="Bus P+R Bus Leg", "Bus", L2805="Bus P+R Car Leg", "Car",L2805="Rail P+R Rail Leg", "Rail", L2805="Rail P+R Car Leg", "Car",L2805="Logsum","",TRUE(),L2805)</f>
        <v>Rail</v>
      </c>
      <c r="L2805" t="s">
        <v>159</v>
      </c>
      <c r="N2805" t="s">
        <v>37</v>
      </c>
      <c r="O2805" t="s">
        <v>115</v>
      </c>
      <c r="P2805" t="str">
        <f t="shared" si="261"/>
        <v>HBO</v>
      </c>
    </row>
    <row r="2806" spans="1:16" x14ac:dyDescent="0.35">
      <c r="A2806">
        <f t="shared" si="258"/>
        <v>6135</v>
      </c>
      <c r="B2806" t="str">
        <f t="shared" si="262"/>
        <v>Rail P+R Rail Leg HBO_HBO_75_NC Demand</v>
      </c>
      <c r="C2806" t="str">
        <f t="shared" si="259"/>
        <v>Rail P+R Rail Leg HBO_HBO_75_NC Demand</v>
      </c>
      <c r="D2806" t="s">
        <v>37</v>
      </c>
      <c r="E2806" t="s">
        <v>18</v>
      </c>
      <c r="F2806">
        <v>0</v>
      </c>
      <c r="H2806" t="s">
        <v>19</v>
      </c>
      <c r="J2806" t="str">
        <f t="shared" si="260"/>
        <v>Rail P+R Rail Leg Demand</v>
      </c>
      <c r="K2806" t="str" cm="1">
        <f t="array" ref="K2806">_xlfn.IFS(L2806="Bus P+R Bus Leg", "Bus", L2806="Bus P+R Car Leg", "Car",L2806="Rail P+R Rail Leg", "Rail", L2806="Rail P+R Car Leg", "Car",L2806="Logsum","",TRUE(),L2806)</f>
        <v>Rail</v>
      </c>
      <c r="L2806" t="s">
        <v>159</v>
      </c>
      <c r="N2806" t="s">
        <v>37</v>
      </c>
      <c r="O2806" t="s">
        <v>116</v>
      </c>
      <c r="P2806" t="str">
        <f t="shared" si="261"/>
        <v>HBO</v>
      </c>
    </row>
    <row r="2807" spans="1:16" x14ac:dyDescent="0.35">
      <c r="A2807">
        <f t="shared" si="258"/>
        <v>6136</v>
      </c>
      <c r="B2807" t="str">
        <f t="shared" si="262"/>
        <v>Rail P+R Rail Leg HBO_HBO_75_PC Demand</v>
      </c>
      <c r="C2807" t="str">
        <f t="shared" si="259"/>
        <v>Rail P+R Rail Leg HBO_HBO_75_PC Demand</v>
      </c>
      <c r="D2807" t="s">
        <v>37</v>
      </c>
      <c r="E2807" t="s">
        <v>18</v>
      </c>
      <c r="F2807">
        <v>0</v>
      </c>
      <c r="H2807" t="s">
        <v>19</v>
      </c>
      <c r="J2807" t="str">
        <f t="shared" si="260"/>
        <v>Rail P+R Rail Leg Demand</v>
      </c>
      <c r="K2807" t="str" cm="1">
        <f t="array" ref="K2807">_xlfn.IFS(L2807="Bus P+R Bus Leg", "Bus", L2807="Bus P+R Car Leg", "Car",L2807="Rail P+R Rail Leg", "Rail", L2807="Rail P+R Car Leg", "Car",L2807="Logsum","",TRUE(),L2807)</f>
        <v>Rail</v>
      </c>
      <c r="L2807" t="s">
        <v>159</v>
      </c>
      <c r="N2807" t="s">
        <v>37</v>
      </c>
      <c r="O2807" t="s">
        <v>117</v>
      </c>
      <c r="P2807" t="str">
        <f t="shared" si="261"/>
        <v>HBO</v>
      </c>
    </row>
    <row r="2808" spans="1:16" x14ac:dyDescent="0.35">
      <c r="A2808">
        <f t="shared" si="258"/>
        <v>6137</v>
      </c>
      <c r="B2808" t="str">
        <f t="shared" si="262"/>
        <v>Rail P+R Rail Leg HBO_HBO_Child_0-15_FC Demand</v>
      </c>
      <c r="C2808" t="str">
        <f t="shared" si="259"/>
        <v>Rail P+R Rail Leg HBO_HBO_Child_0-15_FC Demand</v>
      </c>
      <c r="D2808" t="s">
        <v>37</v>
      </c>
      <c r="E2808" t="s">
        <v>18</v>
      </c>
      <c r="F2808">
        <v>0</v>
      </c>
      <c r="H2808" t="s">
        <v>19</v>
      </c>
      <c r="J2808" t="str">
        <f t="shared" si="260"/>
        <v>Rail P+R Rail Leg Demand</v>
      </c>
      <c r="K2808" t="str" cm="1">
        <f t="array" ref="K2808">_xlfn.IFS(L2808="Bus P+R Bus Leg", "Bus", L2808="Bus P+R Car Leg", "Car",L2808="Rail P+R Rail Leg", "Rail", L2808="Rail P+R Car Leg", "Car",L2808="Logsum","",TRUE(),L2808)</f>
        <v>Rail</v>
      </c>
      <c r="L2808" t="s">
        <v>159</v>
      </c>
      <c r="N2808" t="s">
        <v>37</v>
      </c>
      <c r="O2808" t="s">
        <v>118</v>
      </c>
      <c r="P2808" t="str">
        <f t="shared" si="261"/>
        <v>HBO</v>
      </c>
    </row>
    <row r="2809" spans="1:16" x14ac:dyDescent="0.35">
      <c r="A2809">
        <f t="shared" si="258"/>
        <v>6138</v>
      </c>
      <c r="B2809" t="str">
        <f t="shared" si="262"/>
        <v>Rail P+R Rail Leg HBO_HBO_Child_0-15_NC Demand</v>
      </c>
      <c r="C2809" t="str">
        <f t="shared" si="259"/>
        <v>Rail P+R Rail Leg HBO_HBO_Child_0-15_NC Demand</v>
      </c>
      <c r="D2809" t="s">
        <v>37</v>
      </c>
      <c r="E2809" t="s">
        <v>18</v>
      </c>
      <c r="F2809">
        <v>0</v>
      </c>
      <c r="H2809" t="s">
        <v>19</v>
      </c>
      <c r="J2809" t="str">
        <f t="shared" si="260"/>
        <v>Rail P+R Rail Leg Demand</v>
      </c>
      <c r="K2809" t="str" cm="1">
        <f t="array" ref="K2809">_xlfn.IFS(L2809="Bus P+R Bus Leg", "Bus", L2809="Bus P+R Car Leg", "Car",L2809="Rail P+R Rail Leg", "Rail", L2809="Rail P+R Car Leg", "Car",L2809="Logsum","",TRUE(),L2809)</f>
        <v>Rail</v>
      </c>
      <c r="L2809" t="s">
        <v>159</v>
      </c>
      <c r="N2809" t="s">
        <v>37</v>
      </c>
      <c r="O2809" t="s">
        <v>119</v>
      </c>
      <c r="P2809" t="str">
        <f t="shared" si="261"/>
        <v>HBO</v>
      </c>
    </row>
    <row r="2810" spans="1:16" x14ac:dyDescent="0.35">
      <c r="A2810">
        <f t="shared" si="258"/>
        <v>6139</v>
      </c>
      <c r="B2810" t="str">
        <f t="shared" si="262"/>
        <v>Rail P+R Rail Leg HBO_HBO_Child_0-15_PC Demand</v>
      </c>
      <c r="C2810" t="str">
        <f t="shared" si="259"/>
        <v>Rail P+R Rail Leg HBO_HBO_Child_0-15_PC Demand</v>
      </c>
      <c r="D2810" t="s">
        <v>37</v>
      </c>
      <c r="E2810" t="s">
        <v>18</v>
      </c>
      <c r="F2810">
        <v>0</v>
      </c>
      <c r="H2810" t="s">
        <v>19</v>
      </c>
      <c r="J2810" t="str">
        <f t="shared" si="260"/>
        <v>Rail P+R Rail Leg Demand</v>
      </c>
      <c r="K2810" t="str" cm="1">
        <f t="array" ref="K2810">_xlfn.IFS(L2810="Bus P+R Bus Leg", "Bus", L2810="Bus P+R Car Leg", "Car",L2810="Rail P+R Rail Leg", "Rail", L2810="Rail P+R Car Leg", "Car",L2810="Logsum","",TRUE(),L2810)</f>
        <v>Rail</v>
      </c>
      <c r="L2810" t="s">
        <v>159</v>
      </c>
      <c r="N2810" t="s">
        <v>37</v>
      </c>
      <c r="O2810" t="s">
        <v>120</v>
      </c>
      <c r="P2810" t="str">
        <f t="shared" si="261"/>
        <v>HBO</v>
      </c>
    </row>
    <row r="2811" spans="1:16" x14ac:dyDescent="0.35">
      <c r="A2811">
        <f t="shared" si="258"/>
        <v>6140</v>
      </c>
      <c r="B2811" t="str">
        <f t="shared" si="262"/>
        <v>Rail P+R Rail Leg HBO_HBO_FT_16-74_FC Demand</v>
      </c>
      <c r="C2811" t="str">
        <f t="shared" si="259"/>
        <v>Rail P+R Rail Leg HBO_HBO_FT_16-74_FC Demand</v>
      </c>
      <c r="D2811" t="s">
        <v>37</v>
      </c>
      <c r="E2811" t="s">
        <v>18</v>
      </c>
      <c r="F2811">
        <v>0</v>
      </c>
      <c r="H2811" t="s">
        <v>19</v>
      </c>
      <c r="J2811" t="str">
        <f t="shared" si="260"/>
        <v>Rail P+R Rail Leg Demand</v>
      </c>
      <c r="K2811" t="str" cm="1">
        <f t="array" ref="K2811">_xlfn.IFS(L2811="Bus P+R Bus Leg", "Bus", L2811="Bus P+R Car Leg", "Car",L2811="Rail P+R Rail Leg", "Rail", L2811="Rail P+R Car Leg", "Car",L2811="Logsum","",TRUE(),L2811)</f>
        <v>Rail</v>
      </c>
      <c r="L2811" t="s">
        <v>159</v>
      </c>
      <c r="N2811" t="s">
        <v>37</v>
      </c>
      <c r="O2811" t="s">
        <v>121</v>
      </c>
      <c r="P2811" t="str">
        <f t="shared" si="261"/>
        <v>HBO</v>
      </c>
    </row>
    <row r="2812" spans="1:16" x14ac:dyDescent="0.35">
      <c r="A2812">
        <f t="shared" si="258"/>
        <v>6141</v>
      </c>
      <c r="B2812" t="str">
        <f t="shared" si="262"/>
        <v>Rail P+R Rail Leg HBO_HBO_FT_16-74_NC Demand</v>
      </c>
      <c r="C2812" t="str">
        <f t="shared" si="259"/>
        <v>Rail P+R Rail Leg HBO_HBO_FT_16-74_NC Demand</v>
      </c>
      <c r="D2812" t="s">
        <v>37</v>
      </c>
      <c r="E2812" t="s">
        <v>18</v>
      </c>
      <c r="F2812">
        <v>0</v>
      </c>
      <c r="H2812" t="s">
        <v>19</v>
      </c>
      <c r="J2812" t="str">
        <f t="shared" si="260"/>
        <v>Rail P+R Rail Leg Demand</v>
      </c>
      <c r="K2812" t="str" cm="1">
        <f t="array" ref="K2812">_xlfn.IFS(L2812="Bus P+R Bus Leg", "Bus", L2812="Bus P+R Car Leg", "Car",L2812="Rail P+R Rail Leg", "Rail", L2812="Rail P+R Car Leg", "Car",L2812="Logsum","",TRUE(),L2812)</f>
        <v>Rail</v>
      </c>
      <c r="L2812" t="s">
        <v>159</v>
      </c>
      <c r="N2812" t="s">
        <v>37</v>
      </c>
      <c r="O2812" t="s">
        <v>122</v>
      </c>
      <c r="P2812" t="str">
        <f t="shared" si="261"/>
        <v>HBO</v>
      </c>
    </row>
    <row r="2813" spans="1:16" x14ac:dyDescent="0.35">
      <c r="A2813">
        <f t="shared" si="258"/>
        <v>6142</v>
      </c>
      <c r="B2813" t="str">
        <f t="shared" si="262"/>
        <v>Rail P+R Rail Leg HBO_HBO_FT_16-74_PC Demand</v>
      </c>
      <c r="C2813" t="str">
        <f t="shared" si="259"/>
        <v>Rail P+R Rail Leg HBO_HBO_FT_16-74_PC Demand</v>
      </c>
      <c r="D2813" t="s">
        <v>37</v>
      </c>
      <c r="E2813" t="s">
        <v>18</v>
      </c>
      <c r="F2813">
        <v>0</v>
      </c>
      <c r="H2813" t="s">
        <v>19</v>
      </c>
      <c r="J2813" t="str">
        <f t="shared" si="260"/>
        <v>Rail P+R Rail Leg Demand</v>
      </c>
      <c r="K2813" t="str" cm="1">
        <f t="array" ref="K2813">_xlfn.IFS(L2813="Bus P+R Bus Leg", "Bus", L2813="Bus P+R Car Leg", "Car",L2813="Rail P+R Rail Leg", "Rail", L2813="Rail P+R Car Leg", "Car",L2813="Logsum","",TRUE(),L2813)</f>
        <v>Rail</v>
      </c>
      <c r="L2813" t="s">
        <v>159</v>
      </c>
      <c r="N2813" t="s">
        <v>37</v>
      </c>
      <c r="O2813" t="s">
        <v>123</v>
      </c>
      <c r="P2813" t="str">
        <f t="shared" si="261"/>
        <v>HBO</v>
      </c>
    </row>
    <row r="2814" spans="1:16" x14ac:dyDescent="0.35">
      <c r="A2814">
        <f t="shared" si="258"/>
        <v>6143</v>
      </c>
      <c r="B2814" t="str">
        <f t="shared" si="262"/>
        <v>Rail P+R Rail Leg HBO_HBO_Other_16-74_FC Demand</v>
      </c>
      <c r="C2814" t="str">
        <f t="shared" si="259"/>
        <v>Rail P+R Rail Leg HBO_HBO_Other_16-74_FC Demand</v>
      </c>
      <c r="D2814" t="s">
        <v>37</v>
      </c>
      <c r="E2814" t="s">
        <v>18</v>
      </c>
      <c r="F2814">
        <v>0</v>
      </c>
      <c r="H2814" t="s">
        <v>19</v>
      </c>
      <c r="J2814" t="str">
        <f t="shared" si="260"/>
        <v>Rail P+R Rail Leg Demand</v>
      </c>
      <c r="K2814" t="str" cm="1">
        <f t="array" ref="K2814">_xlfn.IFS(L2814="Bus P+R Bus Leg", "Bus", L2814="Bus P+R Car Leg", "Car",L2814="Rail P+R Rail Leg", "Rail", L2814="Rail P+R Car Leg", "Car",L2814="Logsum","",TRUE(),L2814)</f>
        <v>Rail</v>
      </c>
      <c r="L2814" t="s">
        <v>159</v>
      </c>
      <c r="N2814" t="s">
        <v>37</v>
      </c>
      <c r="O2814" t="s">
        <v>124</v>
      </c>
      <c r="P2814" t="str">
        <f t="shared" si="261"/>
        <v>HBO</v>
      </c>
    </row>
    <row r="2815" spans="1:16" x14ac:dyDescent="0.35">
      <c r="A2815">
        <f t="shared" si="258"/>
        <v>6144</v>
      </c>
      <c r="B2815" t="str">
        <f t="shared" si="262"/>
        <v>Rail P+R Rail Leg HBO_HBO_Other_16-74_NC Demand</v>
      </c>
      <c r="C2815" t="str">
        <f t="shared" si="259"/>
        <v>Rail P+R Rail Leg HBO_HBO_Other_16-74_NC Demand</v>
      </c>
      <c r="D2815" t="s">
        <v>37</v>
      </c>
      <c r="E2815" t="s">
        <v>18</v>
      </c>
      <c r="F2815">
        <v>0</v>
      </c>
      <c r="H2815" t="s">
        <v>19</v>
      </c>
      <c r="J2815" t="str">
        <f t="shared" si="260"/>
        <v>Rail P+R Rail Leg Demand</v>
      </c>
      <c r="K2815" t="str" cm="1">
        <f t="array" ref="K2815">_xlfn.IFS(L2815="Bus P+R Bus Leg", "Bus", L2815="Bus P+R Car Leg", "Car",L2815="Rail P+R Rail Leg", "Rail", L2815="Rail P+R Car Leg", "Car",L2815="Logsum","",TRUE(),L2815)</f>
        <v>Rail</v>
      </c>
      <c r="L2815" t="s">
        <v>159</v>
      </c>
      <c r="N2815" t="s">
        <v>37</v>
      </c>
      <c r="O2815" t="s">
        <v>125</v>
      </c>
      <c r="P2815" t="str">
        <f t="shared" si="261"/>
        <v>HBO</v>
      </c>
    </row>
    <row r="2816" spans="1:16" x14ac:dyDescent="0.35">
      <c r="A2816">
        <f t="shared" si="258"/>
        <v>6145</v>
      </c>
      <c r="B2816" t="str">
        <f t="shared" si="262"/>
        <v>Rail P+R Rail Leg HBO_HBO_Other_16-74_PC Demand</v>
      </c>
      <c r="C2816" t="str">
        <f t="shared" si="259"/>
        <v>Rail P+R Rail Leg HBO_HBO_Other_16-74_PC Demand</v>
      </c>
      <c r="D2816" t="s">
        <v>37</v>
      </c>
      <c r="E2816" t="s">
        <v>18</v>
      </c>
      <c r="F2816">
        <v>0</v>
      </c>
      <c r="H2816" t="s">
        <v>19</v>
      </c>
      <c r="J2816" t="str">
        <f t="shared" si="260"/>
        <v>Rail P+R Rail Leg Demand</v>
      </c>
      <c r="K2816" t="str" cm="1">
        <f t="array" ref="K2816">_xlfn.IFS(L2816="Bus P+R Bus Leg", "Bus", L2816="Bus P+R Car Leg", "Car",L2816="Rail P+R Rail Leg", "Rail", L2816="Rail P+R Car Leg", "Car",L2816="Logsum","",TRUE(),L2816)</f>
        <v>Rail</v>
      </c>
      <c r="L2816" t="s">
        <v>159</v>
      </c>
      <c r="N2816" t="s">
        <v>37</v>
      </c>
      <c r="O2816" t="s">
        <v>126</v>
      </c>
      <c r="P2816" t="str">
        <f t="shared" si="261"/>
        <v>HBO</v>
      </c>
    </row>
    <row r="2817" spans="1:16" x14ac:dyDescent="0.35">
      <c r="A2817">
        <f t="shared" si="258"/>
        <v>6146</v>
      </c>
      <c r="B2817" t="str">
        <f t="shared" si="262"/>
        <v>Rail P+R Rail Leg HBO_HBO_PT_16-74_FC Demand</v>
      </c>
      <c r="C2817" t="str">
        <f t="shared" si="259"/>
        <v>Rail P+R Rail Leg HBO_HBO_PT_16-74_FC Demand</v>
      </c>
      <c r="D2817" t="s">
        <v>37</v>
      </c>
      <c r="E2817" t="s">
        <v>18</v>
      </c>
      <c r="F2817">
        <v>0</v>
      </c>
      <c r="H2817" t="s">
        <v>19</v>
      </c>
      <c r="J2817" t="str">
        <f t="shared" si="260"/>
        <v>Rail P+R Rail Leg Demand</v>
      </c>
      <c r="K2817" t="str" cm="1">
        <f t="array" ref="K2817">_xlfn.IFS(L2817="Bus P+R Bus Leg", "Bus", L2817="Bus P+R Car Leg", "Car",L2817="Rail P+R Rail Leg", "Rail", L2817="Rail P+R Car Leg", "Car",L2817="Logsum","",TRUE(),L2817)</f>
        <v>Rail</v>
      </c>
      <c r="L2817" t="s">
        <v>159</v>
      </c>
      <c r="N2817" t="s">
        <v>37</v>
      </c>
      <c r="O2817" t="s">
        <v>127</v>
      </c>
      <c r="P2817" t="str">
        <f t="shared" si="261"/>
        <v>HBO</v>
      </c>
    </row>
    <row r="2818" spans="1:16" x14ac:dyDescent="0.35">
      <c r="A2818">
        <f t="shared" si="258"/>
        <v>6147</v>
      </c>
      <c r="B2818" t="str">
        <f t="shared" si="262"/>
        <v>Rail P+R Rail Leg HBO_HBO_PT_16-74_NC Demand</v>
      </c>
      <c r="C2818" t="str">
        <f t="shared" si="259"/>
        <v>Rail P+R Rail Leg HBO_HBO_PT_16-74_NC Demand</v>
      </c>
      <c r="D2818" t="s">
        <v>37</v>
      </c>
      <c r="E2818" t="s">
        <v>18</v>
      </c>
      <c r="F2818">
        <v>0</v>
      </c>
      <c r="H2818" t="s">
        <v>19</v>
      </c>
      <c r="J2818" t="str">
        <f t="shared" si="260"/>
        <v>Rail P+R Rail Leg Demand</v>
      </c>
      <c r="K2818" t="str" cm="1">
        <f t="array" ref="K2818">_xlfn.IFS(L2818="Bus P+R Bus Leg", "Bus", L2818="Bus P+R Car Leg", "Car",L2818="Rail P+R Rail Leg", "Rail", L2818="Rail P+R Car Leg", "Car",L2818="Logsum","",TRUE(),L2818)</f>
        <v>Rail</v>
      </c>
      <c r="L2818" t="s">
        <v>159</v>
      </c>
      <c r="N2818" t="s">
        <v>37</v>
      </c>
      <c r="O2818" t="s">
        <v>128</v>
      </c>
      <c r="P2818" t="str">
        <f t="shared" si="261"/>
        <v>HBO</v>
      </c>
    </row>
    <row r="2819" spans="1:16" x14ac:dyDescent="0.35">
      <c r="A2819">
        <f t="shared" si="258"/>
        <v>6148</v>
      </c>
      <c r="B2819" t="str">
        <f t="shared" si="262"/>
        <v>Rail P+R Rail Leg HBO_HBO_PT_16-74_PC Demand</v>
      </c>
      <c r="C2819" t="str">
        <f t="shared" si="259"/>
        <v>Rail P+R Rail Leg HBO_HBO_PT_16-74_PC Demand</v>
      </c>
      <c r="D2819" t="s">
        <v>37</v>
      </c>
      <c r="E2819" t="s">
        <v>18</v>
      </c>
      <c r="F2819">
        <v>0</v>
      </c>
      <c r="H2819" t="s">
        <v>19</v>
      </c>
      <c r="J2819" t="str">
        <f t="shared" si="260"/>
        <v>Rail P+R Rail Leg Demand</v>
      </c>
      <c r="K2819" t="str" cm="1">
        <f t="array" ref="K2819">_xlfn.IFS(L2819="Bus P+R Bus Leg", "Bus", L2819="Bus P+R Car Leg", "Car",L2819="Rail P+R Rail Leg", "Rail", L2819="Rail P+R Car Leg", "Car",L2819="Logsum","",TRUE(),L2819)</f>
        <v>Rail</v>
      </c>
      <c r="L2819" t="s">
        <v>159</v>
      </c>
      <c r="N2819" t="s">
        <v>37</v>
      </c>
      <c r="O2819" t="s">
        <v>129</v>
      </c>
      <c r="P2819" t="str">
        <f t="shared" si="261"/>
        <v>HBO</v>
      </c>
    </row>
    <row r="2820" spans="1:16" x14ac:dyDescent="0.35">
      <c r="A2820">
        <f t="shared" si="258"/>
        <v>6149</v>
      </c>
      <c r="B2820" t="str">
        <f t="shared" si="262"/>
        <v>Rail P+R Rail Leg HBO_HBO_Student_16-74_FC Demand</v>
      </c>
      <c r="C2820" t="str">
        <f t="shared" si="259"/>
        <v>Rail P+R Rail Leg HBO_HBO_Student_16-74_FC Demand</v>
      </c>
      <c r="D2820" t="s">
        <v>37</v>
      </c>
      <c r="E2820" t="s">
        <v>18</v>
      </c>
      <c r="F2820">
        <v>0</v>
      </c>
      <c r="H2820" t="s">
        <v>19</v>
      </c>
      <c r="J2820" t="str">
        <f t="shared" si="260"/>
        <v>Rail P+R Rail Leg Demand</v>
      </c>
      <c r="K2820" t="str" cm="1">
        <f t="array" ref="K2820">_xlfn.IFS(L2820="Bus P+R Bus Leg", "Bus", L2820="Bus P+R Car Leg", "Car",L2820="Rail P+R Rail Leg", "Rail", L2820="Rail P+R Car Leg", "Car",L2820="Logsum","",TRUE(),L2820)</f>
        <v>Rail</v>
      </c>
      <c r="L2820" t="s">
        <v>159</v>
      </c>
      <c r="N2820" t="s">
        <v>37</v>
      </c>
      <c r="O2820" t="s">
        <v>130</v>
      </c>
      <c r="P2820" t="str">
        <f t="shared" si="261"/>
        <v>HBO</v>
      </c>
    </row>
    <row r="2821" spans="1:16" x14ac:dyDescent="0.35">
      <c r="A2821">
        <f t="shared" si="258"/>
        <v>6150</v>
      </c>
      <c r="B2821" t="str">
        <f t="shared" si="262"/>
        <v>Rail P+R Rail Leg HBO_HBO_Student_16-74_NC Demand</v>
      </c>
      <c r="C2821" t="str">
        <f t="shared" si="259"/>
        <v>Rail P+R Rail Leg HBO_HBO_Student_16-74_NC Demand</v>
      </c>
      <c r="D2821" t="s">
        <v>37</v>
      </c>
      <c r="E2821" t="s">
        <v>18</v>
      </c>
      <c r="F2821">
        <v>0</v>
      </c>
      <c r="H2821" t="s">
        <v>19</v>
      </c>
      <c r="J2821" t="str">
        <f t="shared" si="260"/>
        <v>Rail P+R Rail Leg Demand</v>
      </c>
      <c r="K2821" t="str" cm="1">
        <f t="array" ref="K2821">_xlfn.IFS(L2821="Bus P+R Bus Leg", "Bus", L2821="Bus P+R Car Leg", "Car",L2821="Rail P+R Rail Leg", "Rail", L2821="Rail P+R Car Leg", "Car",L2821="Logsum","",TRUE(),L2821)</f>
        <v>Rail</v>
      </c>
      <c r="L2821" t="s">
        <v>159</v>
      </c>
      <c r="N2821" t="s">
        <v>37</v>
      </c>
      <c r="O2821" t="s">
        <v>131</v>
      </c>
      <c r="P2821" t="str">
        <f t="shared" si="261"/>
        <v>HBO</v>
      </c>
    </row>
    <row r="2822" spans="1:16" x14ac:dyDescent="0.35">
      <c r="A2822">
        <f t="shared" si="258"/>
        <v>6151</v>
      </c>
      <c r="B2822" t="str">
        <f t="shared" si="262"/>
        <v>Rail P+R Rail Leg HBO_HBO_Student_16-74_PC Demand</v>
      </c>
      <c r="C2822" t="str">
        <f t="shared" si="259"/>
        <v>Rail P+R Rail Leg HBO_HBO_Student_16-74_PC Demand</v>
      </c>
      <c r="D2822" t="s">
        <v>37</v>
      </c>
      <c r="E2822" t="s">
        <v>18</v>
      </c>
      <c r="F2822">
        <v>0</v>
      </c>
      <c r="H2822" t="s">
        <v>19</v>
      </c>
      <c r="J2822" t="str">
        <f t="shared" si="260"/>
        <v>Rail P+R Rail Leg Demand</v>
      </c>
      <c r="K2822" t="str" cm="1">
        <f t="array" ref="K2822">_xlfn.IFS(L2822="Bus P+R Bus Leg", "Bus", L2822="Bus P+R Car Leg", "Car",L2822="Rail P+R Rail Leg", "Rail", L2822="Rail P+R Car Leg", "Car",L2822="Logsum","",TRUE(),L2822)</f>
        <v>Rail</v>
      </c>
      <c r="L2822" t="s">
        <v>159</v>
      </c>
      <c r="N2822" t="s">
        <v>37</v>
      </c>
      <c r="O2822" t="s">
        <v>132</v>
      </c>
      <c r="P2822" t="str">
        <f t="shared" si="261"/>
        <v>HBO</v>
      </c>
    </row>
    <row r="2823" spans="1:16" x14ac:dyDescent="0.35">
      <c r="A2823">
        <f t="shared" si="258"/>
        <v>6152</v>
      </c>
      <c r="B2823" t="str">
        <f t="shared" si="262"/>
        <v>Rail P+R Rail Leg HBSHOP_HBSHOP_75_FC Demand</v>
      </c>
      <c r="C2823" t="str">
        <f t="shared" si="259"/>
        <v>Rail P+R Rail Leg HBSHOP_HBSHOP_75_FC Demand</v>
      </c>
      <c r="D2823" t="s">
        <v>37</v>
      </c>
      <c r="E2823" t="s">
        <v>18</v>
      </c>
      <c r="F2823">
        <v>0</v>
      </c>
      <c r="H2823" t="s">
        <v>19</v>
      </c>
      <c r="J2823" t="str">
        <f t="shared" si="260"/>
        <v>Rail P+R Rail Leg Demand</v>
      </c>
      <c r="K2823" t="str" cm="1">
        <f t="array" ref="K2823">_xlfn.IFS(L2823="Bus P+R Bus Leg", "Bus", L2823="Bus P+R Car Leg", "Car",L2823="Rail P+R Rail Leg", "Rail", L2823="Rail P+R Car Leg", "Car",L2823="Logsum","",TRUE(),L2823)</f>
        <v>Rail</v>
      </c>
      <c r="L2823" t="s">
        <v>159</v>
      </c>
      <c r="N2823" t="s">
        <v>37</v>
      </c>
      <c r="O2823" t="s">
        <v>480</v>
      </c>
      <c r="P2823" t="str">
        <f t="shared" si="261"/>
        <v>HBSHOP</v>
      </c>
    </row>
    <row r="2824" spans="1:16" x14ac:dyDescent="0.35">
      <c r="A2824">
        <f t="shared" si="258"/>
        <v>6153</v>
      </c>
      <c r="B2824" t="str">
        <f t="shared" si="262"/>
        <v>Rail P+R Rail Leg HBSHOP_HBSHOP_75_NC Demand</v>
      </c>
      <c r="C2824" t="str">
        <f t="shared" si="259"/>
        <v>Rail P+R Rail Leg HBSHOP_HBSHOP_75_NC Demand</v>
      </c>
      <c r="D2824" t="s">
        <v>37</v>
      </c>
      <c r="E2824" t="s">
        <v>18</v>
      </c>
      <c r="F2824">
        <v>0</v>
      </c>
      <c r="H2824" t="s">
        <v>19</v>
      </c>
      <c r="J2824" t="str">
        <f t="shared" si="260"/>
        <v>Rail P+R Rail Leg Demand</v>
      </c>
      <c r="K2824" t="str" cm="1">
        <f t="array" ref="K2824">_xlfn.IFS(L2824="Bus P+R Bus Leg", "Bus", L2824="Bus P+R Car Leg", "Car",L2824="Rail P+R Rail Leg", "Rail", L2824="Rail P+R Car Leg", "Car",L2824="Logsum","",TRUE(),L2824)</f>
        <v>Rail</v>
      </c>
      <c r="L2824" t="s">
        <v>159</v>
      </c>
      <c r="N2824" t="s">
        <v>37</v>
      </c>
      <c r="O2824" t="s">
        <v>481</v>
      </c>
      <c r="P2824" t="str">
        <f t="shared" si="261"/>
        <v>HBSHOP</v>
      </c>
    </row>
    <row r="2825" spans="1:16" x14ac:dyDescent="0.35">
      <c r="A2825">
        <f t="shared" si="258"/>
        <v>6154</v>
      </c>
      <c r="B2825" t="str">
        <f t="shared" si="262"/>
        <v>Rail P+R Rail Leg HBSHOP_HBSHOP_75_PC Demand</v>
      </c>
      <c r="C2825" t="str">
        <f t="shared" si="259"/>
        <v>Rail P+R Rail Leg HBSHOP_HBSHOP_75_PC Demand</v>
      </c>
      <c r="D2825" t="s">
        <v>37</v>
      </c>
      <c r="E2825" t="s">
        <v>18</v>
      </c>
      <c r="F2825">
        <v>0</v>
      </c>
      <c r="H2825" t="s">
        <v>19</v>
      </c>
      <c r="J2825" t="str">
        <f t="shared" si="260"/>
        <v>Rail P+R Rail Leg Demand</v>
      </c>
      <c r="K2825" t="str" cm="1">
        <f t="array" ref="K2825">_xlfn.IFS(L2825="Bus P+R Bus Leg", "Bus", L2825="Bus P+R Car Leg", "Car",L2825="Rail P+R Rail Leg", "Rail", L2825="Rail P+R Car Leg", "Car",L2825="Logsum","",TRUE(),L2825)</f>
        <v>Rail</v>
      </c>
      <c r="L2825" t="s">
        <v>159</v>
      </c>
      <c r="N2825" t="s">
        <v>37</v>
      </c>
      <c r="O2825" t="s">
        <v>482</v>
      </c>
      <c r="P2825" t="str">
        <f t="shared" si="261"/>
        <v>HBSHOP</v>
      </c>
    </row>
    <row r="2826" spans="1:16" x14ac:dyDescent="0.35">
      <c r="A2826">
        <f t="shared" si="258"/>
        <v>6155</v>
      </c>
      <c r="B2826" t="str">
        <f t="shared" si="262"/>
        <v>Rail P+R Rail Leg HBSHOP_HBSHOP_Child_0-15_FC Demand</v>
      </c>
      <c r="C2826" t="str">
        <f t="shared" si="259"/>
        <v>Rail P+R Rail Leg HBSHOP_HBSHOP_Child_0-15_FC Demand</v>
      </c>
      <c r="D2826" t="s">
        <v>37</v>
      </c>
      <c r="E2826" t="s">
        <v>18</v>
      </c>
      <c r="F2826">
        <v>0</v>
      </c>
      <c r="H2826" t="s">
        <v>19</v>
      </c>
      <c r="J2826" t="str">
        <f t="shared" si="260"/>
        <v>Rail P+R Rail Leg Demand</v>
      </c>
      <c r="K2826" t="str" cm="1">
        <f t="array" ref="K2826">_xlfn.IFS(L2826="Bus P+R Bus Leg", "Bus", L2826="Bus P+R Car Leg", "Car",L2826="Rail P+R Rail Leg", "Rail", L2826="Rail P+R Car Leg", "Car",L2826="Logsum","",TRUE(),L2826)</f>
        <v>Rail</v>
      </c>
      <c r="L2826" t="s">
        <v>159</v>
      </c>
      <c r="N2826" t="s">
        <v>37</v>
      </c>
      <c r="O2826" t="s">
        <v>483</v>
      </c>
      <c r="P2826" t="str">
        <f t="shared" si="261"/>
        <v>HBSHOP</v>
      </c>
    </row>
    <row r="2827" spans="1:16" x14ac:dyDescent="0.35">
      <c r="A2827">
        <f t="shared" si="258"/>
        <v>6156</v>
      </c>
      <c r="B2827" t="str">
        <f t="shared" si="262"/>
        <v>Rail P+R Rail Leg HBSHOP_HBSHOP_Child_0-15_NC Demand</v>
      </c>
      <c r="C2827" t="str">
        <f t="shared" si="259"/>
        <v>Rail P+R Rail Leg HBSHOP_HBSHOP_Child_0-15_NC Demand</v>
      </c>
      <c r="D2827" t="s">
        <v>37</v>
      </c>
      <c r="E2827" t="s">
        <v>18</v>
      </c>
      <c r="F2827">
        <v>0</v>
      </c>
      <c r="H2827" t="s">
        <v>19</v>
      </c>
      <c r="J2827" t="str">
        <f t="shared" si="260"/>
        <v>Rail P+R Rail Leg Demand</v>
      </c>
      <c r="K2827" t="str" cm="1">
        <f t="array" ref="K2827">_xlfn.IFS(L2827="Bus P+R Bus Leg", "Bus", L2827="Bus P+R Car Leg", "Car",L2827="Rail P+R Rail Leg", "Rail", L2827="Rail P+R Car Leg", "Car",L2827="Logsum","",TRUE(),L2827)</f>
        <v>Rail</v>
      </c>
      <c r="L2827" t="s">
        <v>159</v>
      </c>
      <c r="N2827" t="s">
        <v>37</v>
      </c>
      <c r="O2827" t="s">
        <v>484</v>
      </c>
      <c r="P2827" t="str">
        <f t="shared" si="261"/>
        <v>HBSHOP</v>
      </c>
    </row>
    <row r="2828" spans="1:16" x14ac:dyDescent="0.35">
      <c r="A2828">
        <f t="shared" si="258"/>
        <v>6157</v>
      </c>
      <c r="B2828" t="str">
        <f t="shared" si="262"/>
        <v>Rail P+R Rail Leg HBSHOP_HBSHOP_Child_0-15_PC Demand</v>
      </c>
      <c r="C2828" t="str">
        <f t="shared" si="259"/>
        <v>Rail P+R Rail Leg HBSHOP_HBSHOP_Child_0-15_PC Demand</v>
      </c>
      <c r="D2828" t="s">
        <v>37</v>
      </c>
      <c r="E2828" t="s">
        <v>18</v>
      </c>
      <c r="F2828">
        <v>0</v>
      </c>
      <c r="H2828" t="s">
        <v>19</v>
      </c>
      <c r="J2828" t="str">
        <f t="shared" si="260"/>
        <v>Rail P+R Rail Leg Demand</v>
      </c>
      <c r="K2828" t="str" cm="1">
        <f t="array" ref="K2828">_xlfn.IFS(L2828="Bus P+R Bus Leg", "Bus", L2828="Bus P+R Car Leg", "Car",L2828="Rail P+R Rail Leg", "Rail", L2828="Rail P+R Car Leg", "Car",L2828="Logsum","",TRUE(),L2828)</f>
        <v>Rail</v>
      </c>
      <c r="L2828" t="s">
        <v>159</v>
      </c>
      <c r="N2828" t="s">
        <v>37</v>
      </c>
      <c r="O2828" t="s">
        <v>485</v>
      </c>
      <c r="P2828" t="str">
        <f t="shared" si="261"/>
        <v>HBSHOP</v>
      </c>
    </row>
    <row r="2829" spans="1:16" x14ac:dyDescent="0.35">
      <c r="A2829">
        <f t="shared" si="258"/>
        <v>6158</v>
      </c>
      <c r="B2829" t="str">
        <f t="shared" si="262"/>
        <v>Rail P+R Rail Leg HBSHOP_HBSHOP_FT_16-74_FC Demand</v>
      </c>
      <c r="C2829" t="str">
        <f t="shared" si="259"/>
        <v>Rail P+R Rail Leg HBSHOP_HBSHOP_FT_16-74_FC Demand</v>
      </c>
      <c r="D2829" t="s">
        <v>37</v>
      </c>
      <c r="E2829" t="s">
        <v>18</v>
      </c>
      <c r="F2829">
        <v>0</v>
      </c>
      <c r="H2829" t="s">
        <v>19</v>
      </c>
      <c r="J2829" t="str">
        <f t="shared" si="260"/>
        <v>Rail P+R Rail Leg Demand</v>
      </c>
      <c r="K2829" t="str" cm="1">
        <f t="array" ref="K2829">_xlfn.IFS(L2829="Bus P+R Bus Leg", "Bus", L2829="Bus P+R Car Leg", "Car",L2829="Rail P+R Rail Leg", "Rail", L2829="Rail P+R Car Leg", "Car",L2829="Logsum","",TRUE(),L2829)</f>
        <v>Rail</v>
      </c>
      <c r="L2829" t="s">
        <v>159</v>
      </c>
      <c r="N2829" t="s">
        <v>37</v>
      </c>
      <c r="O2829" t="s">
        <v>486</v>
      </c>
      <c r="P2829" t="str">
        <f t="shared" si="261"/>
        <v>HBSHOP</v>
      </c>
    </row>
    <row r="2830" spans="1:16" x14ac:dyDescent="0.35">
      <c r="A2830">
        <f t="shared" si="258"/>
        <v>6159</v>
      </c>
      <c r="B2830" t="str">
        <f t="shared" si="262"/>
        <v>Rail P+R Rail Leg HBSHOP_HBSHOP_FT_16-74_NC Demand</v>
      </c>
      <c r="C2830" t="str">
        <f t="shared" si="259"/>
        <v>Rail P+R Rail Leg HBSHOP_HBSHOP_FT_16-74_NC Demand</v>
      </c>
      <c r="D2830" t="s">
        <v>37</v>
      </c>
      <c r="E2830" t="s">
        <v>18</v>
      </c>
      <c r="F2830">
        <v>0</v>
      </c>
      <c r="H2830" t="s">
        <v>19</v>
      </c>
      <c r="J2830" t="str">
        <f t="shared" si="260"/>
        <v>Rail P+R Rail Leg Demand</v>
      </c>
      <c r="K2830" t="str" cm="1">
        <f t="array" ref="K2830">_xlfn.IFS(L2830="Bus P+R Bus Leg", "Bus", L2830="Bus P+R Car Leg", "Car",L2830="Rail P+R Rail Leg", "Rail", L2830="Rail P+R Car Leg", "Car",L2830="Logsum","",TRUE(),L2830)</f>
        <v>Rail</v>
      </c>
      <c r="L2830" t="s">
        <v>159</v>
      </c>
      <c r="N2830" t="s">
        <v>37</v>
      </c>
      <c r="O2830" t="s">
        <v>487</v>
      </c>
      <c r="P2830" t="str">
        <f t="shared" si="261"/>
        <v>HBSHOP</v>
      </c>
    </row>
    <row r="2831" spans="1:16" x14ac:dyDescent="0.35">
      <c r="A2831">
        <f t="shared" ref="A2831:A2894" si="263">IF(J2831=J2830,A2830+1,ROUNDUP(A2830,-2)+1)</f>
        <v>6160</v>
      </c>
      <c r="B2831" t="str">
        <f t="shared" si="262"/>
        <v>Rail P+R Rail Leg HBSHOP_HBSHOP_FT_16-74_PC Demand</v>
      </c>
      <c r="C2831" t="str">
        <f t="shared" si="259"/>
        <v>Rail P+R Rail Leg HBSHOP_HBSHOP_FT_16-74_PC Demand</v>
      </c>
      <c r="D2831" t="s">
        <v>37</v>
      </c>
      <c r="E2831" t="s">
        <v>18</v>
      </c>
      <c r="F2831">
        <v>0</v>
      </c>
      <c r="H2831" t="s">
        <v>19</v>
      </c>
      <c r="J2831" t="str">
        <f t="shared" si="260"/>
        <v>Rail P+R Rail Leg Demand</v>
      </c>
      <c r="K2831" t="str" cm="1">
        <f t="array" ref="K2831">_xlfn.IFS(L2831="Bus P+R Bus Leg", "Bus", L2831="Bus P+R Car Leg", "Car",L2831="Rail P+R Rail Leg", "Rail", L2831="Rail P+R Car Leg", "Car",L2831="Logsum","",TRUE(),L2831)</f>
        <v>Rail</v>
      </c>
      <c r="L2831" t="s">
        <v>159</v>
      </c>
      <c r="N2831" t="s">
        <v>37</v>
      </c>
      <c r="O2831" t="s">
        <v>488</v>
      </c>
      <c r="P2831" t="str">
        <f t="shared" si="261"/>
        <v>HBSHOP</v>
      </c>
    </row>
    <row r="2832" spans="1:16" x14ac:dyDescent="0.35">
      <c r="A2832">
        <f t="shared" si="263"/>
        <v>6161</v>
      </c>
      <c r="B2832" t="str">
        <f t="shared" si="262"/>
        <v>Rail P+R Rail Leg HBSHOP_HBSHOP_Other_16-74_FC Demand</v>
      </c>
      <c r="C2832" t="str">
        <f t="shared" si="259"/>
        <v>Rail P+R Rail Leg HBSHOP_HBSHOP_Other_16-74_FC Demand</v>
      </c>
      <c r="D2832" t="s">
        <v>37</v>
      </c>
      <c r="E2832" t="s">
        <v>18</v>
      </c>
      <c r="F2832">
        <v>0</v>
      </c>
      <c r="H2832" t="s">
        <v>19</v>
      </c>
      <c r="J2832" t="str">
        <f t="shared" si="260"/>
        <v>Rail P+R Rail Leg Demand</v>
      </c>
      <c r="K2832" t="str" cm="1">
        <f t="array" ref="K2832">_xlfn.IFS(L2832="Bus P+R Bus Leg", "Bus", L2832="Bus P+R Car Leg", "Car",L2832="Rail P+R Rail Leg", "Rail", L2832="Rail P+R Car Leg", "Car",L2832="Logsum","",TRUE(),L2832)</f>
        <v>Rail</v>
      </c>
      <c r="L2832" t="s">
        <v>159</v>
      </c>
      <c r="N2832" t="s">
        <v>37</v>
      </c>
      <c r="O2832" t="s">
        <v>489</v>
      </c>
      <c r="P2832" t="str">
        <f t="shared" si="261"/>
        <v>HBSHOP</v>
      </c>
    </row>
    <row r="2833" spans="1:16" x14ac:dyDescent="0.35">
      <c r="A2833">
        <f t="shared" si="263"/>
        <v>6162</v>
      </c>
      <c r="B2833" t="str">
        <f t="shared" si="262"/>
        <v>Rail P+R Rail Leg HBSHOP_HBSHOP_Other_16-74_NC Demand</v>
      </c>
      <c r="C2833" t="str">
        <f t="shared" si="259"/>
        <v>Rail P+R Rail Leg HBSHOP_HBSHOP_Other_16-74_NC Demand</v>
      </c>
      <c r="D2833" t="s">
        <v>37</v>
      </c>
      <c r="E2833" t="s">
        <v>18</v>
      </c>
      <c r="F2833">
        <v>0</v>
      </c>
      <c r="H2833" t="s">
        <v>19</v>
      </c>
      <c r="J2833" t="str">
        <f t="shared" si="260"/>
        <v>Rail P+R Rail Leg Demand</v>
      </c>
      <c r="K2833" t="str" cm="1">
        <f t="array" ref="K2833">_xlfn.IFS(L2833="Bus P+R Bus Leg", "Bus", L2833="Bus P+R Car Leg", "Car",L2833="Rail P+R Rail Leg", "Rail", L2833="Rail P+R Car Leg", "Car",L2833="Logsum","",TRUE(),L2833)</f>
        <v>Rail</v>
      </c>
      <c r="L2833" t="s">
        <v>159</v>
      </c>
      <c r="N2833" t="s">
        <v>37</v>
      </c>
      <c r="O2833" t="s">
        <v>490</v>
      </c>
      <c r="P2833" t="str">
        <f t="shared" si="261"/>
        <v>HBSHOP</v>
      </c>
    </row>
    <row r="2834" spans="1:16" x14ac:dyDescent="0.35">
      <c r="A2834">
        <f t="shared" si="263"/>
        <v>6163</v>
      </c>
      <c r="B2834" t="str">
        <f t="shared" si="262"/>
        <v>Rail P+R Rail Leg HBSHOP_HBSHOP_Other_16-74_PC Demand</v>
      </c>
      <c r="C2834" t="str">
        <f t="shared" si="259"/>
        <v>Rail P+R Rail Leg HBSHOP_HBSHOP_Other_16-74_PC Demand</v>
      </c>
      <c r="D2834" t="s">
        <v>37</v>
      </c>
      <c r="E2834" t="s">
        <v>18</v>
      </c>
      <c r="F2834">
        <v>0</v>
      </c>
      <c r="H2834" t="s">
        <v>19</v>
      </c>
      <c r="J2834" t="str">
        <f t="shared" si="260"/>
        <v>Rail P+R Rail Leg Demand</v>
      </c>
      <c r="K2834" t="str" cm="1">
        <f t="array" ref="K2834">_xlfn.IFS(L2834="Bus P+R Bus Leg", "Bus", L2834="Bus P+R Car Leg", "Car",L2834="Rail P+R Rail Leg", "Rail", L2834="Rail P+R Car Leg", "Car",L2834="Logsum","",TRUE(),L2834)</f>
        <v>Rail</v>
      </c>
      <c r="L2834" t="s">
        <v>159</v>
      </c>
      <c r="N2834" t="s">
        <v>37</v>
      </c>
      <c r="O2834" t="s">
        <v>491</v>
      </c>
      <c r="P2834" t="str">
        <f t="shared" si="261"/>
        <v>HBSHOP</v>
      </c>
    </row>
    <row r="2835" spans="1:16" x14ac:dyDescent="0.35">
      <c r="A2835">
        <f t="shared" si="263"/>
        <v>6164</v>
      </c>
      <c r="B2835" t="str">
        <f t="shared" si="262"/>
        <v>Rail P+R Rail Leg HBSHOP_HBSHOP_PT_16-74_FC Demand</v>
      </c>
      <c r="C2835" t="str">
        <f t="shared" ref="C2835:C2898" si="264">_xlfn.TEXTJOIN(" ",TRUE,L2835,O2835,N2835)</f>
        <v>Rail P+R Rail Leg HBSHOP_HBSHOP_PT_16-74_FC Demand</v>
      </c>
      <c r="D2835" t="s">
        <v>37</v>
      </c>
      <c r="E2835" t="s">
        <v>18</v>
      </c>
      <c r="F2835">
        <v>0</v>
      </c>
      <c r="H2835" t="s">
        <v>19</v>
      </c>
      <c r="J2835" t="str">
        <f t="shared" si="260"/>
        <v>Rail P+R Rail Leg Demand</v>
      </c>
      <c r="K2835" t="str" cm="1">
        <f t="array" ref="K2835">_xlfn.IFS(L2835="Bus P+R Bus Leg", "Bus", L2835="Bus P+R Car Leg", "Car",L2835="Rail P+R Rail Leg", "Rail", L2835="Rail P+R Car Leg", "Car",L2835="Logsum","",TRUE(),L2835)</f>
        <v>Rail</v>
      </c>
      <c r="L2835" t="s">
        <v>159</v>
      </c>
      <c r="N2835" t="s">
        <v>37</v>
      </c>
      <c r="O2835" t="s">
        <v>492</v>
      </c>
      <c r="P2835" t="str">
        <f t="shared" si="261"/>
        <v>HBSHOP</v>
      </c>
    </row>
    <row r="2836" spans="1:16" x14ac:dyDescent="0.35">
      <c r="A2836">
        <f t="shared" si="263"/>
        <v>6165</v>
      </c>
      <c r="B2836" t="str">
        <f t="shared" si="262"/>
        <v>Rail P+R Rail Leg HBSHOP_HBSHOP_PT_16-74_NC Demand</v>
      </c>
      <c r="C2836" t="str">
        <f t="shared" si="264"/>
        <v>Rail P+R Rail Leg HBSHOP_HBSHOP_PT_16-74_NC Demand</v>
      </c>
      <c r="D2836" t="s">
        <v>37</v>
      </c>
      <c r="E2836" t="s">
        <v>18</v>
      </c>
      <c r="F2836">
        <v>0</v>
      </c>
      <c r="H2836" t="s">
        <v>19</v>
      </c>
      <c r="J2836" t="str">
        <f t="shared" ref="J2836:J2899" si="265">_xlfn.CONCAT(L2836," ",N2836)</f>
        <v>Rail P+R Rail Leg Demand</v>
      </c>
      <c r="K2836" t="str" cm="1">
        <f t="array" ref="K2836">_xlfn.IFS(L2836="Bus P+R Bus Leg", "Bus", L2836="Bus P+R Car Leg", "Car",L2836="Rail P+R Rail Leg", "Rail", L2836="Rail P+R Car Leg", "Car",L2836="Logsum","",TRUE(),L2836)</f>
        <v>Rail</v>
      </c>
      <c r="L2836" t="s">
        <v>159</v>
      </c>
      <c r="N2836" t="s">
        <v>37</v>
      </c>
      <c r="O2836" t="s">
        <v>493</v>
      </c>
      <c r="P2836" t="str">
        <f t="shared" si="261"/>
        <v>HBSHOP</v>
      </c>
    </row>
    <row r="2837" spans="1:16" x14ac:dyDescent="0.35">
      <c r="A2837">
        <f t="shared" si="263"/>
        <v>6166</v>
      </c>
      <c r="B2837" t="str">
        <f t="shared" si="262"/>
        <v>Rail P+R Rail Leg HBSHOP_HBSHOP_PT_16-74_PC Demand</v>
      </c>
      <c r="C2837" t="str">
        <f t="shared" si="264"/>
        <v>Rail P+R Rail Leg HBSHOP_HBSHOP_PT_16-74_PC Demand</v>
      </c>
      <c r="D2837" t="s">
        <v>37</v>
      </c>
      <c r="E2837" t="s">
        <v>18</v>
      </c>
      <c r="F2837">
        <v>0</v>
      </c>
      <c r="H2837" t="s">
        <v>19</v>
      </c>
      <c r="J2837" t="str">
        <f t="shared" si="265"/>
        <v>Rail P+R Rail Leg Demand</v>
      </c>
      <c r="K2837" t="str" cm="1">
        <f t="array" ref="K2837">_xlfn.IFS(L2837="Bus P+R Bus Leg", "Bus", L2837="Bus P+R Car Leg", "Car",L2837="Rail P+R Rail Leg", "Rail", L2837="Rail P+R Car Leg", "Car",L2837="Logsum","",TRUE(),L2837)</f>
        <v>Rail</v>
      </c>
      <c r="L2837" t="s">
        <v>159</v>
      </c>
      <c r="N2837" t="s">
        <v>37</v>
      </c>
      <c r="O2837" t="s">
        <v>494</v>
      </c>
      <c r="P2837" t="str">
        <f t="shared" si="261"/>
        <v>HBSHOP</v>
      </c>
    </row>
    <row r="2838" spans="1:16" x14ac:dyDescent="0.35">
      <c r="A2838">
        <f t="shared" si="263"/>
        <v>6167</v>
      </c>
      <c r="B2838" t="str">
        <f t="shared" si="262"/>
        <v>Rail P+R Rail Leg HBSHOP_HBSHOP_Student_16-74_FC Demand</v>
      </c>
      <c r="C2838" t="str">
        <f t="shared" si="264"/>
        <v>Rail P+R Rail Leg HBSHOP_HBSHOP_Student_16-74_FC Demand</v>
      </c>
      <c r="D2838" t="s">
        <v>37</v>
      </c>
      <c r="E2838" t="s">
        <v>18</v>
      </c>
      <c r="F2838">
        <v>0</v>
      </c>
      <c r="H2838" t="s">
        <v>19</v>
      </c>
      <c r="J2838" t="str">
        <f t="shared" si="265"/>
        <v>Rail P+R Rail Leg Demand</v>
      </c>
      <c r="K2838" t="str" cm="1">
        <f t="array" ref="K2838">_xlfn.IFS(L2838="Bus P+R Bus Leg", "Bus", L2838="Bus P+R Car Leg", "Car",L2838="Rail P+R Rail Leg", "Rail", L2838="Rail P+R Car Leg", "Car",L2838="Logsum","",TRUE(),L2838)</f>
        <v>Rail</v>
      </c>
      <c r="L2838" t="s">
        <v>159</v>
      </c>
      <c r="N2838" t="s">
        <v>37</v>
      </c>
      <c r="O2838" t="s">
        <v>495</v>
      </c>
      <c r="P2838" t="str">
        <f t="shared" ref="P2838:P2870" si="266">LEFT(O2838,FIND("_",O2838)-1)</f>
        <v>HBSHOP</v>
      </c>
    </row>
    <row r="2839" spans="1:16" x14ac:dyDescent="0.35">
      <c r="A2839">
        <f t="shared" si="263"/>
        <v>6168</v>
      </c>
      <c r="B2839" t="str">
        <f t="shared" si="262"/>
        <v>Rail P+R Rail Leg HBSHOP_HBSHOP_Student_16-74_NC Demand</v>
      </c>
      <c r="C2839" t="str">
        <f t="shared" si="264"/>
        <v>Rail P+R Rail Leg HBSHOP_HBSHOP_Student_16-74_NC Demand</v>
      </c>
      <c r="D2839" t="s">
        <v>37</v>
      </c>
      <c r="E2839" t="s">
        <v>18</v>
      </c>
      <c r="F2839">
        <v>0</v>
      </c>
      <c r="H2839" t="s">
        <v>19</v>
      </c>
      <c r="J2839" t="str">
        <f t="shared" si="265"/>
        <v>Rail P+R Rail Leg Demand</v>
      </c>
      <c r="K2839" t="str" cm="1">
        <f t="array" ref="K2839">_xlfn.IFS(L2839="Bus P+R Bus Leg", "Bus", L2839="Bus P+R Car Leg", "Car",L2839="Rail P+R Rail Leg", "Rail", L2839="Rail P+R Car Leg", "Car",L2839="Logsum","",TRUE(),L2839)</f>
        <v>Rail</v>
      </c>
      <c r="L2839" t="s">
        <v>159</v>
      </c>
      <c r="N2839" t="s">
        <v>37</v>
      </c>
      <c r="O2839" t="s">
        <v>496</v>
      </c>
      <c r="P2839" t="str">
        <f t="shared" si="266"/>
        <v>HBSHOP</v>
      </c>
    </row>
    <row r="2840" spans="1:16" x14ac:dyDescent="0.35">
      <c r="A2840">
        <f t="shared" si="263"/>
        <v>6169</v>
      </c>
      <c r="B2840" t="str">
        <f t="shared" si="262"/>
        <v>Rail P+R Rail Leg HBSHOP_HBSHOP_Student_16-74_PC Demand</v>
      </c>
      <c r="C2840" t="str">
        <f t="shared" si="264"/>
        <v>Rail P+R Rail Leg HBSHOP_HBSHOP_Student_16-74_PC Demand</v>
      </c>
      <c r="D2840" t="s">
        <v>37</v>
      </c>
      <c r="E2840" t="s">
        <v>18</v>
      </c>
      <c r="F2840">
        <v>0</v>
      </c>
      <c r="H2840" t="s">
        <v>19</v>
      </c>
      <c r="J2840" t="str">
        <f t="shared" si="265"/>
        <v>Rail P+R Rail Leg Demand</v>
      </c>
      <c r="K2840" t="str" cm="1">
        <f t="array" ref="K2840">_xlfn.IFS(L2840="Bus P+R Bus Leg", "Bus", L2840="Bus P+R Car Leg", "Car",L2840="Rail P+R Rail Leg", "Rail", L2840="Rail P+R Car Leg", "Car",L2840="Logsum","",TRUE(),L2840)</f>
        <v>Rail</v>
      </c>
      <c r="L2840" t="s">
        <v>159</v>
      </c>
      <c r="N2840" t="s">
        <v>37</v>
      </c>
      <c r="O2840" t="s">
        <v>497</v>
      </c>
      <c r="P2840" t="str">
        <f t="shared" si="266"/>
        <v>HBSHOP</v>
      </c>
    </row>
    <row r="2841" spans="1:16" x14ac:dyDescent="0.35">
      <c r="A2841">
        <f t="shared" si="263"/>
        <v>6170</v>
      </c>
      <c r="B2841" t="str">
        <f t="shared" si="262"/>
        <v>Rail P+R Rail Leg NHBEB_NHBEB_FT_16-74_FC Demand</v>
      </c>
      <c r="C2841" t="str">
        <f t="shared" si="264"/>
        <v>Rail P+R Rail Leg NHBEB_NHBEB_FT_16-74_FC Demand</v>
      </c>
      <c r="D2841" t="s">
        <v>37</v>
      </c>
      <c r="E2841" t="s">
        <v>18</v>
      </c>
      <c r="F2841">
        <v>0</v>
      </c>
      <c r="H2841" t="s">
        <v>19</v>
      </c>
      <c r="J2841" t="str">
        <f t="shared" si="265"/>
        <v>Rail P+R Rail Leg Demand</v>
      </c>
      <c r="K2841" t="str" cm="1">
        <f t="array" ref="K2841">_xlfn.IFS(L2841="Bus P+R Bus Leg", "Bus", L2841="Bus P+R Car Leg", "Car",L2841="Rail P+R Rail Leg", "Rail", L2841="Rail P+R Car Leg", "Car",L2841="Logsum","",TRUE(),L2841)</f>
        <v>Rail</v>
      </c>
      <c r="L2841" t="s">
        <v>159</v>
      </c>
      <c r="N2841" t="s">
        <v>37</v>
      </c>
      <c r="O2841" t="s">
        <v>77</v>
      </c>
      <c r="P2841" t="str">
        <f t="shared" si="266"/>
        <v>NHBEB</v>
      </c>
    </row>
    <row r="2842" spans="1:16" x14ac:dyDescent="0.35">
      <c r="A2842">
        <f t="shared" si="263"/>
        <v>6171</v>
      </c>
      <c r="B2842" t="str">
        <f t="shared" si="262"/>
        <v>Rail P+R Rail Leg NHBEB_NHBEB_FT_16-74_NC Demand</v>
      </c>
      <c r="C2842" t="str">
        <f t="shared" si="264"/>
        <v>Rail P+R Rail Leg NHBEB_NHBEB_FT_16-74_NC Demand</v>
      </c>
      <c r="D2842" t="s">
        <v>37</v>
      </c>
      <c r="E2842" t="s">
        <v>18</v>
      </c>
      <c r="F2842">
        <v>0</v>
      </c>
      <c r="H2842" t="s">
        <v>19</v>
      </c>
      <c r="J2842" t="str">
        <f t="shared" si="265"/>
        <v>Rail P+R Rail Leg Demand</v>
      </c>
      <c r="K2842" t="str" cm="1">
        <f t="array" ref="K2842">_xlfn.IFS(L2842="Bus P+R Bus Leg", "Bus", L2842="Bus P+R Car Leg", "Car",L2842="Rail P+R Rail Leg", "Rail", L2842="Rail P+R Car Leg", "Car",L2842="Logsum","",TRUE(),L2842)</f>
        <v>Rail</v>
      </c>
      <c r="L2842" t="s">
        <v>159</v>
      </c>
      <c r="N2842" t="s">
        <v>37</v>
      </c>
      <c r="O2842" t="s">
        <v>78</v>
      </c>
      <c r="P2842" t="str">
        <f t="shared" si="266"/>
        <v>NHBEB</v>
      </c>
    </row>
    <row r="2843" spans="1:16" x14ac:dyDescent="0.35">
      <c r="A2843">
        <f t="shared" si="263"/>
        <v>6172</v>
      </c>
      <c r="B2843" t="str">
        <f t="shared" si="262"/>
        <v>Rail P+R Rail Leg NHBEB_NHBEB_FT_16-74_PC Demand</v>
      </c>
      <c r="C2843" t="str">
        <f t="shared" si="264"/>
        <v>Rail P+R Rail Leg NHBEB_NHBEB_FT_16-74_PC Demand</v>
      </c>
      <c r="D2843" t="s">
        <v>37</v>
      </c>
      <c r="E2843" t="s">
        <v>18</v>
      </c>
      <c r="F2843">
        <v>0</v>
      </c>
      <c r="H2843" t="s">
        <v>19</v>
      </c>
      <c r="J2843" t="str">
        <f t="shared" si="265"/>
        <v>Rail P+R Rail Leg Demand</v>
      </c>
      <c r="K2843" t="str" cm="1">
        <f t="array" ref="K2843">_xlfn.IFS(L2843="Bus P+R Bus Leg", "Bus", L2843="Bus P+R Car Leg", "Car",L2843="Rail P+R Rail Leg", "Rail", L2843="Rail P+R Car Leg", "Car",L2843="Logsum","",TRUE(),L2843)</f>
        <v>Rail</v>
      </c>
      <c r="L2843" t="s">
        <v>159</v>
      </c>
      <c r="N2843" t="s">
        <v>37</v>
      </c>
      <c r="O2843" t="s">
        <v>79</v>
      </c>
      <c r="P2843" t="str">
        <f t="shared" si="266"/>
        <v>NHBEB</v>
      </c>
    </row>
    <row r="2844" spans="1:16" x14ac:dyDescent="0.35">
      <c r="A2844">
        <f t="shared" si="263"/>
        <v>6173</v>
      </c>
      <c r="B2844" t="str">
        <f t="shared" si="262"/>
        <v>Rail P+R Rail Leg NHBEB_NHBEB_Other_16-74_FC Demand</v>
      </c>
      <c r="C2844" t="str">
        <f t="shared" si="264"/>
        <v>Rail P+R Rail Leg NHBEB_NHBEB_Other_16-74_FC Demand</v>
      </c>
      <c r="D2844" t="s">
        <v>37</v>
      </c>
      <c r="E2844" t="s">
        <v>18</v>
      </c>
      <c r="F2844">
        <v>0</v>
      </c>
      <c r="H2844" t="s">
        <v>19</v>
      </c>
      <c r="J2844" t="str">
        <f t="shared" si="265"/>
        <v>Rail P+R Rail Leg Demand</v>
      </c>
      <c r="K2844" t="str" cm="1">
        <f t="array" ref="K2844">_xlfn.IFS(L2844="Bus P+R Bus Leg", "Bus", L2844="Bus P+R Car Leg", "Car",L2844="Rail P+R Rail Leg", "Rail", L2844="Rail P+R Car Leg", "Car",L2844="Logsum","",TRUE(),L2844)</f>
        <v>Rail</v>
      </c>
      <c r="L2844" t="s">
        <v>159</v>
      </c>
      <c r="N2844" t="s">
        <v>37</v>
      </c>
      <c r="O2844" t="s">
        <v>80</v>
      </c>
      <c r="P2844" t="str">
        <f t="shared" si="266"/>
        <v>NHBEB</v>
      </c>
    </row>
    <row r="2845" spans="1:16" x14ac:dyDescent="0.35">
      <c r="A2845">
        <f t="shared" si="263"/>
        <v>6174</v>
      </c>
      <c r="B2845" t="str">
        <f t="shared" si="262"/>
        <v>Rail P+R Rail Leg NHBEB_NHBEB_Other_16-74_NC Demand</v>
      </c>
      <c r="C2845" t="str">
        <f t="shared" si="264"/>
        <v>Rail P+R Rail Leg NHBEB_NHBEB_Other_16-74_NC Demand</v>
      </c>
      <c r="D2845" t="s">
        <v>37</v>
      </c>
      <c r="E2845" t="s">
        <v>18</v>
      </c>
      <c r="F2845">
        <v>0</v>
      </c>
      <c r="H2845" t="s">
        <v>19</v>
      </c>
      <c r="J2845" t="str">
        <f t="shared" si="265"/>
        <v>Rail P+R Rail Leg Demand</v>
      </c>
      <c r="K2845" t="str" cm="1">
        <f t="array" ref="K2845">_xlfn.IFS(L2845="Bus P+R Bus Leg", "Bus", L2845="Bus P+R Car Leg", "Car",L2845="Rail P+R Rail Leg", "Rail", L2845="Rail P+R Car Leg", "Car",L2845="Logsum","",TRUE(),L2845)</f>
        <v>Rail</v>
      </c>
      <c r="L2845" t="s">
        <v>159</v>
      </c>
      <c r="N2845" t="s">
        <v>37</v>
      </c>
      <c r="O2845" t="s">
        <v>81</v>
      </c>
      <c r="P2845" t="str">
        <f t="shared" si="266"/>
        <v>NHBEB</v>
      </c>
    </row>
    <row r="2846" spans="1:16" x14ac:dyDescent="0.35">
      <c r="A2846">
        <f t="shared" si="263"/>
        <v>6175</v>
      </c>
      <c r="B2846" t="str">
        <f t="shared" si="262"/>
        <v>Rail P+R Rail Leg NHBEB_NHBEB_Other_16-74_PC Demand</v>
      </c>
      <c r="C2846" t="str">
        <f t="shared" si="264"/>
        <v>Rail P+R Rail Leg NHBEB_NHBEB_Other_16-74_PC Demand</v>
      </c>
      <c r="D2846" t="s">
        <v>37</v>
      </c>
      <c r="E2846" t="s">
        <v>18</v>
      </c>
      <c r="F2846">
        <v>0</v>
      </c>
      <c r="H2846" t="s">
        <v>19</v>
      </c>
      <c r="J2846" t="str">
        <f t="shared" si="265"/>
        <v>Rail P+R Rail Leg Demand</v>
      </c>
      <c r="K2846" t="str" cm="1">
        <f t="array" ref="K2846">_xlfn.IFS(L2846="Bus P+R Bus Leg", "Bus", L2846="Bus P+R Car Leg", "Car",L2846="Rail P+R Rail Leg", "Rail", L2846="Rail P+R Car Leg", "Car",L2846="Logsum","",TRUE(),L2846)</f>
        <v>Rail</v>
      </c>
      <c r="L2846" t="s">
        <v>159</v>
      </c>
      <c r="N2846" t="s">
        <v>37</v>
      </c>
      <c r="O2846" t="s">
        <v>82</v>
      </c>
      <c r="P2846" t="str">
        <f t="shared" si="266"/>
        <v>NHBEB</v>
      </c>
    </row>
    <row r="2847" spans="1:16" x14ac:dyDescent="0.35">
      <c r="A2847">
        <f t="shared" si="263"/>
        <v>6176</v>
      </c>
      <c r="B2847" t="str">
        <f t="shared" si="262"/>
        <v>Rail P+R Rail Leg NHBEB_NHBEB_PT_16-74_FC Demand</v>
      </c>
      <c r="C2847" t="str">
        <f t="shared" si="264"/>
        <v>Rail P+R Rail Leg NHBEB_NHBEB_PT_16-74_FC Demand</v>
      </c>
      <c r="D2847" t="s">
        <v>37</v>
      </c>
      <c r="E2847" t="s">
        <v>18</v>
      </c>
      <c r="F2847">
        <v>0</v>
      </c>
      <c r="H2847" t="s">
        <v>19</v>
      </c>
      <c r="J2847" t="str">
        <f t="shared" si="265"/>
        <v>Rail P+R Rail Leg Demand</v>
      </c>
      <c r="K2847" t="str" cm="1">
        <f t="array" ref="K2847">_xlfn.IFS(L2847="Bus P+R Bus Leg", "Bus", L2847="Bus P+R Car Leg", "Car",L2847="Rail P+R Rail Leg", "Rail", L2847="Rail P+R Car Leg", "Car",L2847="Logsum","",TRUE(),L2847)</f>
        <v>Rail</v>
      </c>
      <c r="L2847" t="s">
        <v>159</v>
      </c>
      <c r="N2847" t="s">
        <v>37</v>
      </c>
      <c r="O2847" t="s">
        <v>83</v>
      </c>
      <c r="P2847" t="str">
        <f t="shared" si="266"/>
        <v>NHBEB</v>
      </c>
    </row>
    <row r="2848" spans="1:16" x14ac:dyDescent="0.35">
      <c r="A2848">
        <f t="shared" si="263"/>
        <v>6177</v>
      </c>
      <c r="B2848" t="str">
        <f t="shared" si="262"/>
        <v>Rail P+R Rail Leg NHBEB_NHBEB_PT_16-74_NC Demand</v>
      </c>
      <c r="C2848" t="str">
        <f t="shared" si="264"/>
        <v>Rail P+R Rail Leg NHBEB_NHBEB_PT_16-74_NC Demand</v>
      </c>
      <c r="D2848" t="s">
        <v>37</v>
      </c>
      <c r="E2848" t="s">
        <v>18</v>
      </c>
      <c r="F2848">
        <v>0</v>
      </c>
      <c r="H2848" t="s">
        <v>19</v>
      </c>
      <c r="J2848" t="str">
        <f t="shared" si="265"/>
        <v>Rail P+R Rail Leg Demand</v>
      </c>
      <c r="K2848" t="str" cm="1">
        <f t="array" ref="K2848">_xlfn.IFS(L2848="Bus P+R Bus Leg", "Bus", L2848="Bus P+R Car Leg", "Car",L2848="Rail P+R Rail Leg", "Rail", L2848="Rail P+R Car Leg", "Car",L2848="Logsum","",TRUE(),L2848)</f>
        <v>Rail</v>
      </c>
      <c r="L2848" t="s">
        <v>159</v>
      </c>
      <c r="N2848" t="s">
        <v>37</v>
      </c>
      <c r="O2848" t="s">
        <v>84</v>
      </c>
      <c r="P2848" t="str">
        <f t="shared" si="266"/>
        <v>NHBEB</v>
      </c>
    </row>
    <row r="2849" spans="1:16" x14ac:dyDescent="0.35">
      <c r="A2849">
        <f t="shared" si="263"/>
        <v>6178</v>
      </c>
      <c r="B2849" t="str">
        <f t="shared" si="262"/>
        <v>Rail P+R Rail Leg NHBEB_NHBEB_PT_16-74_PC Demand</v>
      </c>
      <c r="C2849" t="str">
        <f t="shared" si="264"/>
        <v>Rail P+R Rail Leg NHBEB_NHBEB_PT_16-74_PC Demand</v>
      </c>
      <c r="D2849" t="s">
        <v>37</v>
      </c>
      <c r="E2849" t="s">
        <v>18</v>
      </c>
      <c r="F2849">
        <v>0</v>
      </c>
      <c r="H2849" t="s">
        <v>19</v>
      </c>
      <c r="J2849" t="str">
        <f t="shared" si="265"/>
        <v>Rail P+R Rail Leg Demand</v>
      </c>
      <c r="K2849" t="str" cm="1">
        <f t="array" ref="K2849">_xlfn.IFS(L2849="Bus P+R Bus Leg", "Bus", L2849="Bus P+R Car Leg", "Car",L2849="Rail P+R Rail Leg", "Rail", L2849="Rail P+R Car Leg", "Car",L2849="Logsum","",TRUE(),L2849)</f>
        <v>Rail</v>
      </c>
      <c r="L2849" t="s">
        <v>159</v>
      </c>
      <c r="N2849" t="s">
        <v>37</v>
      </c>
      <c r="O2849" t="s">
        <v>85</v>
      </c>
      <c r="P2849" t="str">
        <f t="shared" si="266"/>
        <v>NHBEB</v>
      </c>
    </row>
    <row r="2850" spans="1:16" x14ac:dyDescent="0.35">
      <c r="A2850">
        <f t="shared" si="263"/>
        <v>6179</v>
      </c>
      <c r="B2850" t="str">
        <f t="shared" si="262"/>
        <v>Rail P+R Rail Leg NHBEB_NHBEB_Student_16-74_FC Demand</v>
      </c>
      <c r="C2850" t="str">
        <f t="shared" si="264"/>
        <v>Rail P+R Rail Leg NHBEB_NHBEB_Student_16-74_FC Demand</v>
      </c>
      <c r="D2850" t="s">
        <v>37</v>
      </c>
      <c r="E2850" t="s">
        <v>18</v>
      </c>
      <c r="F2850">
        <v>0</v>
      </c>
      <c r="H2850" t="s">
        <v>19</v>
      </c>
      <c r="J2850" t="str">
        <f t="shared" si="265"/>
        <v>Rail P+R Rail Leg Demand</v>
      </c>
      <c r="K2850" t="str" cm="1">
        <f t="array" ref="K2850">_xlfn.IFS(L2850="Bus P+R Bus Leg", "Bus", L2850="Bus P+R Car Leg", "Car",L2850="Rail P+R Rail Leg", "Rail", L2850="Rail P+R Car Leg", "Car",L2850="Logsum","",TRUE(),L2850)</f>
        <v>Rail</v>
      </c>
      <c r="L2850" t="s">
        <v>159</v>
      </c>
      <c r="N2850" t="s">
        <v>37</v>
      </c>
      <c r="O2850" t="s">
        <v>86</v>
      </c>
      <c r="P2850" t="str">
        <f t="shared" si="266"/>
        <v>NHBEB</v>
      </c>
    </row>
    <row r="2851" spans="1:16" x14ac:dyDescent="0.35">
      <c r="A2851">
        <f t="shared" si="263"/>
        <v>6180</v>
      </c>
      <c r="B2851" t="str">
        <f t="shared" si="262"/>
        <v>Rail P+R Rail Leg NHBEB_NHBEB_Student_16-74_NC Demand</v>
      </c>
      <c r="C2851" t="str">
        <f t="shared" si="264"/>
        <v>Rail P+R Rail Leg NHBEB_NHBEB_Student_16-74_NC Demand</v>
      </c>
      <c r="D2851" t="s">
        <v>37</v>
      </c>
      <c r="E2851" t="s">
        <v>18</v>
      </c>
      <c r="F2851">
        <v>0</v>
      </c>
      <c r="H2851" t="s">
        <v>19</v>
      </c>
      <c r="J2851" t="str">
        <f t="shared" si="265"/>
        <v>Rail P+R Rail Leg Demand</v>
      </c>
      <c r="K2851" t="str" cm="1">
        <f t="array" ref="K2851">_xlfn.IFS(L2851="Bus P+R Bus Leg", "Bus", L2851="Bus P+R Car Leg", "Car",L2851="Rail P+R Rail Leg", "Rail", L2851="Rail P+R Car Leg", "Car",L2851="Logsum","",TRUE(),L2851)</f>
        <v>Rail</v>
      </c>
      <c r="L2851" t="s">
        <v>159</v>
      </c>
      <c r="N2851" t="s">
        <v>37</v>
      </c>
      <c r="O2851" t="s">
        <v>87</v>
      </c>
      <c r="P2851" t="str">
        <f t="shared" si="266"/>
        <v>NHBEB</v>
      </c>
    </row>
    <row r="2852" spans="1:16" x14ac:dyDescent="0.35">
      <c r="A2852">
        <f t="shared" si="263"/>
        <v>6181</v>
      </c>
      <c r="B2852" t="str">
        <f t="shared" si="262"/>
        <v>Rail P+R Rail Leg NHBEB_NHBEB_Student_16-74_PC Demand</v>
      </c>
      <c r="C2852" t="str">
        <f t="shared" si="264"/>
        <v>Rail P+R Rail Leg NHBEB_NHBEB_Student_16-74_PC Demand</v>
      </c>
      <c r="D2852" t="s">
        <v>37</v>
      </c>
      <c r="E2852" t="s">
        <v>18</v>
      </c>
      <c r="F2852">
        <v>0</v>
      </c>
      <c r="H2852" t="s">
        <v>19</v>
      </c>
      <c r="J2852" t="str">
        <f t="shared" si="265"/>
        <v>Rail P+R Rail Leg Demand</v>
      </c>
      <c r="K2852" t="str" cm="1">
        <f t="array" ref="K2852">_xlfn.IFS(L2852="Bus P+R Bus Leg", "Bus", L2852="Bus P+R Car Leg", "Car",L2852="Rail P+R Rail Leg", "Rail", L2852="Rail P+R Car Leg", "Car",L2852="Logsum","",TRUE(),L2852)</f>
        <v>Rail</v>
      </c>
      <c r="L2852" t="s">
        <v>159</v>
      </c>
      <c r="N2852" t="s">
        <v>37</v>
      </c>
      <c r="O2852" t="s">
        <v>88</v>
      </c>
      <c r="P2852" t="str">
        <f t="shared" si="266"/>
        <v>NHBEB</v>
      </c>
    </row>
    <row r="2853" spans="1:16" x14ac:dyDescent="0.35">
      <c r="A2853">
        <f t="shared" si="263"/>
        <v>6182</v>
      </c>
      <c r="B2853" t="str">
        <f t="shared" si="262"/>
        <v>Rail P+R Rail Leg NHBO_NHBO_75_FC Demand</v>
      </c>
      <c r="C2853" t="str">
        <f t="shared" si="264"/>
        <v>Rail P+R Rail Leg NHBO_NHBO_75_FC Demand</v>
      </c>
      <c r="D2853" t="s">
        <v>37</v>
      </c>
      <c r="E2853" t="s">
        <v>18</v>
      </c>
      <c r="F2853">
        <v>0</v>
      </c>
      <c r="H2853" t="s">
        <v>19</v>
      </c>
      <c r="J2853" t="str">
        <f t="shared" si="265"/>
        <v>Rail P+R Rail Leg Demand</v>
      </c>
      <c r="K2853" t="str" cm="1">
        <f t="array" ref="K2853">_xlfn.IFS(L2853="Bus P+R Bus Leg", "Bus", L2853="Bus P+R Car Leg", "Car",L2853="Rail P+R Rail Leg", "Rail", L2853="Rail P+R Car Leg", "Car",L2853="Logsum","",TRUE(),L2853)</f>
        <v>Rail</v>
      </c>
      <c r="L2853" t="s">
        <v>159</v>
      </c>
      <c r="N2853" t="s">
        <v>37</v>
      </c>
      <c r="O2853" t="s">
        <v>89</v>
      </c>
      <c r="P2853" t="str">
        <f t="shared" si="266"/>
        <v>NHBO</v>
      </c>
    </row>
    <row r="2854" spans="1:16" x14ac:dyDescent="0.35">
      <c r="A2854">
        <f t="shared" si="263"/>
        <v>6183</v>
      </c>
      <c r="B2854" t="str">
        <f t="shared" si="262"/>
        <v>Rail P+R Rail Leg NHBO_NHBO_75_NC Demand</v>
      </c>
      <c r="C2854" t="str">
        <f t="shared" si="264"/>
        <v>Rail P+R Rail Leg NHBO_NHBO_75_NC Demand</v>
      </c>
      <c r="D2854" t="s">
        <v>37</v>
      </c>
      <c r="E2854" t="s">
        <v>18</v>
      </c>
      <c r="F2854">
        <v>0</v>
      </c>
      <c r="H2854" t="s">
        <v>19</v>
      </c>
      <c r="J2854" t="str">
        <f t="shared" si="265"/>
        <v>Rail P+R Rail Leg Demand</v>
      </c>
      <c r="K2854" t="str" cm="1">
        <f t="array" ref="K2854">_xlfn.IFS(L2854="Bus P+R Bus Leg", "Bus", L2854="Bus P+R Car Leg", "Car",L2854="Rail P+R Rail Leg", "Rail", L2854="Rail P+R Car Leg", "Car",L2854="Logsum","",TRUE(),L2854)</f>
        <v>Rail</v>
      </c>
      <c r="L2854" t="s">
        <v>159</v>
      </c>
      <c r="N2854" t="s">
        <v>37</v>
      </c>
      <c r="O2854" t="s">
        <v>90</v>
      </c>
      <c r="P2854" t="str">
        <f t="shared" si="266"/>
        <v>NHBO</v>
      </c>
    </row>
    <row r="2855" spans="1:16" x14ac:dyDescent="0.35">
      <c r="A2855">
        <f t="shared" si="263"/>
        <v>6184</v>
      </c>
      <c r="B2855" t="str">
        <f t="shared" si="262"/>
        <v>Rail P+R Rail Leg NHBO_NHBO_75_PC Demand</v>
      </c>
      <c r="C2855" t="str">
        <f t="shared" si="264"/>
        <v>Rail P+R Rail Leg NHBO_NHBO_75_PC Demand</v>
      </c>
      <c r="D2855" t="s">
        <v>37</v>
      </c>
      <c r="E2855" t="s">
        <v>18</v>
      </c>
      <c r="F2855">
        <v>0</v>
      </c>
      <c r="H2855" t="s">
        <v>19</v>
      </c>
      <c r="J2855" t="str">
        <f t="shared" si="265"/>
        <v>Rail P+R Rail Leg Demand</v>
      </c>
      <c r="K2855" t="str" cm="1">
        <f t="array" ref="K2855">_xlfn.IFS(L2855="Bus P+R Bus Leg", "Bus", L2855="Bus P+R Car Leg", "Car",L2855="Rail P+R Rail Leg", "Rail", L2855="Rail P+R Car Leg", "Car",L2855="Logsum","",TRUE(),L2855)</f>
        <v>Rail</v>
      </c>
      <c r="L2855" t="s">
        <v>159</v>
      </c>
      <c r="N2855" t="s">
        <v>37</v>
      </c>
      <c r="O2855" t="s">
        <v>91</v>
      </c>
      <c r="P2855" t="str">
        <f t="shared" si="266"/>
        <v>NHBO</v>
      </c>
    </row>
    <row r="2856" spans="1:16" x14ac:dyDescent="0.35">
      <c r="A2856">
        <f t="shared" si="263"/>
        <v>6185</v>
      </c>
      <c r="B2856" t="str">
        <f t="shared" si="262"/>
        <v>Rail P+R Rail Leg NHBO_NHBO_Child_0-15_FC Demand</v>
      </c>
      <c r="C2856" t="str">
        <f t="shared" si="264"/>
        <v>Rail P+R Rail Leg NHBO_NHBO_Child_0-15_FC Demand</v>
      </c>
      <c r="D2856" t="s">
        <v>37</v>
      </c>
      <c r="E2856" t="s">
        <v>18</v>
      </c>
      <c r="F2856">
        <v>0</v>
      </c>
      <c r="H2856" t="s">
        <v>19</v>
      </c>
      <c r="J2856" t="str">
        <f t="shared" si="265"/>
        <v>Rail P+R Rail Leg Demand</v>
      </c>
      <c r="K2856" t="str" cm="1">
        <f t="array" ref="K2856">_xlfn.IFS(L2856="Bus P+R Bus Leg", "Bus", L2856="Bus P+R Car Leg", "Car",L2856="Rail P+R Rail Leg", "Rail", L2856="Rail P+R Car Leg", "Car",L2856="Logsum","",TRUE(),L2856)</f>
        <v>Rail</v>
      </c>
      <c r="L2856" t="s">
        <v>159</v>
      </c>
      <c r="N2856" t="s">
        <v>37</v>
      </c>
      <c r="O2856" t="s">
        <v>133</v>
      </c>
      <c r="P2856" t="str">
        <f t="shared" si="266"/>
        <v>NHBO</v>
      </c>
    </row>
    <row r="2857" spans="1:16" x14ac:dyDescent="0.35">
      <c r="A2857">
        <f t="shared" si="263"/>
        <v>6186</v>
      </c>
      <c r="B2857" t="str">
        <f t="shared" si="262"/>
        <v>Rail P+R Rail Leg NHBO_NHBO_Child_0-15_NC Demand</v>
      </c>
      <c r="C2857" t="str">
        <f t="shared" si="264"/>
        <v>Rail P+R Rail Leg NHBO_NHBO_Child_0-15_NC Demand</v>
      </c>
      <c r="D2857" t="s">
        <v>37</v>
      </c>
      <c r="E2857" t="s">
        <v>18</v>
      </c>
      <c r="F2857">
        <v>0</v>
      </c>
      <c r="H2857" t="s">
        <v>19</v>
      </c>
      <c r="J2857" t="str">
        <f t="shared" si="265"/>
        <v>Rail P+R Rail Leg Demand</v>
      </c>
      <c r="K2857" t="str" cm="1">
        <f t="array" ref="K2857">_xlfn.IFS(L2857="Bus P+R Bus Leg", "Bus", L2857="Bus P+R Car Leg", "Car",L2857="Rail P+R Rail Leg", "Rail", L2857="Rail P+R Car Leg", "Car",L2857="Logsum","",TRUE(),L2857)</f>
        <v>Rail</v>
      </c>
      <c r="L2857" t="s">
        <v>159</v>
      </c>
      <c r="N2857" t="s">
        <v>37</v>
      </c>
      <c r="O2857" t="s">
        <v>134</v>
      </c>
      <c r="P2857" t="str">
        <f t="shared" si="266"/>
        <v>NHBO</v>
      </c>
    </row>
    <row r="2858" spans="1:16" x14ac:dyDescent="0.35">
      <c r="A2858">
        <f t="shared" si="263"/>
        <v>6187</v>
      </c>
      <c r="B2858" t="str">
        <f t="shared" si="262"/>
        <v>Rail P+R Rail Leg NHBO_NHBO_Child_0-15_PC Demand</v>
      </c>
      <c r="C2858" t="str">
        <f t="shared" si="264"/>
        <v>Rail P+R Rail Leg NHBO_NHBO_Child_0-15_PC Demand</v>
      </c>
      <c r="D2858" t="s">
        <v>37</v>
      </c>
      <c r="E2858" t="s">
        <v>18</v>
      </c>
      <c r="F2858">
        <v>0</v>
      </c>
      <c r="H2858" t="s">
        <v>19</v>
      </c>
      <c r="J2858" t="str">
        <f t="shared" si="265"/>
        <v>Rail P+R Rail Leg Demand</v>
      </c>
      <c r="K2858" t="str" cm="1">
        <f t="array" ref="K2858">_xlfn.IFS(L2858="Bus P+R Bus Leg", "Bus", L2858="Bus P+R Car Leg", "Car",L2858="Rail P+R Rail Leg", "Rail", L2858="Rail P+R Car Leg", "Car",L2858="Logsum","",TRUE(),L2858)</f>
        <v>Rail</v>
      </c>
      <c r="L2858" t="s">
        <v>159</v>
      </c>
      <c r="N2858" t="s">
        <v>37</v>
      </c>
      <c r="O2858" t="s">
        <v>135</v>
      </c>
      <c r="P2858" t="str">
        <f t="shared" si="266"/>
        <v>NHBO</v>
      </c>
    </row>
    <row r="2859" spans="1:16" x14ac:dyDescent="0.35">
      <c r="A2859">
        <f t="shared" si="263"/>
        <v>6188</v>
      </c>
      <c r="B2859" t="str">
        <f t="shared" si="262"/>
        <v>Rail P+R Rail Leg NHBO_NHBO_FT_16-74_FC Demand</v>
      </c>
      <c r="C2859" t="str">
        <f t="shared" si="264"/>
        <v>Rail P+R Rail Leg NHBO_NHBO_FT_16-74_FC Demand</v>
      </c>
      <c r="D2859" t="s">
        <v>37</v>
      </c>
      <c r="E2859" t="s">
        <v>18</v>
      </c>
      <c r="F2859">
        <v>0</v>
      </c>
      <c r="H2859" t="s">
        <v>19</v>
      </c>
      <c r="J2859" t="str">
        <f t="shared" si="265"/>
        <v>Rail P+R Rail Leg Demand</v>
      </c>
      <c r="K2859" t="str" cm="1">
        <f t="array" ref="K2859">_xlfn.IFS(L2859="Bus P+R Bus Leg", "Bus", L2859="Bus P+R Car Leg", "Car",L2859="Rail P+R Rail Leg", "Rail", L2859="Rail P+R Car Leg", "Car",L2859="Logsum","",TRUE(),L2859)</f>
        <v>Rail</v>
      </c>
      <c r="L2859" t="s">
        <v>159</v>
      </c>
      <c r="N2859" t="s">
        <v>37</v>
      </c>
      <c r="O2859" t="s">
        <v>92</v>
      </c>
      <c r="P2859" t="str">
        <f t="shared" si="266"/>
        <v>NHBO</v>
      </c>
    </row>
    <row r="2860" spans="1:16" x14ac:dyDescent="0.35">
      <c r="A2860">
        <f t="shared" si="263"/>
        <v>6189</v>
      </c>
      <c r="B2860" t="str">
        <f t="shared" si="262"/>
        <v>Rail P+R Rail Leg NHBO_NHBO_FT_16-74_NC Demand</v>
      </c>
      <c r="C2860" t="str">
        <f t="shared" si="264"/>
        <v>Rail P+R Rail Leg NHBO_NHBO_FT_16-74_NC Demand</v>
      </c>
      <c r="D2860" t="s">
        <v>37</v>
      </c>
      <c r="E2860" t="s">
        <v>18</v>
      </c>
      <c r="F2860">
        <v>0</v>
      </c>
      <c r="H2860" t="s">
        <v>19</v>
      </c>
      <c r="J2860" t="str">
        <f t="shared" si="265"/>
        <v>Rail P+R Rail Leg Demand</v>
      </c>
      <c r="K2860" t="str" cm="1">
        <f t="array" ref="K2860">_xlfn.IFS(L2860="Bus P+R Bus Leg", "Bus", L2860="Bus P+R Car Leg", "Car",L2860="Rail P+R Rail Leg", "Rail", L2860="Rail P+R Car Leg", "Car",L2860="Logsum","",TRUE(),L2860)</f>
        <v>Rail</v>
      </c>
      <c r="L2860" t="s">
        <v>159</v>
      </c>
      <c r="N2860" t="s">
        <v>37</v>
      </c>
      <c r="O2860" t="s">
        <v>93</v>
      </c>
      <c r="P2860" t="str">
        <f t="shared" si="266"/>
        <v>NHBO</v>
      </c>
    </row>
    <row r="2861" spans="1:16" x14ac:dyDescent="0.35">
      <c r="A2861">
        <f t="shared" si="263"/>
        <v>6190</v>
      </c>
      <c r="B2861" t="str">
        <f t="shared" si="262"/>
        <v>Rail P+R Rail Leg NHBO_NHBO_FT_16-74_PC Demand</v>
      </c>
      <c r="C2861" t="str">
        <f t="shared" si="264"/>
        <v>Rail P+R Rail Leg NHBO_NHBO_FT_16-74_PC Demand</v>
      </c>
      <c r="D2861" t="s">
        <v>37</v>
      </c>
      <c r="E2861" t="s">
        <v>18</v>
      </c>
      <c r="F2861">
        <v>0</v>
      </c>
      <c r="H2861" t="s">
        <v>19</v>
      </c>
      <c r="J2861" t="str">
        <f t="shared" si="265"/>
        <v>Rail P+R Rail Leg Demand</v>
      </c>
      <c r="K2861" t="str" cm="1">
        <f t="array" ref="K2861">_xlfn.IFS(L2861="Bus P+R Bus Leg", "Bus", L2861="Bus P+R Car Leg", "Car",L2861="Rail P+R Rail Leg", "Rail", L2861="Rail P+R Car Leg", "Car",L2861="Logsum","",TRUE(),L2861)</f>
        <v>Rail</v>
      </c>
      <c r="L2861" t="s">
        <v>159</v>
      </c>
      <c r="N2861" t="s">
        <v>37</v>
      </c>
      <c r="O2861" t="s">
        <v>94</v>
      </c>
      <c r="P2861" t="str">
        <f t="shared" si="266"/>
        <v>NHBO</v>
      </c>
    </row>
    <row r="2862" spans="1:16" x14ac:dyDescent="0.35">
      <c r="A2862">
        <f t="shared" si="263"/>
        <v>6191</v>
      </c>
      <c r="B2862" t="str">
        <f t="shared" si="262"/>
        <v>Rail P+R Rail Leg NHBO_NHBO_Other_16-74_FC Demand</v>
      </c>
      <c r="C2862" t="str">
        <f t="shared" si="264"/>
        <v>Rail P+R Rail Leg NHBO_NHBO_Other_16-74_FC Demand</v>
      </c>
      <c r="D2862" t="s">
        <v>37</v>
      </c>
      <c r="E2862" t="s">
        <v>18</v>
      </c>
      <c r="F2862">
        <v>0</v>
      </c>
      <c r="H2862" t="s">
        <v>19</v>
      </c>
      <c r="J2862" t="str">
        <f t="shared" si="265"/>
        <v>Rail P+R Rail Leg Demand</v>
      </c>
      <c r="K2862" t="str" cm="1">
        <f t="array" ref="K2862">_xlfn.IFS(L2862="Bus P+R Bus Leg", "Bus", L2862="Bus P+R Car Leg", "Car",L2862="Rail P+R Rail Leg", "Rail", L2862="Rail P+R Car Leg", "Car",L2862="Logsum","",TRUE(),L2862)</f>
        <v>Rail</v>
      </c>
      <c r="L2862" t="s">
        <v>159</v>
      </c>
      <c r="N2862" t="s">
        <v>37</v>
      </c>
      <c r="O2862" t="s">
        <v>95</v>
      </c>
      <c r="P2862" t="str">
        <f t="shared" si="266"/>
        <v>NHBO</v>
      </c>
    </row>
    <row r="2863" spans="1:16" x14ac:dyDescent="0.35">
      <c r="A2863">
        <f t="shared" si="263"/>
        <v>6192</v>
      </c>
      <c r="B2863" t="str">
        <f t="shared" si="262"/>
        <v>Rail P+R Rail Leg NHBO_NHBO_Other_16-74_NC Demand</v>
      </c>
      <c r="C2863" t="str">
        <f t="shared" si="264"/>
        <v>Rail P+R Rail Leg NHBO_NHBO_Other_16-74_NC Demand</v>
      </c>
      <c r="D2863" t="s">
        <v>37</v>
      </c>
      <c r="E2863" t="s">
        <v>18</v>
      </c>
      <c r="F2863">
        <v>0</v>
      </c>
      <c r="H2863" t="s">
        <v>19</v>
      </c>
      <c r="J2863" t="str">
        <f t="shared" si="265"/>
        <v>Rail P+R Rail Leg Demand</v>
      </c>
      <c r="K2863" t="str" cm="1">
        <f t="array" ref="K2863">_xlfn.IFS(L2863="Bus P+R Bus Leg", "Bus", L2863="Bus P+R Car Leg", "Car",L2863="Rail P+R Rail Leg", "Rail", L2863="Rail P+R Car Leg", "Car",L2863="Logsum","",TRUE(),L2863)</f>
        <v>Rail</v>
      </c>
      <c r="L2863" t="s">
        <v>159</v>
      </c>
      <c r="N2863" t="s">
        <v>37</v>
      </c>
      <c r="O2863" t="s">
        <v>96</v>
      </c>
      <c r="P2863" t="str">
        <f t="shared" si="266"/>
        <v>NHBO</v>
      </c>
    </row>
    <row r="2864" spans="1:16" x14ac:dyDescent="0.35">
      <c r="A2864">
        <f t="shared" si="263"/>
        <v>6193</v>
      </c>
      <c r="B2864" t="str">
        <f t="shared" si="262"/>
        <v>Rail P+R Rail Leg NHBO_NHBO_Other_16-74_PC Demand</v>
      </c>
      <c r="C2864" t="str">
        <f t="shared" si="264"/>
        <v>Rail P+R Rail Leg NHBO_NHBO_Other_16-74_PC Demand</v>
      </c>
      <c r="D2864" t="s">
        <v>37</v>
      </c>
      <c r="E2864" t="s">
        <v>18</v>
      </c>
      <c r="F2864">
        <v>0</v>
      </c>
      <c r="H2864" t="s">
        <v>19</v>
      </c>
      <c r="J2864" t="str">
        <f t="shared" si="265"/>
        <v>Rail P+R Rail Leg Demand</v>
      </c>
      <c r="K2864" t="str" cm="1">
        <f t="array" ref="K2864">_xlfn.IFS(L2864="Bus P+R Bus Leg", "Bus", L2864="Bus P+R Car Leg", "Car",L2864="Rail P+R Rail Leg", "Rail", L2864="Rail P+R Car Leg", "Car",L2864="Logsum","",TRUE(),L2864)</f>
        <v>Rail</v>
      </c>
      <c r="L2864" t="s">
        <v>159</v>
      </c>
      <c r="N2864" t="s">
        <v>37</v>
      </c>
      <c r="O2864" t="s">
        <v>97</v>
      </c>
      <c r="P2864" t="str">
        <f t="shared" si="266"/>
        <v>NHBO</v>
      </c>
    </row>
    <row r="2865" spans="1:16" x14ac:dyDescent="0.35">
      <c r="A2865">
        <f t="shared" si="263"/>
        <v>6194</v>
      </c>
      <c r="B2865" t="str">
        <f t="shared" si="262"/>
        <v>Rail P+R Rail Leg NHBO_NHBO_PT_16-74_FC Demand</v>
      </c>
      <c r="C2865" t="str">
        <f t="shared" si="264"/>
        <v>Rail P+R Rail Leg NHBO_NHBO_PT_16-74_FC Demand</v>
      </c>
      <c r="D2865" t="s">
        <v>37</v>
      </c>
      <c r="E2865" t="s">
        <v>18</v>
      </c>
      <c r="F2865">
        <v>0</v>
      </c>
      <c r="H2865" t="s">
        <v>19</v>
      </c>
      <c r="J2865" t="str">
        <f t="shared" si="265"/>
        <v>Rail P+R Rail Leg Demand</v>
      </c>
      <c r="K2865" t="str" cm="1">
        <f t="array" ref="K2865">_xlfn.IFS(L2865="Bus P+R Bus Leg", "Bus", L2865="Bus P+R Car Leg", "Car",L2865="Rail P+R Rail Leg", "Rail", L2865="Rail P+R Car Leg", "Car",L2865="Logsum","",TRUE(),L2865)</f>
        <v>Rail</v>
      </c>
      <c r="L2865" t="s">
        <v>159</v>
      </c>
      <c r="N2865" t="s">
        <v>37</v>
      </c>
      <c r="O2865" t="s">
        <v>98</v>
      </c>
      <c r="P2865" t="str">
        <f t="shared" si="266"/>
        <v>NHBO</v>
      </c>
    </row>
    <row r="2866" spans="1:16" x14ac:dyDescent="0.35">
      <c r="A2866">
        <f t="shared" si="263"/>
        <v>6195</v>
      </c>
      <c r="B2866" t="str">
        <f t="shared" si="262"/>
        <v>Rail P+R Rail Leg NHBO_NHBO_PT_16-74_NC Demand</v>
      </c>
      <c r="C2866" t="str">
        <f t="shared" si="264"/>
        <v>Rail P+R Rail Leg NHBO_NHBO_PT_16-74_NC Demand</v>
      </c>
      <c r="D2866" t="s">
        <v>37</v>
      </c>
      <c r="E2866" t="s">
        <v>18</v>
      </c>
      <c r="F2866">
        <v>0</v>
      </c>
      <c r="H2866" t="s">
        <v>19</v>
      </c>
      <c r="J2866" t="str">
        <f t="shared" si="265"/>
        <v>Rail P+R Rail Leg Demand</v>
      </c>
      <c r="K2866" t="str" cm="1">
        <f t="array" ref="K2866">_xlfn.IFS(L2866="Bus P+R Bus Leg", "Bus", L2866="Bus P+R Car Leg", "Car",L2866="Rail P+R Rail Leg", "Rail", L2866="Rail P+R Car Leg", "Car",L2866="Logsum","",TRUE(),L2866)</f>
        <v>Rail</v>
      </c>
      <c r="L2866" t="s">
        <v>159</v>
      </c>
      <c r="N2866" t="s">
        <v>37</v>
      </c>
      <c r="O2866" t="s">
        <v>99</v>
      </c>
      <c r="P2866" t="str">
        <f t="shared" si="266"/>
        <v>NHBO</v>
      </c>
    </row>
    <row r="2867" spans="1:16" x14ac:dyDescent="0.35">
      <c r="A2867">
        <f t="shared" si="263"/>
        <v>6196</v>
      </c>
      <c r="B2867" t="str">
        <f t="shared" si="262"/>
        <v>Rail P+R Rail Leg NHBO_NHBO_PT_16-74_PC Demand</v>
      </c>
      <c r="C2867" t="str">
        <f t="shared" si="264"/>
        <v>Rail P+R Rail Leg NHBO_NHBO_PT_16-74_PC Demand</v>
      </c>
      <c r="D2867" t="s">
        <v>37</v>
      </c>
      <c r="E2867" t="s">
        <v>18</v>
      </c>
      <c r="F2867">
        <v>0</v>
      </c>
      <c r="H2867" t="s">
        <v>19</v>
      </c>
      <c r="J2867" t="str">
        <f t="shared" si="265"/>
        <v>Rail P+R Rail Leg Demand</v>
      </c>
      <c r="K2867" t="str" cm="1">
        <f t="array" ref="K2867">_xlfn.IFS(L2867="Bus P+R Bus Leg", "Bus", L2867="Bus P+R Car Leg", "Car",L2867="Rail P+R Rail Leg", "Rail", L2867="Rail P+R Car Leg", "Car",L2867="Logsum","",TRUE(),L2867)</f>
        <v>Rail</v>
      </c>
      <c r="L2867" t="s">
        <v>159</v>
      </c>
      <c r="N2867" t="s">
        <v>37</v>
      </c>
      <c r="O2867" t="s">
        <v>100</v>
      </c>
      <c r="P2867" t="str">
        <f t="shared" si="266"/>
        <v>NHBO</v>
      </c>
    </row>
    <row r="2868" spans="1:16" x14ac:dyDescent="0.35">
      <c r="A2868">
        <f t="shared" si="263"/>
        <v>6197</v>
      </c>
      <c r="B2868" t="str">
        <f t="shared" si="262"/>
        <v>Rail P+R Rail Leg NHBO_NHBO_Student_16-74_FC Demand</v>
      </c>
      <c r="C2868" t="str">
        <f t="shared" si="264"/>
        <v>Rail P+R Rail Leg NHBO_NHBO_Student_16-74_FC Demand</v>
      </c>
      <c r="D2868" t="s">
        <v>37</v>
      </c>
      <c r="E2868" t="s">
        <v>18</v>
      </c>
      <c r="F2868">
        <v>0</v>
      </c>
      <c r="H2868" t="s">
        <v>19</v>
      </c>
      <c r="J2868" t="str">
        <f t="shared" si="265"/>
        <v>Rail P+R Rail Leg Demand</v>
      </c>
      <c r="K2868" t="str" cm="1">
        <f t="array" ref="K2868">_xlfn.IFS(L2868="Bus P+R Bus Leg", "Bus", L2868="Bus P+R Car Leg", "Car",L2868="Rail P+R Rail Leg", "Rail", L2868="Rail P+R Car Leg", "Car",L2868="Logsum","",TRUE(),L2868)</f>
        <v>Rail</v>
      </c>
      <c r="L2868" t="s">
        <v>159</v>
      </c>
      <c r="N2868" t="s">
        <v>37</v>
      </c>
      <c r="O2868" t="s">
        <v>101</v>
      </c>
      <c r="P2868" t="str">
        <f t="shared" si="266"/>
        <v>NHBO</v>
      </c>
    </row>
    <row r="2869" spans="1:16" x14ac:dyDescent="0.35">
      <c r="A2869">
        <f t="shared" si="263"/>
        <v>6198</v>
      </c>
      <c r="B2869" t="str">
        <f t="shared" ref="B2869:B2932" si="267">_xlfn.TEXTJOIN(" ",TRUE,L2869,O2869,N2869)</f>
        <v>Rail P+R Rail Leg NHBO_NHBO_Student_16-74_NC Demand</v>
      </c>
      <c r="C2869" t="str">
        <f t="shared" si="264"/>
        <v>Rail P+R Rail Leg NHBO_NHBO_Student_16-74_NC Demand</v>
      </c>
      <c r="D2869" t="s">
        <v>37</v>
      </c>
      <c r="E2869" t="s">
        <v>18</v>
      </c>
      <c r="F2869">
        <v>0</v>
      </c>
      <c r="H2869" t="s">
        <v>19</v>
      </c>
      <c r="J2869" t="str">
        <f t="shared" si="265"/>
        <v>Rail P+R Rail Leg Demand</v>
      </c>
      <c r="K2869" t="str" cm="1">
        <f t="array" ref="K2869">_xlfn.IFS(L2869="Bus P+R Bus Leg", "Bus", L2869="Bus P+R Car Leg", "Car",L2869="Rail P+R Rail Leg", "Rail", L2869="Rail P+R Car Leg", "Car",L2869="Logsum","",TRUE(),L2869)</f>
        <v>Rail</v>
      </c>
      <c r="L2869" t="s">
        <v>159</v>
      </c>
      <c r="N2869" t="s">
        <v>37</v>
      </c>
      <c r="O2869" t="s">
        <v>102</v>
      </c>
      <c r="P2869" t="str">
        <f t="shared" si="266"/>
        <v>NHBO</v>
      </c>
    </row>
    <row r="2870" spans="1:16" x14ac:dyDescent="0.35">
      <c r="A2870">
        <f t="shared" si="263"/>
        <v>6199</v>
      </c>
      <c r="B2870" t="str">
        <f t="shared" si="267"/>
        <v>Rail P+R Rail Leg NHBO_NHBO_Student_16-74_PC Demand</v>
      </c>
      <c r="C2870" t="str">
        <f t="shared" si="264"/>
        <v>Rail P+R Rail Leg NHBO_NHBO_Student_16-74_PC Demand</v>
      </c>
      <c r="D2870" t="s">
        <v>37</v>
      </c>
      <c r="E2870" t="s">
        <v>18</v>
      </c>
      <c r="F2870">
        <v>0</v>
      </c>
      <c r="H2870" t="s">
        <v>19</v>
      </c>
      <c r="J2870" t="str">
        <f t="shared" si="265"/>
        <v>Rail P+R Rail Leg Demand</v>
      </c>
      <c r="K2870" t="str" cm="1">
        <f t="array" ref="K2870">_xlfn.IFS(L2870="Bus P+R Bus Leg", "Bus", L2870="Bus P+R Car Leg", "Car",L2870="Rail P+R Rail Leg", "Rail", L2870="Rail P+R Car Leg", "Car",L2870="Logsum","",TRUE(),L2870)</f>
        <v>Rail</v>
      </c>
      <c r="L2870" t="s">
        <v>159</v>
      </c>
      <c r="N2870" t="s">
        <v>37</v>
      </c>
      <c r="O2870" t="s">
        <v>103</v>
      </c>
      <c r="P2870" t="str">
        <f t="shared" si="266"/>
        <v>NHBO</v>
      </c>
    </row>
    <row r="2871" spans="1:16" x14ac:dyDescent="0.35">
      <c r="A2871">
        <f t="shared" si="263"/>
        <v>6201</v>
      </c>
      <c r="B2871" t="str">
        <f t="shared" si="267"/>
        <v>Rail P+R Car Leg HBW_HBW_FT_16-74_FC Demand</v>
      </c>
      <c r="C2871" t="str">
        <f t="shared" si="264"/>
        <v>Rail P+R Car Leg HBW_HBW_FT_16-74_FC Demand</v>
      </c>
      <c r="D2871" t="s">
        <v>37</v>
      </c>
      <c r="E2871" t="s">
        <v>18</v>
      </c>
      <c r="F2871">
        <v>0</v>
      </c>
      <c r="H2871" t="s">
        <v>19</v>
      </c>
      <c r="J2871" t="str">
        <f t="shared" si="265"/>
        <v>Rail P+R Car Leg Demand</v>
      </c>
      <c r="K2871" t="str" cm="1">
        <f t="array" ref="K2871">_xlfn.IFS(L2871="Bus P+R Bus Leg", "Bus", L2871="Bus P+R Car Leg", "Car",L2871="Rail P+R Rail Leg", "Rail", L2871="Rail P+R Car Leg", "Car",L2871="Logsum","",TRUE(),L2871)</f>
        <v>Car</v>
      </c>
      <c r="L2871" t="s">
        <v>160</v>
      </c>
      <c r="N2871" t="s">
        <v>37</v>
      </c>
      <c r="O2871" t="s">
        <v>53</v>
      </c>
      <c r="P2871" t="str">
        <f>LEFT(O2871,FIND("_",O2871)-1)</f>
        <v>HBW</v>
      </c>
    </row>
    <row r="2872" spans="1:16" x14ac:dyDescent="0.35">
      <c r="A2872">
        <f t="shared" si="263"/>
        <v>6202</v>
      </c>
      <c r="B2872" t="str">
        <f t="shared" si="267"/>
        <v>Rail P+R Car Leg HBW_HBW_FT_16-74_NC Demand</v>
      </c>
      <c r="C2872" t="str">
        <f t="shared" si="264"/>
        <v>Rail P+R Car Leg HBW_HBW_FT_16-74_NC Demand</v>
      </c>
      <c r="D2872" t="s">
        <v>37</v>
      </c>
      <c r="E2872" t="s">
        <v>18</v>
      </c>
      <c r="F2872">
        <v>0</v>
      </c>
      <c r="H2872" t="s">
        <v>19</v>
      </c>
      <c r="J2872" t="str">
        <f t="shared" si="265"/>
        <v>Rail P+R Car Leg Demand</v>
      </c>
      <c r="K2872" t="str" cm="1">
        <f t="array" ref="K2872">_xlfn.IFS(L2872="Bus P+R Bus Leg", "Bus", L2872="Bus P+R Car Leg", "Car",L2872="Rail P+R Rail Leg", "Rail", L2872="Rail P+R Car Leg", "Car",L2872="Logsum","",TRUE(),L2872)</f>
        <v>Car</v>
      </c>
      <c r="L2872" t="s">
        <v>160</v>
      </c>
      <c r="N2872" t="s">
        <v>37</v>
      </c>
      <c r="O2872" t="s">
        <v>54</v>
      </c>
      <c r="P2872" t="str">
        <f>LEFT(O2872,FIND("_",O2872)-1)</f>
        <v>HBW</v>
      </c>
    </row>
    <row r="2873" spans="1:16" x14ac:dyDescent="0.35">
      <c r="A2873">
        <f t="shared" si="263"/>
        <v>6203</v>
      </c>
      <c r="B2873" t="str">
        <f t="shared" si="267"/>
        <v>Rail P+R Car Leg HBW_HBW_FT_16-74_PC Demand</v>
      </c>
      <c r="C2873" t="str">
        <f t="shared" si="264"/>
        <v>Rail P+R Car Leg HBW_HBW_FT_16-74_PC Demand</v>
      </c>
      <c r="D2873" t="s">
        <v>37</v>
      </c>
      <c r="E2873" t="s">
        <v>18</v>
      </c>
      <c r="F2873">
        <v>0</v>
      </c>
      <c r="H2873" t="s">
        <v>19</v>
      </c>
      <c r="J2873" t="str">
        <f t="shared" si="265"/>
        <v>Rail P+R Car Leg Demand</v>
      </c>
      <c r="K2873" t="str" cm="1">
        <f t="array" ref="K2873">_xlfn.IFS(L2873="Bus P+R Bus Leg", "Bus", L2873="Bus P+R Car Leg", "Car",L2873="Rail P+R Rail Leg", "Rail", L2873="Rail P+R Car Leg", "Car",L2873="Logsum","",TRUE(),L2873)</f>
        <v>Car</v>
      </c>
      <c r="L2873" t="s">
        <v>160</v>
      </c>
      <c r="N2873" t="s">
        <v>37</v>
      </c>
      <c r="O2873" t="s">
        <v>55</v>
      </c>
      <c r="P2873" t="str">
        <f t="shared" ref="P2873:P2936" si="268">LEFT(O2873,FIND("_",O2873)-1)</f>
        <v>HBW</v>
      </c>
    </row>
    <row r="2874" spans="1:16" x14ac:dyDescent="0.35">
      <c r="A2874">
        <f t="shared" si="263"/>
        <v>6204</v>
      </c>
      <c r="B2874" t="str">
        <f t="shared" si="267"/>
        <v>Rail P+R Car Leg HBW_HBW_Other_16-74_FC Demand</v>
      </c>
      <c r="C2874" t="str">
        <f t="shared" si="264"/>
        <v>Rail P+R Car Leg HBW_HBW_Other_16-74_FC Demand</v>
      </c>
      <c r="D2874" t="s">
        <v>37</v>
      </c>
      <c r="E2874" t="s">
        <v>18</v>
      </c>
      <c r="F2874">
        <v>0</v>
      </c>
      <c r="H2874" t="s">
        <v>19</v>
      </c>
      <c r="J2874" t="str">
        <f t="shared" si="265"/>
        <v>Rail P+R Car Leg Demand</v>
      </c>
      <c r="K2874" t="str" cm="1">
        <f t="array" ref="K2874">_xlfn.IFS(L2874="Bus P+R Bus Leg", "Bus", L2874="Bus P+R Car Leg", "Car",L2874="Rail P+R Rail Leg", "Rail", L2874="Rail P+R Car Leg", "Car",L2874="Logsum","",TRUE(),L2874)</f>
        <v>Car</v>
      </c>
      <c r="L2874" t="s">
        <v>160</v>
      </c>
      <c r="N2874" t="s">
        <v>37</v>
      </c>
      <c r="O2874" t="s">
        <v>56</v>
      </c>
      <c r="P2874" t="str">
        <f t="shared" si="268"/>
        <v>HBW</v>
      </c>
    </row>
    <row r="2875" spans="1:16" x14ac:dyDescent="0.35">
      <c r="A2875">
        <f t="shared" si="263"/>
        <v>6205</v>
      </c>
      <c r="B2875" t="str">
        <f t="shared" si="267"/>
        <v>Rail P+R Car Leg HBW_HBW_Other_16-74_NC Demand</v>
      </c>
      <c r="C2875" t="str">
        <f t="shared" si="264"/>
        <v>Rail P+R Car Leg HBW_HBW_Other_16-74_NC Demand</v>
      </c>
      <c r="D2875" t="s">
        <v>37</v>
      </c>
      <c r="E2875" t="s">
        <v>18</v>
      </c>
      <c r="F2875">
        <v>0</v>
      </c>
      <c r="H2875" t="s">
        <v>19</v>
      </c>
      <c r="J2875" t="str">
        <f t="shared" si="265"/>
        <v>Rail P+R Car Leg Demand</v>
      </c>
      <c r="K2875" t="str" cm="1">
        <f t="array" ref="K2875">_xlfn.IFS(L2875="Bus P+R Bus Leg", "Bus", L2875="Bus P+R Car Leg", "Car",L2875="Rail P+R Rail Leg", "Rail", L2875="Rail P+R Car Leg", "Car",L2875="Logsum","",TRUE(),L2875)</f>
        <v>Car</v>
      </c>
      <c r="L2875" t="s">
        <v>160</v>
      </c>
      <c r="N2875" t="s">
        <v>37</v>
      </c>
      <c r="O2875" t="s">
        <v>57</v>
      </c>
      <c r="P2875" t="str">
        <f t="shared" si="268"/>
        <v>HBW</v>
      </c>
    </row>
    <row r="2876" spans="1:16" x14ac:dyDescent="0.35">
      <c r="A2876">
        <f t="shared" si="263"/>
        <v>6206</v>
      </c>
      <c r="B2876" t="str">
        <f t="shared" si="267"/>
        <v>Rail P+R Car Leg HBW_HBW_Other_16-74_PC Demand</v>
      </c>
      <c r="C2876" t="str">
        <f t="shared" si="264"/>
        <v>Rail P+R Car Leg HBW_HBW_Other_16-74_PC Demand</v>
      </c>
      <c r="D2876" t="s">
        <v>37</v>
      </c>
      <c r="E2876" t="s">
        <v>18</v>
      </c>
      <c r="F2876">
        <v>0</v>
      </c>
      <c r="H2876" t="s">
        <v>19</v>
      </c>
      <c r="J2876" t="str">
        <f t="shared" si="265"/>
        <v>Rail P+R Car Leg Demand</v>
      </c>
      <c r="K2876" t="str" cm="1">
        <f t="array" ref="K2876">_xlfn.IFS(L2876="Bus P+R Bus Leg", "Bus", L2876="Bus P+R Car Leg", "Car",L2876="Rail P+R Rail Leg", "Rail", L2876="Rail P+R Car Leg", "Car",L2876="Logsum","",TRUE(),L2876)</f>
        <v>Car</v>
      </c>
      <c r="L2876" t="s">
        <v>160</v>
      </c>
      <c r="N2876" t="s">
        <v>37</v>
      </c>
      <c r="O2876" t="s">
        <v>58</v>
      </c>
      <c r="P2876" t="str">
        <f t="shared" si="268"/>
        <v>HBW</v>
      </c>
    </row>
    <row r="2877" spans="1:16" x14ac:dyDescent="0.35">
      <c r="A2877">
        <f t="shared" si="263"/>
        <v>6207</v>
      </c>
      <c r="B2877" t="str">
        <f t="shared" si="267"/>
        <v>Rail P+R Car Leg HBW_HBW_PT_16-74_FC Demand</v>
      </c>
      <c r="C2877" t="str">
        <f t="shared" si="264"/>
        <v>Rail P+R Car Leg HBW_HBW_PT_16-74_FC Demand</v>
      </c>
      <c r="D2877" t="s">
        <v>37</v>
      </c>
      <c r="E2877" t="s">
        <v>18</v>
      </c>
      <c r="F2877">
        <v>0</v>
      </c>
      <c r="H2877" t="s">
        <v>19</v>
      </c>
      <c r="J2877" t="str">
        <f t="shared" si="265"/>
        <v>Rail P+R Car Leg Demand</v>
      </c>
      <c r="K2877" t="str" cm="1">
        <f t="array" ref="K2877">_xlfn.IFS(L2877="Bus P+R Bus Leg", "Bus", L2877="Bus P+R Car Leg", "Car",L2877="Rail P+R Rail Leg", "Rail", L2877="Rail P+R Car Leg", "Car",L2877="Logsum","",TRUE(),L2877)</f>
        <v>Car</v>
      </c>
      <c r="L2877" t="s">
        <v>160</v>
      </c>
      <c r="N2877" t="s">
        <v>37</v>
      </c>
      <c r="O2877" t="s">
        <v>59</v>
      </c>
      <c r="P2877" t="str">
        <f t="shared" si="268"/>
        <v>HBW</v>
      </c>
    </row>
    <row r="2878" spans="1:16" x14ac:dyDescent="0.35">
      <c r="A2878">
        <f t="shared" si="263"/>
        <v>6208</v>
      </c>
      <c r="B2878" t="str">
        <f t="shared" si="267"/>
        <v>Rail P+R Car Leg HBW_HBW_PT_16-74_NC Demand</v>
      </c>
      <c r="C2878" t="str">
        <f t="shared" si="264"/>
        <v>Rail P+R Car Leg HBW_HBW_PT_16-74_NC Demand</v>
      </c>
      <c r="D2878" t="s">
        <v>37</v>
      </c>
      <c r="E2878" t="s">
        <v>18</v>
      </c>
      <c r="F2878">
        <v>0</v>
      </c>
      <c r="H2878" t="s">
        <v>19</v>
      </c>
      <c r="J2878" t="str">
        <f t="shared" si="265"/>
        <v>Rail P+R Car Leg Demand</v>
      </c>
      <c r="K2878" t="str" cm="1">
        <f t="array" ref="K2878">_xlfn.IFS(L2878="Bus P+R Bus Leg", "Bus", L2878="Bus P+R Car Leg", "Car",L2878="Rail P+R Rail Leg", "Rail", L2878="Rail P+R Car Leg", "Car",L2878="Logsum","",TRUE(),L2878)</f>
        <v>Car</v>
      </c>
      <c r="L2878" t="s">
        <v>160</v>
      </c>
      <c r="N2878" t="s">
        <v>37</v>
      </c>
      <c r="O2878" t="s">
        <v>60</v>
      </c>
      <c r="P2878" t="str">
        <f t="shared" si="268"/>
        <v>HBW</v>
      </c>
    </row>
    <row r="2879" spans="1:16" x14ac:dyDescent="0.35">
      <c r="A2879">
        <f t="shared" si="263"/>
        <v>6209</v>
      </c>
      <c r="B2879" t="str">
        <f t="shared" si="267"/>
        <v>Rail P+R Car Leg HBW_HBW_PT_16-74_PC Demand</v>
      </c>
      <c r="C2879" t="str">
        <f t="shared" si="264"/>
        <v>Rail P+R Car Leg HBW_HBW_PT_16-74_PC Demand</v>
      </c>
      <c r="D2879" t="s">
        <v>37</v>
      </c>
      <c r="E2879" t="s">
        <v>18</v>
      </c>
      <c r="F2879">
        <v>0</v>
      </c>
      <c r="H2879" t="s">
        <v>19</v>
      </c>
      <c r="J2879" t="str">
        <f t="shared" si="265"/>
        <v>Rail P+R Car Leg Demand</v>
      </c>
      <c r="K2879" t="str" cm="1">
        <f t="array" ref="K2879">_xlfn.IFS(L2879="Bus P+R Bus Leg", "Bus", L2879="Bus P+R Car Leg", "Car",L2879="Rail P+R Rail Leg", "Rail", L2879="Rail P+R Car Leg", "Car",L2879="Logsum","",TRUE(),L2879)</f>
        <v>Car</v>
      </c>
      <c r="L2879" t="s">
        <v>160</v>
      </c>
      <c r="N2879" t="s">
        <v>37</v>
      </c>
      <c r="O2879" t="s">
        <v>61</v>
      </c>
      <c r="P2879" t="str">
        <f t="shared" si="268"/>
        <v>HBW</v>
      </c>
    </row>
    <row r="2880" spans="1:16" x14ac:dyDescent="0.35">
      <c r="A2880">
        <f t="shared" si="263"/>
        <v>6210</v>
      </c>
      <c r="B2880" t="str">
        <f t="shared" si="267"/>
        <v>Rail P+R Car Leg HBW_HBW_Student_16-74_FC Demand</v>
      </c>
      <c r="C2880" t="str">
        <f t="shared" si="264"/>
        <v>Rail P+R Car Leg HBW_HBW_Student_16-74_FC Demand</v>
      </c>
      <c r="D2880" t="s">
        <v>37</v>
      </c>
      <c r="E2880" t="s">
        <v>18</v>
      </c>
      <c r="F2880">
        <v>0</v>
      </c>
      <c r="H2880" t="s">
        <v>19</v>
      </c>
      <c r="J2880" t="str">
        <f t="shared" si="265"/>
        <v>Rail P+R Car Leg Demand</v>
      </c>
      <c r="K2880" t="str" cm="1">
        <f t="array" ref="K2880">_xlfn.IFS(L2880="Bus P+R Bus Leg", "Bus", L2880="Bus P+R Car Leg", "Car",L2880="Rail P+R Rail Leg", "Rail", L2880="Rail P+R Car Leg", "Car",L2880="Logsum","",TRUE(),L2880)</f>
        <v>Car</v>
      </c>
      <c r="L2880" t="s">
        <v>160</v>
      </c>
      <c r="N2880" t="s">
        <v>37</v>
      </c>
      <c r="O2880" t="s">
        <v>62</v>
      </c>
      <c r="P2880" t="str">
        <f t="shared" si="268"/>
        <v>HBW</v>
      </c>
    </row>
    <row r="2881" spans="1:16" x14ac:dyDescent="0.35">
      <c r="A2881">
        <f t="shared" si="263"/>
        <v>6211</v>
      </c>
      <c r="B2881" t="str">
        <f t="shared" si="267"/>
        <v>Rail P+R Car Leg HBW_HBW_Student_16-74_NC Demand</v>
      </c>
      <c r="C2881" t="str">
        <f t="shared" si="264"/>
        <v>Rail P+R Car Leg HBW_HBW_Student_16-74_NC Demand</v>
      </c>
      <c r="D2881" t="s">
        <v>37</v>
      </c>
      <c r="E2881" t="s">
        <v>18</v>
      </c>
      <c r="F2881">
        <v>0</v>
      </c>
      <c r="H2881" t="s">
        <v>19</v>
      </c>
      <c r="J2881" t="str">
        <f t="shared" si="265"/>
        <v>Rail P+R Car Leg Demand</v>
      </c>
      <c r="K2881" t="str" cm="1">
        <f t="array" ref="K2881">_xlfn.IFS(L2881="Bus P+R Bus Leg", "Bus", L2881="Bus P+R Car Leg", "Car",L2881="Rail P+R Rail Leg", "Rail", L2881="Rail P+R Car Leg", "Car",L2881="Logsum","",TRUE(),L2881)</f>
        <v>Car</v>
      </c>
      <c r="L2881" t="s">
        <v>160</v>
      </c>
      <c r="N2881" t="s">
        <v>37</v>
      </c>
      <c r="O2881" t="s">
        <v>63</v>
      </c>
      <c r="P2881" t="str">
        <f t="shared" si="268"/>
        <v>HBW</v>
      </c>
    </row>
    <row r="2882" spans="1:16" x14ac:dyDescent="0.35">
      <c r="A2882">
        <f t="shared" si="263"/>
        <v>6212</v>
      </c>
      <c r="B2882" t="str">
        <f t="shared" si="267"/>
        <v>Rail P+R Car Leg HBW_HBW_Student_16-74_PC Demand</v>
      </c>
      <c r="C2882" t="str">
        <f t="shared" si="264"/>
        <v>Rail P+R Car Leg HBW_HBW_Student_16-74_PC Demand</v>
      </c>
      <c r="D2882" t="s">
        <v>37</v>
      </c>
      <c r="E2882" t="s">
        <v>18</v>
      </c>
      <c r="F2882">
        <v>0</v>
      </c>
      <c r="H2882" t="s">
        <v>19</v>
      </c>
      <c r="J2882" t="str">
        <f t="shared" si="265"/>
        <v>Rail P+R Car Leg Demand</v>
      </c>
      <c r="K2882" t="str" cm="1">
        <f t="array" ref="K2882">_xlfn.IFS(L2882="Bus P+R Bus Leg", "Bus", L2882="Bus P+R Car Leg", "Car",L2882="Rail P+R Rail Leg", "Rail", L2882="Rail P+R Car Leg", "Car",L2882="Logsum","",TRUE(),L2882)</f>
        <v>Car</v>
      </c>
      <c r="L2882" t="s">
        <v>160</v>
      </c>
      <c r="N2882" t="s">
        <v>37</v>
      </c>
      <c r="O2882" t="s">
        <v>64</v>
      </c>
      <c r="P2882" t="str">
        <f t="shared" si="268"/>
        <v>HBW</v>
      </c>
    </row>
    <row r="2883" spans="1:16" x14ac:dyDescent="0.35">
      <c r="A2883">
        <f t="shared" si="263"/>
        <v>6213</v>
      </c>
      <c r="B2883" t="str">
        <f t="shared" si="267"/>
        <v>Rail P+R Car Leg HBEB_HBEB_FT_16-74_FC Demand</v>
      </c>
      <c r="C2883" t="str">
        <f t="shared" si="264"/>
        <v>Rail P+R Car Leg HBEB_HBEB_FT_16-74_FC Demand</v>
      </c>
      <c r="D2883" t="s">
        <v>37</v>
      </c>
      <c r="E2883" t="s">
        <v>18</v>
      </c>
      <c r="F2883">
        <v>0</v>
      </c>
      <c r="H2883" t="s">
        <v>19</v>
      </c>
      <c r="J2883" t="str">
        <f t="shared" si="265"/>
        <v>Rail P+R Car Leg Demand</v>
      </c>
      <c r="K2883" t="str" cm="1">
        <f t="array" ref="K2883">_xlfn.IFS(L2883="Bus P+R Bus Leg", "Bus", L2883="Bus P+R Car Leg", "Car",L2883="Rail P+R Rail Leg", "Rail", L2883="Rail P+R Car Leg", "Car",L2883="Logsum","",TRUE(),L2883)</f>
        <v>Car</v>
      </c>
      <c r="L2883" t="s">
        <v>160</v>
      </c>
      <c r="N2883" t="s">
        <v>37</v>
      </c>
      <c r="O2883" t="s">
        <v>65</v>
      </c>
      <c r="P2883" t="str">
        <f t="shared" si="268"/>
        <v>HBEB</v>
      </c>
    </row>
    <row r="2884" spans="1:16" x14ac:dyDescent="0.35">
      <c r="A2884">
        <f t="shared" si="263"/>
        <v>6214</v>
      </c>
      <c r="B2884" t="str">
        <f t="shared" si="267"/>
        <v>Rail P+R Car Leg HBEB_HBEB_FT_16-74_NC Demand</v>
      </c>
      <c r="C2884" t="str">
        <f t="shared" si="264"/>
        <v>Rail P+R Car Leg HBEB_HBEB_FT_16-74_NC Demand</v>
      </c>
      <c r="D2884" t="s">
        <v>37</v>
      </c>
      <c r="E2884" t="s">
        <v>18</v>
      </c>
      <c r="F2884">
        <v>0</v>
      </c>
      <c r="H2884" t="s">
        <v>19</v>
      </c>
      <c r="J2884" t="str">
        <f t="shared" si="265"/>
        <v>Rail P+R Car Leg Demand</v>
      </c>
      <c r="K2884" t="str" cm="1">
        <f t="array" ref="K2884">_xlfn.IFS(L2884="Bus P+R Bus Leg", "Bus", L2884="Bus P+R Car Leg", "Car",L2884="Rail P+R Rail Leg", "Rail", L2884="Rail P+R Car Leg", "Car",L2884="Logsum","",TRUE(),L2884)</f>
        <v>Car</v>
      </c>
      <c r="L2884" t="s">
        <v>160</v>
      </c>
      <c r="N2884" t="s">
        <v>37</v>
      </c>
      <c r="O2884" t="s">
        <v>66</v>
      </c>
      <c r="P2884" t="str">
        <f t="shared" si="268"/>
        <v>HBEB</v>
      </c>
    </row>
    <row r="2885" spans="1:16" x14ac:dyDescent="0.35">
      <c r="A2885">
        <f t="shared" si="263"/>
        <v>6215</v>
      </c>
      <c r="B2885" t="str">
        <f t="shared" si="267"/>
        <v>Rail P+R Car Leg HBEB_HBEB_FT_16-74_PC Demand</v>
      </c>
      <c r="C2885" t="str">
        <f t="shared" si="264"/>
        <v>Rail P+R Car Leg HBEB_HBEB_FT_16-74_PC Demand</v>
      </c>
      <c r="D2885" t="s">
        <v>37</v>
      </c>
      <c r="E2885" t="s">
        <v>18</v>
      </c>
      <c r="F2885">
        <v>0</v>
      </c>
      <c r="H2885" t="s">
        <v>19</v>
      </c>
      <c r="J2885" t="str">
        <f t="shared" si="265"/>
        <v>Rail P+R Car Leg Demand</v>
      </c>
      <c r="K2885" t="str" cm="1">
        <f t="array" ref="K2885">_xlfn.IFS(L2885="Bus P+R Bus Leg", "Bus", L2885="Bus P+R Car Leg", "Car",L2885="Rail P+R Rail Leg", "Rail", L2885="Rail P+R Car Leg", "Car",L2885="Logsum","",TRUE(),L2885)</f>
        <v>Car</v>
      </c>
      <c r="L2885" t="s">
        <v>160</v>
      </c>
      <c r="N2885" t="s">
        <v>37</v>
      </c>
      <c r="O2885" t="s">
        <v>67</v>
      </c>
      <c r="P2885" t="str">
        <f t="shared" si="268"/>
        <v>HBEB</v>
      </c>
    </row>
    <row r="2886" spans="1:16" x14ac:dyDescent="0.35">
      <c r="A2886">
        <f t="shared" si="263"/>
        <v>6216</v>
      </c>
      <c r="B2886" t="str">
        <f t="shared" si="267"/>
        <v>Rail P+R Car Leg HBEB_HBEB_Other_16-74_FC Demand</v>
      </c>
      <c r="C2886" t="str">
        <f t="shared" si="264"/>
        <v>Rail P+R Car Leg HBEB_HBEB_Other_16-74_FC Demand</v>
      </c>
      <c r="D2886" t="s">
        <v>37</v>
      </c>
      <c r="E2886" t="s">
        <v>18</v>
      </c>
      <c r="F2886">
        <v>0</v>
      </c>
      <c r="H2886" t="s">
        <v>19</v>
      </c>
      <c r="J2886" t="str">
        <f t="shared" si="265"/>
        <v>Rail P+R Car Leg Demand</v>
      </c>
      <c r="K2886" t="str" cm="1">
        <f t="array" ref="K2886">_xlfn.IFS(L2886="Bus P+R Bus Leg", "Bus", L2886="Bus P+R Car Leg", "Car",L2886="Rail P+R Rail Leg", "Rail", L2886="Rail P+R Car Leg", "Car",L2886="Logsum","",TRUE(),L2886)</f>
        <v>Car</v>
      </c>
      <c r="L2886" t="s">
        <v>160</v>
      </c>
      <c r="N2886" t="s">
        <v>37</v>
      </c>
      <c r="O2886" t="s">
        <v>68</v>
      </c>
      <c r="P2886" t="str">
        <f t="shared" si="268"/>
        <v>HBEB</v>
      </c>
    </row>
    <row r="2887" spans="1:16" x14ac:dyDescent="0.35">
      <c r="A2887">
        <f t="shared" si="263"/>
        <v>6217</v>
      </c>
      <c r="B2887" t="str">
        <f t="shared" si="267"/>
        <v>Rail P+R Car Leg HBEB_HBEB_Other_16-74_NC Demand</v>
      </c>
      <c r="C2887" t="str">
        <f t="shared" si="264"/>
        <v>Rail P+R Car Leg HBEB_HBEB_Other_16-74_NC Demand</v>
      </c>
      <c r="D2887" t="s">
        <v>37</v>
      </c>
      <c r="E2887" t="s">
        <v>18</v>
      </c>
      <c r="F2887">
        <v>0</v>
      </c>
      <c r="H2887" t="s">
        <v>19</v>
      </c>
      <c r="J2887" t="str">
        <f t="shared" si="265"/>
        <v>Rail P+R Car Leg Demand</v>
      </c>
      <c r="K2887" t="str" cm="1">
        <f t="array" ref="K2887">_xlfn.IFS(L2887="Bus P+R Bus Leg", "Bus", L2887="Bus P+R Car Leg", "Car",L2887="Rail P+R Rail Leg", "Rail", L2887="Rail P+R Car Leg", "Car",L2887="Logsum","",TRUE(),L2887)</f>
        <v>Car</v>
      </c>
      <c r="L2887" t="s">
        <v>160</v>
      </c>
      <c r="N2887" t="s">
        <v>37</v>
      </c>
      <c r="O2887" t="s">
        <v>69</v>
      </c>
      <c r="P2887" t="str">
        <f t="shared" si="268"/>
        <v>HBEB</v>
      </c>
    </row>
    <row r="2888" spans="1:16" x14ac:dyDescent="0.35">
      <c r="A2888">
        <f t="shared" si="263"/>
        <v>6218</v>
      </c>
      <c r="B2888" t="str">
        <f t="shared" si="267"/>
        <v>Rail P+R Car Leg HBEB_HBEB_Other_16-74_PC Demand</v>
      </c>
      <c r="C2888" t="str">
        <f t="shared" si="264"/>
        <v>Rail P+R Car Leg HBEB_HBEB_Other_16-74_PC Demand</v>
      </c>
      <c r="D2888" t="s">
        <v>37</v>
      </c>
      <c r="E2888" t="s">
        <v>18</v>
      </c>
      <c r="F2888">
        <v>0</v>
      </c>
      <c r="H2888" t="s">
        <v>19</v>
      </c>
      <c r="J2888" t="str">
        <f t="shared" si="265"/>
        <v>Rail P+R Car Leg Demand</v>
      </c>
      <c r="K2888" t="str" cm="1">
        <f t="array" ref="K2888">_xlfn.IFS(L2888="Bus P+R Bus Leg", "Bus", L2888="Bus P+R Car Leg", "Car",L2888="Rail P+R Rail Leg", "Rail", L2888="Rail P+R Car Leg", "Car",L2888="Logsum","",TRUE(),L2888)</f>
        <v>Car</v>
      </c>
      <c r="L2888" t="s">
        <v>160</v>
      </c>
      <c r="N2888" t="s">
        <v>37</v>
      </c>
      <c r="O2888" t="s">
        <v>70</v>
      </c>
      <c r="P2888" t="str">
        <f t="shared" si="268"/>
        <v>HBEB</v>
      </c>
    </row>
    <row r="2889" spans="1:16" x14ac:dyDescent="0.35">
      <c r="A2889">
        <f t="shared" si="263"/>
        <v>6219</v>
      </c>
      <c r="B2889" t="str">
        <f t="shared" si="267"/>
        <v>Rail P+R Car Leg HBEB_HBEB_PT_16-74_FC Demand</v>
      </c>
      <c r="C2889" t="str">
        <f t="shared" si="264"/>
        <v>Rail P+R Car Leg HBEB_HBEB_PT_16-74_FC Demand</v>
      </c>
      <c r="D2889" t="s">
        <v>37</v>
      </c>
      <c r="E2889" t="s">
        <v>18</v>
      </c>
      <c r="F2889">
        <v>0</v>
      </c>
      <c r="H2889" t="s">
        <v>19</v>
      </c>
      <c r="J2889" t="str">
        <f t="shared" si="265"/>
        <v>Rail P+R Car Leg Demand</v>
      </c>
      <c r="K2889" t="str" cm="1">
        <f t="array" ref="K2889">_xlfn.IFS(L2889="Bus P+R Bus Leg", "Bus", L2889="Bus P+R Car Leg", "Car",L2889="Rail P+R Rail Leg", "Rail", L2889="Rail P+R Car Leg", "Car",L2889="Logsum","",TRUE(),L2889)</f>
        <v>Car</v>
      </c>
      <c r="L2889" t="s">
        <v>160</v>
      </c>
      <c r="N2889" t="s">
        <v>37</v>
      </c>
      <c r="O2889" t="s">
        <v>71</v>
      </c>
      <c r="P2889" t="str">
        <f t="shared" si="268"/>
        <v>HBEB</v>
      </c>
    </row>
    <row r="2890" spans="1:16" x14ac:dyDescent="0.35">
      <c r="A2890">
        <f t="shared" si="263"/>
        <v>6220</v>
      </c>
      <c r="B2890" t="str">
        <f t="shared" si="267"/>
        <v>Rail P+R Car Leg HBEB_HBEB_PT_16-74_NC Demand</v>
      </c>
      <c r="C2890" t="str">
        <f t="shared" si="264"/>
        <v>Rail P+R Car Leg HBEB_HBEB_PT_16-74_NC Demand</v>
      </c>
      <c r="D2890" t="s">
        <v>37</v>
      </c>
      <c r="E2890" t="s">
        <v>18</v>
      </c>
      <c r="F2890">
        <v>0</v>
      </c>
      <c r="H2890" t="s">
        <v>19</v>
      </c>
      <c r="J2890" t="str">
        <f t="shared" si="265"/>
        <v>Rail P+R Car Leg Demand</v>
      </c>
      <c r="K2890" t="str" cm="1">
        <f t="array" ref="K2890">_xlfn.IFS(L2890="Bus P+R Bus Leg", "Bus", L2890="Bus P+R Car Leg", "Car",L2890="Rail P+R Rail Leg", "Rail", L2890="Rail P+R Car Leg", "Car",L2890="Logsum","",TRUE(),L2890)</f>
        <v>Car</v>
      </c>
      <c r="L2890" t="s">
        <v>160</v>
      </c>
      <c r="N2890" t="s">
        <v>37</v>
      </c>
      <c r="O2890" t="s">
        <v>72</v>
      </c>
      <c r="P2890" t="str">
        <f t="shared" si="268"/>
        <v>HBEB</v>
      </c>
    </row>
    <row r="2891" spans="1:16" x14ac:dyDescent="0.35">
      <c r="A2891">
        <f t="shared" si="263"/>
        <v>6221</v>
      </c>
      <c r="B2891" t="str">
        <f t="shared" si="267"/>
        <v>Rail P+R Car Leg HBEB_HBEB_PT_16-74_PC Demand</v>
      </c>
      <c r="C2891" t="str">
        <f t="shared" si="264"/>
        <v>Rail P+R Car Leg HBEB_HBEB_PT_16-74_PC Demand</v>
      </c>
      <c r="D2891" t="s">
        <v>37</v>
      </c>
      <c r="E2891" t="s">
        <v>18</v>
      </c>
      <c r="F2891">
        <v>0</v>
      </c>
      <c r="H2891" t="s">
        <v>19</v>
      </c>
      <c r="J2891" t="str">
        <f t="shared" si="265"/>
        <v>Rail P+R Car Leg Demand</v>
      </c>
      <c r="K2891" t="str" cm="1">
        <f t="array" ref="K2891">_xlfn.IFS(L2891="Bus P+R Bus Leg", "Bus", L2891="Bus P+R Car Leg", "Car",L2891="Rail P+R Rail Leg", "Rail", L2891="Rail P+R Car Leg", "Car",L2891="Logsum","",TRUE(),L2891)</f>
        <v>Car</v>
      </c>
      <c r="L2891" t="s">
        <v>160</v>
      </c>
      <c r="N2891" t="s">
        <v>37</v>
      </c>
      <c r="O2891" t="s">
        <v>73</v>
      </c>
      <c r="P2891" t="str">
        <f t="shared" si="268"/>
        <v>HBEB</v>
      </c>
    </row>
    <row r="2892" spans="1:16" x14ac:dyDescent="0.35">
      <c r="A2892">
        <f t="shared" si="263"/>
        <v>6222</v>
      </c>
      <c r="B2892" t="str">
        <f t="shared" si="267"/>
        <v>Rail P+R Car Leg HBEB_HBEB_Student_16-74_FC Demand</v>
      </c>
      <c r="C2892" t="str">
        <f t="shared" si="264"/>
        <v>Rail P+R Car Leg HBEB_HBEB_Student_16-74_FC Demand</v>
      </c>
      <c r="D2892" t="s">
        <v>37</v>
      </c>
      <c r="E2892" t="s">
        <v>18</v>
      </c>
      <c r="F2892">
        <v>0</v>
      </c>
      <c r="H2892" t="s">
        <v>19</v>
      </c>
      <c r="J2892" t="str">
        <f t="shared" si="265"/>
        <v>Rail P+R Car Leg Demand</v>
      </c>
      <c r="K2892" t="str" cm="1">
        <f t="array" ref="K2892">_xlfn.IFS(L2892="Bus P+R Bus Leg", "Bus", L2892="Bus P+R Car Leg", "Car",L2892="Rail P+R Rail Leg", "Rail", L2892="Rail P+R Car Leg", "Car",L2892="Logsum","",TRUE(),L2892)</f>
        <v>Car</v>
      </c>
      <c r="L2892" t="s">
        <v>160</v>
      </c>
      <c r="N2892" t="s">
        <v>37</v>
      </c>
      <c r="O2892" t="s">
        <v>74</v>
      </c>
      <c r="P2892" t="str">
        <f t="shared" si="268"/>
        <v>HBEB</v>
      </c>
    </row>
    <row r="2893" spans="1:16" x14ac:dyDescent="0.35">
      <c r="A2893">
        <f t="shared" si="263"/>
        <v>6223</v>
      </c>
      <c r="B2893" t="str">
        <f t="shared" si="267"/>
        <v>Rail P+R Car Leg HBEB_HBEB_Student_16-74_NC Demand</v>
      </c>
      <c r="C2893" t="str">
        <f t="shared" si="264"/>
        <v>Rail P+R Car Leg HBEB_HBEB_Student_16-74_NC Demand</v>
      </c>
      <c r="D2893" t="s">
        <v>37</v>
      </c>
      <c r="E2893" t="s">
        <v>18</v>
      </c>
      <c r="F2893">
        <v>0</v>
      </c>
      <c r="H2893" t="s">
        <v>19</v>
      </c>
      <c r="J2893" t="str">
        <f t="shared" si="265"/>
        <v>Rail P+R Car Leg Demand</v>
      </c>
      <c r="K2893" t="str" cm="1">
        <f t="array" ref="K2893">_xlfn.IFS(L2893="Bus P+R Bus Leg", "Bus", L2893="Bus P+R Car Leg", "Car",L2893="Rail P+R Rail Leg", "Rail", L2893="Rail P+R Car Leg", "Car",L2893="Logsum","",TRUE(),L2893)</f>
        <v>Car</v>
      </c>
      <c r="L2893" t="s">
        <v>160</v>
      </c>
      <c r="N2893" t="s">
        <v>37</v>
      </c>
      <c r="O2893" t="s">
        <v>75</v>
      </c>
      <c r="P2893" t="str">
        <f t="shared" si="268"/>
        <v>HBEB</v>
      </c>
    </row>
    <row r="2894" spans="1:16" x14ac:dyDescent="0.35">
      <c r="A2894">
        <f t="shared" si="263"/>
        <v>6224</v>
      </c>
      <c r="B2894" t="str">
        <f t="shared" si="267"/>
        <v>Rail P+R Car Leg HBEB_HBEB_Student_16-74_PC Demand</v>
      </c>
      <c r="C2894" t="str">
        <f t="shared" si="264"/>
        <v>Rail P+R Car Leg HBEB_HBEB_Student_16-74_PC Demand</v>
      </c>
      <c r="D2894" t="s">
        <v>37</v>
      </c>
      <c r="E2894" t="s">
        <v>18</v>
      </c>
      <c r="F2894">
        <v>0</v>
      </c>
      <c r="H2894" t="s">
        <v>19</v>
      </c>
      <c r="J2894" t="str">
        <f t="shared" si="265"/>
        <v>Rail P+R Car Leg Demand</v>
      </c>
      <c r="K2894" t="str" cm="1">
        <f t="array" ref="K2894">_xlfn.IFS(L2894="Bus P+R Bus Leg", "Bus", L2894="Bus P+R Car Leg", "Car",L2894="Rail P+R Rail Leg", "Rail", L2894="Rail P+R Car Leg", "Car",L2894="Logsum","",TRUE(),L2894)</f>
        <v>Car</v>
      </c>
      <c r="L2894" t="s">
        <v>160</v>
      </c>
      <c r="N2894" t="s">
        <v>37</v>
      </c>
      <c r="O2894" t="s">
        <v>76</v>
      </c>
      <c r="P2894" t="str">
        <f t="shared" si="268"/>
        <v>HBEB</v>
      </c>
    </row>
    <row r="2895" spans="1:16" x14ac:dyDescent="0.35">
      <c r="A2895">
        <f t="shared" ref="A2895:A2958" si="269">IF(J2895=J2894,A2894+1,ROUNDUP(A2894,-2)+1)</f>
        <v>6225</v>
      </c>
      <c r="B2895" t="str">
        <f t="shared" si="267"/>
        <v>Rail P+R Car Leg HBED_HBED_Child_PE_5-11_FC Demand</v>
      </c>
      <c r="C2895" t="str">
        <f t="shared" si="264"/>
        <v>Rail P+R Car Leg HBED_HBED_Child_PE_5-11_FC Demand</v>
      </c>
      <c r="D2895" t="s">
        <v>37</v>
      </c>
      <c r="E2895" t="s">
        <v>18</v>
      </c>
      <c r="F2895">
        <v>0</v>
      </c>
      <c r="H2895" t="s">
        <v>19</v>
      </c>
      <c r="J2895" t="str">
        <f t="shared" si="265"/>
        <v>Rail P+R Car Leg Demand</v>
      </c>
      <c r="K2895" t="str" cm="1">
        <f t="array" ref="K2895">_xlfn.IFS(L2895="Bus P+R Bus Leg", "Bus", L2895="Bus P+R Car Leg", "Car",L2895="Rail P+R Rail Leg", "Rail", L2895="Rail P+R Car Leg", "Car",L2895="Logsum","",TRUE(),L2895)</f>
        <v>Car</v>
      </c>
      <c r="L2895" t="s">
        <v>160</v>
      </c>
      <c r="N2895" t="s">
        <v>37</v>
      </c>
      <c r="O2895" t="s">
        <v>106</v>
      </c>
      <c r="P2895" t="str">
        <f t="shared" si="268"/>
        <v>HBED</v>
      </c>
    </row>
    <row r="2896" spans="1:16" x14ac:dyDescent="0.35">
      <c r="A2896">
        <f t="shared" si="269"/>
        <v>6226</v>
      </c>
      <c r="B2896" t="str">
        <f t="shared" si="267"/>
        <v>Rail P+R Car Leg HBED_HBED_Child_PE_5-11_NC Demand</v>
      </c>
      <c r="C2896" t="str">
        <f t="shared" si="264"/>
        <v>Rail P+R Car Leg HBED_HBED_Child_PE_5-11_NC Demand</v>
      </c>
      <c r="D2896" t="s">
        <v>37</v>
      </c>
      <c r="E2896" t="s">
        <v>18</v>
      </c>
      <c r="F2896">
        <v>0</v>
      </c>
      <c r="H2896" t="s">
        <v>19</v>
      </c>
      <c r="J2896" t="str">
        <f t="shared" si="265"/>
        <v>Rail P+R Car Leg Demand</v>
      </c>
      <c r="K2896" t="str" cm="1">
        <f t="array" ref="K2896">_xlfn.IFS(L2896="Bus P+R Bus Leg", "Bus", L2896="Bus P+R Car Leg", "Car",L2896="Rail P+R Rail Leg", "Rail", L2896="Rail P+R Car Leg", "Car",L2896="Logsum","",TRUE(),L2896)</f>
        <v>Car</v>
      </c>
      <c r="L2896" t="s">
        <v>160</v>
      </c>
      <c r="N2896" t="s">
        <v>37</v>
      </c>
      <c r="O2896" t="s">
        <v>107</v>
      </c>
      <c r="P2896" t="str">
        <f t="shared" si="268"/>
        <v>HBED</v>
      </c>
    </row>
    <row r="2897" spans="1:16" x14ac:dyDescent="0.35">
      <c r="A2897">
        <f t="shared" si="269"/>
        <v>6227</v>
      </c>
      <c r="B2897" t="str">
        <f t="shared" si="267"/>
        <v>Rail P+R Car Leg HBED_HBED_Child_PE_5-11_PC Demand</v>
      </c>
      <c r="C2897" t="str">
        <f t="shared" si="264"/>
        <v>Rail P+R Car Leg HBED_HBED_Child_PE_5-11_PC Demand</v>
      </c>
      <c r="D2897" t="s">
        <v>37</v>
      </c>
      <c r="E2897" t="s">
        <v>18</v>
      </c>
      <c r="F2897">
        <v>0</v>
      </c>
      <c r="H2897" t="s">
        <v>19</v>
      </c>
      <c r="J2897" t="str">
        <f t="shared" si="265"/>
        <v>Rail P+R Car Leg Demand</v>
      </c>
      <c r="K2897" t="str" cm="1">
        <f t="array" ref="K2897">_xlfn.IFS(L2897="Bus P+R Bus Leg", "Bus", L2897="Bus P+R Car Leg", "Car",L2897="Rail P+R Rail Leg", "Rail", L2897="Rail P+R Car Leg", "Car",L2897="Logsum","",TRUE(),L2897)</f>
        <v>Car</v>
      </c>
      <c r="L2897" t="s">
        <v>160</v>
      </c>
      <c r="N2897" t="s">
        <v>37</v>
      </c>
      <c r="O2897" t="s">
        <v>108</v>
      </c>
      <c r="P2897" t="str">
        <f t="shared" si="268"/>
        <v>HBED</v>
      </c>
    </row>
    <row r="2898" spans="1:16" x14ac:dyDescent="0.35">
      <c r="A2898">
        <f t="shared" si="269"/>
        <v>6228</v>
      </c>
      <c r="B2898" t="str">
        <f t="shared" si="267"/>
        <v>Rail P+R Car Leg HBED_HBED_Child_SE_12-16_FC Demand</v>
      </c>
      <c r="C2898" t="str">
        <f t="shared" si="264"/>
        <v>Rail P+R Car Leg HBED_HBED_Child_SE_12-16_FC Demand</v>
      </c>
      <c r="D2898" t="s">
        <v>37</v>
      </c>
      <c r="E2898" t="s">
        <v>18</v>
      </c>
      <c r="F2898">
        <v>0</v>
      </c>
      <c r="H2898" t="s">
        <v>19</v>
      </c>
      <c r="J2898" t="str">
        <f t="shared" si="265"/>
        <v>Rail P+R Car Leg Demand</v>
      </c>
      <c r="K2898" t="str" cm="1">
        <f t="array" ref="K2898">_xlfn.IFS(L2898="Bus P+R Bus Leg", "Bus", L2898="Bus P+R Car Leg", "Car",L2898="Rail P+R Rail Leg", "Rail", L2898="Rail P+R Car Leg", "Car",L2898="Logsum","",TRUE(),L2898)</f>
        <v>Car</v>
      </c>
      <c r="L2898" t="s">
        <v>160</v>
      </c>
      <c r="N2898" t="s">
        <v>37</v>
      </c>
      <c r="O2898" t="s">
        <v>109</v>
      </c>
      <c r="P2898" t="str">
        <f t="shared" si="268"/>
        <v>HBED</v>
      </c>
    </row>
    <row r="2899" spans="1:16" x14ac:dyDescent="0.35">
      <c r="A2899">
        <f t="shared" si="269"/>
        <v>6229</v>
      </c>
      <c r="B2899" t="str">
        <f t="shared" si="267"/>
        <v>Rail P+R Car Leg HBED_HBED_Child_SE_12-16_NC Demand</v>
      </c>
      <c r="C2899" t="str">
        <f t="shared" ref="C2899:C2962" si="270">_xlfn.TEXTJOIN(" ",TRUE,L2899,O2899,N2899)</f>
        <v>Rail P+R Car Leg HBED_HBED_Child_SE_12-16_NC Demand</v>
      </c>
      <c r="D2899" t="s">
        <v>37</v>
      </c>
      <c r="E2899" t="s">
        <v>18</v>
      </c>
      <c r="F2899">
        <v>0</v>
      </c>
      <c r="H2899" t="s">
        <v>19</v>
      </c>
      <c r="J2899" t="str">
        <f t="shared" si="265"/>
        <v>Rail P+R Car Leg Demand</v>
      </c>
      <c r="K2899" t="str" cm="1">
        <f t="array" ref="K2899">_xlfn.IFS(L2899="Bus P+R Bus Leg", "Bus", L2899="Bus P+R Car Leg", "Car",L2899="Rail P+R Rail Leg", "Rail", L2899="Rail P+R Car Leg", "Car",L2899="Logsum","",TRUE(),L2899)</f>
        <v>Car</v>
      </c>
      <c r="L2899" t="s">
        <v>160</v>
      </c>
      <c r="N2899" t="s">
        <v>37</v>
      </c>
      <c r="O2899" t="s">
        <v>110</v>
      </c>
      <c r="P2899" t="str">
        <f t="shared" si="268"/>
        <v>HBED</v>
      </c>
    </row>
    <row r="2900" spans="1:16" x14ac:dyDescent="0.35">
      <c r="A2900">
        <f t="shared" si="269"/>
        <v>6230</v>
      </c>
      <c r="B2900" t="str">
        <f t="shared" si="267"/>
        <v>Rail P+R Car Leg HBED_HBED_Child_SE_12-16_PC Demand</v>
      </c>
      <c r="C2900" t="str">
        <f t="shared" si="270"/>
        <v>Rail P+R Car Leg HBED_HBED_Child_SE_12-16_PC Demand</v>
      </c>
      <c r="D2900" t="s">
        <v>37</v>
      </c>
      <c r="E2900" t="s">
        <v>18</v>
      </c>
      <c r="F2900">
        <v>0</v>
      </c>
      <c r="H2900" t="s">
        <v>19</v>
      </c>
      <c r="J2900" t="str">
        <f t="shared" ref="J2900:J2963" si="271">_xlfn.CONCAT(L2900," ",N2900)</f>
        <v>Rail P+R Car Leg Demand</v>
      </c>
      <c r="K2900" t="str" cm="1">
        <f t="array" ref="K2900">_xlfn.IFS(L2900="Bus P+R Bus Leg", "Bus", L2900="Bus P+R Car Leg", "Car",L2900="Rail P+R Rail Leg", "Rail", L2900="Rail P+R Car Leg", "Car",L2900="Logsum","",TRUE(),L2900)</f>
        <v>Car</v>
      </c>
      <c r="L2900" t="s">
        <v>160</v>
      </c>
      <c r="N2900" t="s">
        <v>37</v>
      </c>
      <c r="O2900" t="s">
        <v>111</v>
      </c>
      <c r="P2900" t="str">
        <f t="shared" si="268"/>
        <v>HBED</v>
      </c>
    </row>
    <row r="2901" spans="1:16" x14ac:dyDescent="0.35">
      <c r="A2901">
        <f t="shared" si="269"/>
        <v>6231</v>
      </c>
      <c r="B2901" t="str">
        <f t="shared" si="267"/>
        <v>Rail P+R Car Leg HBED_HBED_Child_TE_17-18_FC Demand</v>
      </c>
      <c r="C2901" t="str">
        <f t="shared" si="270"/>
        <v>Rail P+R Car Leg HBED_HBED_Child_TE_17-18_FC Demand</v>
      </c>
      <c r="D2901" t="s">
        <v>37</v>
      </c>
      <c r="E2901" t="s">
        <v>18</v>
      </c>
      <c r="F2901">
        <v>0</v>
      </c>
      <c r="H2901" t="s">
        <v>19</v>
      </c>
      <c r="J2901" t="str">
        <f t="shared" si="271"/>
        <v>Rail P+R Car Leg Demand</v>
      </c>
      <c r="K2901" t="str" cm="1">
        <f t="array" ref="K2901">_xlfn.IFS(L2901="Bus P+R Bus Leg", "Bus", L2901="Bus P+R Car Leg", "Car",L2901="Rail P+R Rail Leg", "Rail", L2901="Rail P+R Car Leg", "Car",L2901="Logsum","",TRUE(),L2901)</f>
        <v>Car</v>
      </c>
      <c r="L2901" t="s">
        <v>160</v>
      </c>
      <c r="N2901" t="s">
        <v>37</v>
      </c>
      <c r="O2901" t="s">
        <v>112</v>
      </c>
      <c r="P2901" t="str">
        <f t="shared" si="268"/>
        <v>HBED</v>
      </c>
    </row>
    <row r="2902" spans="1:16" x14ac:dyDescent="0.35">
      <c r="A2902">
        <f t="shared" si="269"/>
        <v>6232</v>
      </c>
      <c r="B2902" t="str">
        <f t="shared" si="267"/>
        <v>Rail P+R Car Leg HBED_HBED_Child_TE_17-18_NC Demand</v>
      </c>
      <c r="C2902" t="str">
        <f t="shared" si="270"/>
        <v>Rail P+R Car Leg HBED_HBED_Child_TE_17-18_NC Demand</v>
      </c>
      <c r="D2902" t="s">
        <v>37</v>
      </c>
      <c r="E2902" t="s">
        <v>18</v>
      </c>
      <c r="F2902">
        <v>0</v>
      </c>
      <c r="H2902" t="s">
        <v>19</v>
      </c>
      <c r="J2902" t="str">
        <f t="shared" si="271"/>
        <v>Rail P+R Car Leg Demand</v>
      </c>
      <c r="K2902" t="str" cm="1">
        <f t="array" ref="K2902">_xlfn.IFS(L2902="Bus P+R Bus Leg", "Bus", L2902="Bus P+R Car Leg", "Car",L2902="Rail P+R Rail Leg", "Rail", L2902="Rail P+R Car Leg", "Car",L2902="Logsum","",TRUE(),L2902)</f>
        <v>Car</v>
      </c>
      <c r="L2902" t="s">
        <v>160</v>
      </c>
      <c r="N2902" t="s">
        <v>37</v>
      </c>
      <c r="O2902" t="s">
        <v>113</v>
      </c>
      <c r="P2902" t="str">
        <f t="shared" si="268"/>
        <v>HBED</v>
      </c>
    </row>
    <row r="2903" spans="1:16" x14ac:dyDescent="0.35">
      <c r="A2903">
        <f t="shared" si="269"/>
        <v>6233</v>
      </c>
      <c r="B2903" t="str">
        <f t="shared" si="267"/>
        <v>Rail P+R Car Leg HBED_HBED_Child_TE_17-18_PC Demand</v>
      </c>
      <c r="C2903" t="str">
        <f t="shared" si="270"/>
        <v>Rail P+R Car Leg HBED_HBED_Child_TE_17-18_PC Demand</v>
      </c>
      <c r="D2903" t="s">
        <v>37</v>
      </c>
      <c r="E2903" t="s">
        <v>18</v>
      </c>
      <c r="F2903">
        <v>0</v>
      </c>
      <c r="H2903" t="s">
        <v>19</v>
      </c>
      <c r="J2903" t="str">
        <f t="shared" si="271"/>
        <v>Rail P+R Car Leg Demand</v>
      </c>
      <c r="K2903" t="str" cm="1">
        <f t="array" ref="K2903">_xlfn.IFS(L2903="Bus P+R Bus Leg", "Bus", L2903="Bus P+R Car Leg", "Car",L2903="Rail P+R Rail Leg", "Rail", L2903="Rail P+R Car Leg", "Car",L2903="Logsum","",TRUE(),L2903)</f>
        <v>Car</v>
      </c>
      <c r="L2903" t="s">
        <v>160</v>
      </c>
      <c r="N2903" t="s">
        <v>37</v>
      </c>
      <c r="O2903" t="s">
        <v>114</v>
      </c>
      <c r="P2903" t="str">
        <f t="shared" si="268"/>
        <v>HBED</v>
      </c>
    </row>
    <row r="2904" spans="1:16" x14ac:dyDescent="0.35">
      <c r="A2904">
        <f t="shared" si="269"/>
        <v>6234</v>
      </c>
      <c r="B2904" t="str">
        <f t="shared" si="267"/>
        <v>Rail P+R Car Leg HBO_HBO_75_FC Demand</v>
      </c>
      <c r="C2904" t="str">
        <f t="shared" si="270"/>
        <v>Rail P+R Car Leg HBO_HBO_75_FC Demand</v>
      </c>
      <c r="D2904" t="s">
        <v>37</v>
      </c>
      <c r="E2904" t="s">
        <v>18</v>
      </c>
      <c r="F2904">
        <v>0</v>
      </c>
      <c r="H2904" t="s">
        <v>19</v>
      </c>
      <c r="J2904" t="str">
        <f t="shared" si="271"/>
        <v>Rail P+R Car Leg Demand</v>
      </c>
      <c r="K2904" t="str" cm="1">
        <f t="array" ref="K2904">_xlfn.IFS(L2904="Bus P+R Bus Leg", "Bus", L2904="Bus P+R Car Leg", "Car",L2904="Rail P+R Rail Leg", "Rail", L2904="Rail P+R Car Leg", "Car",L2904="Logsum","",TRUE(),L2904)</f>
        <v>Car</v>
      </c>
      <c r="L2904" t="s">
        <v>160</v>
      </c>
      <c r="N2904" t="s">
        <v>37</v>
      </c>
      <c r="O2904" t="s">
        <v>115</v>
      </c>
      <c r="P2904" t="str">
        <f t="shared" si="268"/>
        <v>HBO</v>
      </c>
    </row>
    <row r="2905" spans="1:16" x14ac:dyDescent="0.35">
      <c r="A2905">
        <f t="shared" si="269"/>
        <v>6235</v>
      </c>
      <c r="B2905" t="str">
        <f t="shared" si="267"/>
        <v>Rail P+R Car Leg HBO_HBO_75_NC Demand</v>
      </c>
      <c r="C2905" t="str">
        <f t="shared" si="270"/>
        <v>Rail P+R Car Leg HBO_HBO_75_NC Demand</v>
      </c>
      <c r="D2905" t="s">
        <v>37</v>
      </c>
      <c r="E2905" t="s">
        <v>18</v>
      </c>
      <c r="F2905">
        <v>0</v>
      </c>
      <c r="H2905" t="s">
        <v>19</v>
      </c>
      <c r="J2905" t="str">
        <f t="shared" si="271"/>
        <v>Rail P+R Car Leg Demand</v>
      </c>
      <c r="K2905" t="str" cm="1">
        <f t="array" ref="K2905">_xlfn.IFS(L2905="Bus P+R Bus Leg", "Bus", L2905="Bus P+R Car Leg", "Car",L2905="Rail P+R Rail Leg", "Rail", L2905="Rail P+R Car Leg", "Car",L2905="Logsum","",TRUE(),L2905)</f>
        <v>Car</v>
      </c>
      <c r="L2905" t="s">
        <v>160</v>
      </c>
      <c r="N2905" t="s">
        <v>37</v>
      </c>
      <c r="O2905" t="s">
        <v>116</v>
      </c>
      <c r="P2905" t="str">
        <f t="shared" si="268"/>
        <v>HBO</v>
      </c>
    </row>
    <row r="2906" spans="1:16" x14ac:dyDescent="0.35">
      <c r="A2906">
        <f t="shared" si="269"/>
        <v>6236</v>
      </c>
      <c r="B2906" t="str">
        <f t="shared" si="267"/>
        <v>Rail P+R Car Leg HBO_HBO_75_PC Demand</v>
      </c>
      <c r="C2906" t="str">
        <f t="shared" si="270"/>
        <v>Rail P+R Car Leg HBO_HBO_75_PC Demand</v>
      </c>
      <c r="D2906" t="s">
        <v>37</v>
      </c>
      <c r="E2906" t="s">
        <v>18</v>
      </c>
      <c r="F2906">
        <v>0</v>
      </c>
      <c r="H2906" t="s">
        <v>19</v>
      </c>
      <c r="J2906" t="str">
        <f t="shared" si="271"/>
        <v>Rail P+R Car Leg Demand</v>
      </c>
      <c r="K2906" t="str" cm="1">
        <f t="array" ref="K2906">_xlfn.IFS(L2906="Bus P+R Bus Leg", "Bus", L2906="Bus P+R Car Leg", "Car",L2906="Rail P+R Rail Leg", "Rail", L2906="Rail P+R Car Leg", "Car",L2906="Logsum","",TRUE(),L2906)</f>
        <v>Car</v>
      </c>
      <c r="L2906" t="s">
        <v>160</v>
      </c>
      <c r="N2906" t="s">
        <v>37</v>
      </c>
      <c r="O2906" t="s">
        <v>117</v>
      </c>
      <c r="P2906" t="str">
        <f t="shared" si="268"/>
        <v>HBO</v>
      </c>
    </row>
    <row r="2907" spans="1:16" x14ac:dyDescent="0.35">
      <c r="A2907">
        <f t="shared" si="269"/>
        <v>6237</v>
      </c>
      <c r="B2907" t="str">
        <f t="shared" si="267"/>
        <v>Rail P+R Car Leg HBO_HBO_Child_0-15_FC Demand</v>
      </c>
      <c r="C2907" t="str">
        <f t="shared" si="270"/>
        <v>Rail P+R Car Leg HBO_HBO_Child_0-15_FC Demand</v>
      </c>
      <c r="D2907" t="s">
        <v>37</v>
      </c>
      <c r="E2907" t="s">
        <v>18</v>
      </c>
      <c r="F2907">
        <v>0</v>
      </c>
      <c r="H2907" t="s">
        <v>19</v>
      </c>
      <c r="J2907" t="str">
        <f t="shared" si="271"/>
        <v>Rail P+R Car Leg Demand</v>
      </c>
      <c r="K2907" t="str" cm="1">
        <f t="array" ref="K2907">_xlfn.IFS(L2907="Bus P+R Bus Leg", "Bus", L2907="Bus P+R Car Leg", "Car",L2907="Rail P+R Rail Leg", "Rail", L2907="Rail P+R Car Leg", "Car",L2907="Logsum","",TRUE(),L2907)</f>
        <v>Car</v>
      </c>
      <c r="L2907" t="s">
        <v>160</v>
      </c>
      <c r="N2907" t="s">
        <v>37</v>
      </c>
      <c r="O2907" t="s">
        <v>118</v>
      </c>
      <c r="P2907" t="str">
        <f t="shared" si="268"/>
        <v>HBO</v>
      </c>
    </row>
    <row r="2908" spans="1:16" x14ac:dyDescent="0.35">
      <c r="A2908">
        <f t="shared" si="269"/>
        <v>6238</v>
      </c>
      <c r="B2908" t="str">
        <f t="shared" si="267"/>
        <v>Rail P+R Car Leg HBO_HBO_Child_0-15_NC Demand</v>
      </c>
      <c r="C2908" t="str">
        <f t="shared" si="270"/>
        <v>Rail P+R Car Leg HBO_HBO_Child_0-15_NC Demand</v>
      </c>
      <c r="D2908" t="s">
        <v>37</v>
      </c>
      <c r="E2908" t="s">
        <v>18</v>
      </c>
      <c r="F2908">
        <v>0</v>
      </c>
      <c r="H2908" t="s">
        <v>19</v>
      </c>
      <c r="J2908" t="str">
        <f t="shared" si="271"/>
        <v>Rail P+R Car Leg Demand</v>
      </c>
      <c r="K2908" t="str" cm="1">
        <f t="array" ref="K2908">_xlfn.IFS(L2908="Bus P+R Bus Leg", "Bus", L2908="Bus P+R Car Leg", "Car",L2908="Rail P+R Rail Leg", "Rail", L2908="Rail P+R Car Leg", "Car",L2908="Logsum","",TRUE(),L2908)</f>
        <v>Car</v>
      </c>
      <c r="L2908" t="s">
        <v>160</v>
      </c>
      <c r="N2908" t="s">
        <v>37</v>
      </c>
      <c r="O2908" t="s">
        <v>119</v>
      </c>
      <c r="P2908" t="str">
        <f t="shared" si="268"/>
        <v>HBO</v>
      </c>
    </row>
    <row r="2909" spans="1:16" x14ac:dyDescent="0.35">
      <c r="A2909">
        <f t="shared" si="269"/>
        <v>6239</v>
      </c>
      <c r="B2909" t="str">
        <f t="shared" si="267"/>
        <v>Rail P+R Car Leg HBO_HBO_Child_0-15_PC Demand</v>
      </c>
      <c r="C2909" t="str">
        <f t="shared" si="270"/>
        <v>Rail P+R Car Leg HBO_HBO_Child_0-15_PC Demand</v>
      </c>
      <c r="D2909" t="s">
        <v>37</v>
      </c>
      <c r="E2909" t="s">
        <v>18</v>
      </c>
      <c r="F2909">
        <v>0</v>
      </c>
      <c r="H2909" t="s">
        <v>19</v>
      </c>
      <c r="J2909" t="str">
        <f t="shared" si="271"/>
        <v>Rail P+R Car Leg Demand</v>
      </c>
      <c r="K2909" t="str" cm="1">
        <f t="array" ref="K2909">_xlfn.IFS(L2909="Bus P+R Bus Leg", "Bus", L2909="Bus P+R Car Leg", "Car",L2909="Rail P+R Rail Leg", "Rail", L2909="Rail P+R Car Leg", "Car",L2909="Logsum","",TRUE(),L2909)</f>
        <v>Car</v>
      </c>
      <c r="L2909" t="s">
        <v>160</v>
      </c>
      <c r="N2909" t="s">
        <v>37</v>
      </c>
      <c r="O2909" t="s">
        <v>120</v>
      </c>
      <c r="P2909" t="str">
        <f t="shared" si="268"/>
        <v>HBO</v>
      </c>
    </row>
    <row r="2910" spans="1:16" x14ac:dyDescent="0.35">
      <c r="A2910">
        <f t="shared" si="269"/>
        <v>6240</v>
      </c>
      <c r="B2910" t="str">
        <f t="shared" si="267"/>
        <v>Rail P+R Car Leg HBO_HBO_FT_16-74_FC Demand</v>
      </c>
      <c r="C2910" t="str">
        <f t="shared" si="270"/>
        <v>Rail P+R Car Leg HBO_HBO_FT_16-74_FC Demand</v>
      </c>
      <c r="D2910" t="s">
        <v>37</v>
      </c>
      <c r="E2910" t="s">
        <v>18</v>
      </c>
      <c r="F2910">
        <v>0</v>
      </c>
      <c r="H2910" t="s">
        <v>19</v>
      </c>
      <c r="J2910" t="str">
        <f t="shared" si="271"/>
        <v>Rail P+R Car Leg Demand</v>
      </c>
      <c r="K2910" t="str" cm="1">
        <f t="array" ref="K2910">_xlfn.IFS(L2910="Bus P+R Bus Leg", "Bus", L2910="Bus P+R Car Leg", "Car",L2910="Rail P+R Rail Leg", "Rail", L2910="Rail P+R Car Leg", "Car",L2910="Logsum","",TRUE(),L2910)</f>
        <v>Car</v>
      </c>
      <c r="L2910" t="s">
        <v>160</v>
      </c>
      <c r="N2910" t="s">
        <v>37</v>
      </c>
      <c r="O2910" t="s">
        <v>121</v>
      </c>
      <c r="P2910" t="str">
        <f t="shared" si="268"/>
        <v>HBO</v>
      </c>
    </row>
    <row r="2911" spans="1:16" x14ac:dyDescent="0.35">
      <c r="A2911">
        <f t="shared" si="269"/>
        <v>6241</v>
      </c>
      <c r="B2911" t="str">
        <f t="shared" si="267"/>
        <v>Rail P+R Car Leg HBO_HBO_FT_16-74_NC Demand</v>
      </c>
      <c r="C2911" t="str">
        <f t="shared" si="270"/>
        <v>Rail P+R Car Leg HBO_HBO_FT_16-74_NC Demand</v>
      </c>
      <c r="D2911" t="s">
        <v>37</v>
      </c>
      <c r="E2911" t="s">
        <v>18</v>
      </c>
      <c r="F2911">
        <v>0</v>
      </c>
      <c r="H2911" t="s">
        <v>19</v>
      </c>
      <c r="J2911" t="str">
        <f t="shared" si="271"/>
        <v>Rail P+R Car Leg Demand</v>
      </c>
      <c r="K2911" t="str" cm="1">
        <f t="array" ref="K2911">_xlfn.IFS(L2911="Bus P+R Bus Leg", "Bus", L2911="Bus P+R Car Leg", "Car",L2911="Rail P+R Rail Leg", "Rail", L2911="Rail P+R Car Leg", "Car",L2911="Logsum","",TRUE(),L2911)</f>
        <v>Car</v>
      </c>
      <c r="L2911" t="s">
        <v>160</v>
      </c>
      <c r="N2911" t="s">
        <v>37</v>
      </c>
      <c r="O2911" t="s">
        <v>122</v>
      </c>
      <c r="P2911" t="str">
        <f t="shared" si="268"/>
        <v>HBO</v>
      </c>
    </row>
    <row r="2912" spans="1:16" x14ac:dyDescent="0.35">
      <c r="A2912">
        <f t="shared" si="269"/>
        <v>6242</v>
      </c>
      <c r="B2912" t="str">
        <f t="shared" si="267"/>
        <v>Rail P+R Car Leg HBO_HBO_FT_16-74_PC Demand</v>
      </c>
      <c r="C2912" t="str">
        <f t="shared" si="270"/>
        <v>Rail P+R Car Leg HBO_HBO_FT_16-74_PC Demand</v>
      </c>
      <c r="D2912" t="s">
        <v>37</v>
      </c>
      <c r="E2912" t="s">
        <v>18</v>
      </c>
      <c r="F2912">
        <v>0</v>
      </c>
      <c r="H2912" t="s">
        <v>19</v>
      </c>
      <c r="J2912" t="str">
        <f t="shared" si="271"/>
        <v>Rail P+R Car Leg Demand</v>
      </c>
      <c r="K2912" t="str" cm="1">
        <f t="array" ref="K2912">_xlfn.IFS(L2912="Bus P+R Bus Leg", "Bus", L2912="Bus P+R Car Leg", "Car",L2912="Rail P+R Rail Leg", "Rail", L2912="Rail P+R Car Leg", "Car",L2912="Logsum","",TRUE(),L2912)</f>
        <v>Car</v>
      </c>
      <c r="L2912" t="s">
        <v>160</v>
      </c>
      <c r="N2912" t="s">
        <v>37</v>
      </c>
      <c r="O2912" t="s">
        <v>123</v>
      </c>
      <c r="P2912" t="str">
        <f t="shared" si="268"/>
        <v>HBO</v>
      </c>
    </row>
    <row r="2913" spans="1:16" x14ac:dyDescent="0.35">
      <c r="A2913">
        <f t="shared" si="269"/>
        <v>6243</v>
      </c>
      <c r="B2913" t="str">
        <f t="shared" si="267"/>
        <v>Rail P+R Car Leg HBO_HBO_Other_16-74_FC Demand</v>
      </c>
      <c r="C2913" t="str">
        <f t="shared" si="270"/>
        <v>Rail P+R Car Leg HBO_HBO_Other_16-74_FC Demand</v>
      </c>
      <c r="D2913" t="s">
        <v>37</v>
      </c>
      <c r="E2913" t="s">
        <v>18</v>
      </c>
      <c r="F2913">
        <v>0</v>
      </c>
      <c r="H2913" t="s">
        <v>19</v>
      </c>
      <c r="J2913" t="str">
        <f t="shared" si="271"/>
        <v>Rail P+R Car Leg Demand</v>
      </c>
      <c r="K2913" t="str" cm="1">
        <f t="array" ref="K2913">_xlfn.IFS(L2913="Bus P+R Bus Leg", "Bus", L2913="Bus P+R Car Leg", "Car",L2913="Rail P+R Rail Leg", "Rail", L2913="Rail P+R Car Leg", "Car",L2913="Logsum","",TRUE(),L2913)</f>
        <v>Car</v>
      </c>
      <c r="L2913" t="s">
        <v>160</v>
      </c>
      <c r="N2913" t="s">
        <v>37</v>
      </c>
      <c r="O2913" t="s">
        <v>124</v>
      </c>
      <c r="P2913" t="str">
        <f t="shared" si="268"/>
        <v>HBO</v>
      </c>
    </row>
    <row r="2914" spans="1:16" x14ac:dyDescent="0.35">
      <c r="A2914">
        <f t="shared" si="269"/>
        <v>6244</v>
      </c>
      <c r="B2914" t="str">
        <f t="shared" si="267"/>
        <v>Rail P+R Car Leg HBO_HBO_Other_16-74_NC Demand</v>
      </c>
      <c r="C2914" t="str">
        <f t="shared" si="270"/>
        <v>Rail P+R Car Leg HBO_HBO_Other_16-74_NC Demand</v>
      </c>
      <c r="D2914" t="s">
        <v>37</v>
      </c>
      <c r="E2914" t="s">
        <v>18</v>
      </c>
      <c r="F2914">
        <v>0</v>
      </c>
      <c r="H2914" t="s">
        <v>19</v>
      </c>
      <c r="J2914" t="str">
        <f t="shared" si="271"/>
        <v>Rail P+R Car Leg Demand</v>
      </c>
      <c r="K2914" t="str" cm="1">
        <f t="array" ref="K2914">_xlfn.IFS(L2914="Bus P+R Bus Leg", "Bus", L2914="Bus P+R Car Leg", "Car",L2914="Rail P+R Rail Leg", "Rail", L2914="Rail P+R Car Leg", "Car",L2914="Logsum","",TRUE(),L2914)</f>
        <v>Car</v>
      </c>
      <c r="L2914" t="s">
        <v>160</v>
      </c>
      <c r="N2914" t="s">
        <v>37</v>
      </c>
      <c r="O2914" t="s">
        <v>125</v>
      </c>
      <c r="P2914" t="str">
        <f t="shared" si="268"/>
        <v>HBO</v>
      </c>
    </row>
    <row r="2915" spans="1:16" x14ac:dyDescent="0.35">
      <c r="A2915">
        <f t="shared" si="269"/>
        <v>6245</v>
      </c>
      <c r="B2915" t="str">
        <f t="shared" si="267"/>
        <v>Rail P+R Car Leg HBO_HBO_Other_16-74_PC Demand</v>
      </c>
      <c r="C2915" t="str">
        <f t="shared" si="270"/>
        <v>Rail P+R Car Leg HBO_HBO_Other_16-74_PC Demand</v>
      </c>
      <c r="D2915" t="s">
        <v>37</v>
      </c>
      <c r="E2915" t="s">
        <v>18</v>
      </c>
      <c r="F2915">
        <v>0</v>
      </c>
      <c r="H2915" t="s">
        <v>19</v>
      </c>
      <c r="J2915" t="str">
        <f t="shared" si="271"/>
        <v>Rail P+R Car Leg Demand</v>
      </c>
      <c r="K2915" t="str" cm="1">
        <f t="array" ref="K2915">_xlfn.IFS(L2915="Bus P+R Bus Leg", "Bus", L2915="Bus P+R Car Leg", "Car",L2915="Rail P+R Rail Leg", "Rail", L2915="Rail P+R Car Leg", "Car",L2915="Logsum","",TRUE(),L2915)</f>
        <v>Car</v>
      </c>
      <c r="L2915" t="s">
        <v>160</v>
      </c>
      <c r="N2915" t="s">
        <v>37</v>
      </c>
      <c r="O2915" t="s">
        <v>126</v>
      </c>
      <c r="P2915" t="str">
        <f t="shared" si="268"/>
        <v>HBO</v>
      </c>
    </row>
    <row r="2916" spans="1:16" x14ac:dyDescent="0.35">
      <c r="A2916">
        <f t="shared" si="269"/>
        <v>6246</v>
      </c>
      <c r="B2916" t="str">
        <f t="shared" si="267"/>
        <v>Rail P+R Car Leg HBO_HBO_PT_16-74_FC Demand</v>
      </c>
      <c r="C2916" t="str">
        <f t="shared" si="270"/>
        <v>Rail P+R Car Leg HBO_HBO_PT_16-74_FC Demand</v>
      </c>
      <c r="D2916" t="s">
        <v>37</v>
      </c>
      <c r="E2916" t="s">
        <v>18</v>
      </c>
      <c r="F2916">
        <v>0</v>
      </c>
      <c r="H2916" t="s">
        <v>19</v>
      </c>
      <c r="J2916" t="str">
        <f t="shared" si="271"/>
        <v>Rail P+R Car Leg Demand</v>
      </c>
      <c r="K2916" t="str" cm="1">
        <f t="array" ref="K2916">_xlfn.IFS(L2916="Bus P+R Bus Leg", "Bus", L2916="Bus P+R Car Leg", "Car",L2916="Rail P+R Rail Leg", "Rail", L2916="Rail P+R Car Leg", "Car",L2916="Logsum","",TRUE(),L2916)</f>
        <v>Car</v>
      </c>
      <c r="L2916" t="s">
        <v>160</v>
      </c>
      <c r="N2916" t="s">
        <v>37</v>
      </c>
      <c r="O2916" t="s">
        <v>127</v>
      </c>
      <c r="P2916" t="str">
        <f t="shared" si="268"/>
        <v>HBO</v>
      </c>
    </row>
    <row r="2917" spans="1:16" x14ac:dyDescent="0.35">
      <c r="A2917">
        <f t="shared" si="269"/>
        <v>6247</v>
      </c>
      <c r="B2917" t="str">
        <f t="shared" si="267"/>
        <v>Rail P+R Car Leg HBO_HBO_PT_16-74_NC Demand</v>
      </c>
      <c r="C2917" t="str">
        <f t="shared" si="270"/>
        <v>Rail P+R Car Leg HBO_HBO_PT_16-74_NC Demand</v>
      </c>
      <c r="D2917" t="s">
        <v>37</v>
      </c>
      <c r="E2917" t="s">
        <v>18</v>
      </c>
      <c r="F2917">
        <v>0</v>
      </c>
      <c r="H2917" t="s">
        <v>19</v>
      </c>
      <c r="J2917" t="str">
        <f t="shared" si="271"/>
        <v>Rail P+R Car Leg Demand</v>
      </c>
      <c r="K2917" t="str" cm="1">
        <f t="array" ref="K2917">_xlfn.IFS(L2917="Bus P+R Bus Leg", "Bus", L2917="Bus P+R Car Leg", "Car",L2917="Rail P+R Rail Leg", "Rail", L2917="Rail P+R Car Leg", "Car",L2917="Logsum","",TRUE(),L2917)</f>
        <v>Car</v>
      </c>
      <c r="L2917" t="s">
        <v>160</v>
      </c>
      <c r="N2917" t="s">
        <v>37</v>
      </c>
      <c r="O2917" t="s">
        <v>128</v>
      </c>
      <c r="P2917" t="str">
        <f t="shared" si="268"/>
        <v>HBO</v>
      </c>
    </row>
    <row r="2918" spans="1:16" x14ac:dyDescent="0.35">
      <c r="A2918">
        <f t="shared" si="269"/>
        <v>6248</v>
      </c>
      <c r="B2918" t="str">
        <f t="shared" si="267"/>
        <v>Rail P+R Car Leg HBO_HBO_PT_16-74_PC Demand</v>
      </c>
      <c r="C2918" t="str">
        <f t="shared" si="270"/>
        <v>Rail P+R Car Leg HBO_HBO_PT_16-74_PC Demand</v>
      </c>
      <c r="D2918" t="s">
        <v>37</v>
      </c>
      <c r="E2918" t="s">
        <v>18</v>
      </c>
      <c r="F2918">
        <v>0</v>
      </c>
      <c r="H2918" t="s">
        <v>19</v>
      </c>
      <c r="J2918" t="str">
        <f t="shared" si="271"/>
        <v>Rail P+R Car Leg Demand</v>
      </c>
      <c r="K2918" t="str" cm="1">
        <f t="array" ref="K2918">_xlfn.IFS(L2918="Bus P+R Bus Leg", "Bus", L2918="Bus P+R Car Leg", "Car",L2918="Rail P+R Rail Leg", "Rail", L2918="Rail P+R Car Leg", "Car",L2918="Logsum","",TRUE(),L2918)</f>
        <v>Car</v>
      </c>
      <c r="L2918" t="s">
        <v>160</v>
      </c>
      <c r="N2918" t="s">
        <v>37</v>
      </c>
      <c r="O2918" t="s">
        <v>129</v>
      </c>
      <c r="P2918" t="str">
        <f t="shared" si="268"/>
        <v>HBO</v>
      </c>
    </row>
    <row r="2919" spans="1:16" x14ac:dyDescent="0.35">
      <c r="A2919">
        <f t="shared" si="269"/>
        <v>6249</v>
      </c>
      <c r="B2919" t="str">
        <f t="shared" si="267"/>
        <v>Rail P+R Car Leg HBO_HBO_Student_16-74_FC Demand</v>
      </c>
      <c r="C2919" t="str">
        <f t="shared" si="270"/>
        <v>Rail P+R Car Leg HBO_HBO_Student_16-74_FC Demand</v>
      </c>
      <c r="D2919" t="s">
        <v>37</v>
      </c>
      <c r="E2919" t="s">
        <v>18</v>
      </c>
      <c r="F2919">
        <v>0</v>
      </c>
      <c r="H2919" t="s">
        <v>19</v>
      </c>
      <c r="J2919" t="str">
        <f t="shared" si="271"/>
        <v>Rail P+R Car Leg Demand</v>
      </c>
      <c r="K2919" t="str" cm="1">
        <f t="array" ref="K2919">_xlfn.IFS(L2919="Bus P+R Bus Leg", "Bus", L2919="Bus P+R Car Leg", "Car",L2919="Rail P+R Rail Leg", "Rail", L2919="Rail P+R Car Leg", "Car",L2919="Logsum","",TRUE(),L2919)</f>
        <v>Car</v>
      </c>
      <c r="L2919" t="s">
        <v>160</v>
      </c>
      <c r="N2919" t="s">
        <v>37</v>
      </c>
      <c r="O2919" t="s">
        <v>130</v>
      </c>
      <c r="P2919" t="str">
        <f t="shared" si="268"/>
        <v>HBO</v>
      </c>
    </row>
    <row r="2920" spans="1:16" x14ac:dyDescent="0.35">
      <c r="A2920">
        <f t="shared" si="269"/>
        <v>6250</v>
      </c>
      <c r="B2920" t="str">
        <f t="shared" si="267"/>
        <v>Rail P+R Car Leg HBO_HBO_Student_16-74_NC Demand</v>
      </c>
      <c r="C2920" t="str">
        <f t="shared" si="270"/>
        <v>Rail P+R Car Leg HBO_HBO_Student_16-74_NC Demand</v>
      </c>
      <c r="D2920" t="s">
        <v>37</v>
      </c>
      <c r="E2920" t="s">
        <v>18</v>
      </c>
      <c r="F2920">
        <v>0</v>
      </c>
      <c r="H2920" t="s">
        <v>19</v>
      </c>
      <c r="J2920" t="str">
        <f t="shared" si="271"/>
        <v>Rail P+R Car Leg Demand</v>
      </c>
      <c r="K2920" t="str" cm="1">
        <f t="array" ref="K2920">_xlfn.IFS(L2920="Bus P+R Bus Leg", "Bus", L2920="Bus P+R Car Leg", "Car",L2920="Rail P+R Rail Leg", "Rail", L2920="Rail P+R Car Leg", "Car",L2920="Logsum","",TRUE(),L2920)</f>
        <v>Car</v>
      </c>
      <c r="L2920" t="s">
        <v>160</v>
      </c>
      <c r="N2920" t="s">
        <v>37</v>
      </c>
      <c r="O2920" t="s">
        <v>131</v>
      </c>
      <c r="P2920" t="str">
        <f t="shared" si="268"/>
        <v>HBO</v>
      </c>
    </row>
    <row r="2921" spans="1:16" x14ac:dyDescent="0.35">
      <c r="A2921">
        <f t="shared" si="269"/>
        <v>6251</v>
      </c>
      <c r="B2921" t="str">
        <f t="shared" si="267"/>
        <v>Rail P+R Car Leg HBO_HBO_Student_16-74_PC Demand</v>
      </c>
      <c r="C2921" t="str">
        <f t="shared" si="270"/>
        <v>Rail P+R Car Leg HBO_HBO_Student_16-74_PC Demand</v>
      </c>
      <c r="D2921" t="s">
        <v>37</v>
      </c>
      <c r="E2921" t="s">
        <v>18</v>
      </c>
      <c r="F2921">
        <v>0</v>
      </c>
      <c r="H2921" t="s">
        <v>19</v>
      </c>
      <c r="J2921" t="str">
        <f t="shared" si="271"/>
        <v>Rail P+R Car Leg Demand</v>
      </c>
      <c r="K2921" t="str" cm="1">
        <f t="array" ref="K2921">_xlfn.IFS(L2921="Bus P+R Bus Leg", "Bus", L2921="Bus P+R Car Leg", "Car",L2921="Rail P+R Rail Leg", "Rail", L2921="Rail P+R Car Leg", "Car",L2921="Logsum","",TRUE(),L2921)</f>
        <v>Car</v>
      </c>
      <c r="L2921" t="s">
        <v>160</v>
      </c>
      <c r="N2921" t="s">
        <v>37</v>
      </c>
      <c r="O2921" t="s">
        <v>132</v>
      </c>
      <c r="P2921" t="str">
        <f t="shared" si="268"/>
        <v>HBO</v>
      </c>
    </row>
    <row r="2922" spans="1:16" x14ac:dyDescent="0.35">
      <c r="A2922">
        <f t="shared" si="269"/>
        <v>6252</v>
      </c>
      <c r="B2922" t="str">
        <f t="shared" si="267"/>
        <v>Rail P+R Car Leg HBSHOP_HBSHOP_75_FC Demand</v>
      </c>
      <c r="C2922" t="str">
        <f t="shared" si="270"/>
        <v>Rail P+R Car Leg HBSHOP_HBSHOP_75_FC Demand</v>
      </c>
      <c r="D2922" t="s">
        <v>37</v>
      </c>
      <c r="E2922" t="s">
        <v>18</v>
      </c>
      <c r="F2922">
        <v>0</v>
      </c>
      <c r="H2922" t="s">
        <v>19</v>
      </c>
      <c r="J2922" t="str">
        <f t="shared" si="271"/>
        <v>Rail P+R Car Leg Demand</v>
      </c>
      <c r="K2922" t="str" cm="1">
        <f t="array" ref="K2922">_xlfn.IFS(L2922="Bus P+R Bus Leg", "Bus", L2922="Bus P+R Car Leg", "Car",L2922="Rail P+R Rail Leg", "Rail", L2922="Rail P+R Car Leg", "Car",L2922="Logsum","",TRUE(),L2922)</f>
        <v>Car</v>
      </c>
      <c r="L2922" t="s">
        <v>160</v>
      </c>
      <c r="N2922" t="s">
        <v>37</v>
      </c>
      <c r="O2922" t="s">
        <v>480</v>
      </c>
      <c r="P2922" t="str">
        <f t="shared" si="268"/>
        <v>HBSHOP</v>
      </c>
    </row>
    <row r="2923" spans="1:16" x14ac:dyDescent="0.35">
      <c r="A2923">
        <f t="shared" si="269"/>
        <v>6253</v>
      </c>
      <c r="B2923" t="str">
        <f t="shared" si="267"/>
        <v>Rail P+R Car Leg HBSHOP_HBSHOP_75_NC Demand</v>
      </c>
      <c r="C2923" t="str">
        <f t="shared" si="270"/>
        <v>Rail P+R Car Leg HBSHOP_HBSHOP_75_NC Demand</v>
      </c>
      <c r="D2923" t="s">
        <v>37</v>
      </c>
      <c r="E2923" t="s">
        <v>18</v>
      </c>
      <c r="F2923">
        <v>0</v>
      </c>
      <c r="H2923" t="s">
        <v>19</v>
      </c>
      <c r="J2923" t="str">
        <f t="shared" si="271"/>
        <v>Rail P+R Car Leg Demand</v>
      </c>
      <c r="K2923" t="str" cm="1">
        <f t="array" ref="K2923">_xlfn.IFS(L2923="Bus P+R Bus Leg", "Bus", L2923="Bus P+R Car Leg", "Car",L2923="Rail P+R Rail Leg", "Rail", L2923="Rail P+R Car Leg", "Car",L2923="Logsum","",TRUE(),L2923)</f>
        <v>Car</v>
      </c>
      <c r="L2923" t="s">
        <v>160</v>
      </c>
      <c r="N2923" t="s">
        <v>37</v>
      </c>
      <c r="O2923" t="s">
        <v>481</v>
      </c>
      <c r="P2923" t="str">
        <f t="shared" si="268"/>
        <v>HBSHOP</v>
      </c>
    </row>
    <row r="2924" spans="1:16" x14ac:dyDescent="0.35">
      <c r="A2924">
        <f t="shared" si="269"/>
        <v>6254</v>
      </c>
      <c r="B2924" t="str">
        <f t="shared" si="267"/>
        <v>Rail P+R Car Leg HBSHOP_HBSHOP_75_PC Demand</v>
      </c>
      <c r="C2924" t="str">
        <f t="shared" si="270"/>
        <v>Rail P+R Car Leg HBSHOP_HBSHOP_75_PC Demand</v>
      </c>
      <c r="D2924" t="s">
        <v>37</v>
      </c>
      <c r="E2924" t="s">
        <v>18</v>
      </c>
      <c r="F2924">
        <v>0</v>
      </c>
      <c r="H2924" t="s">
        <v>19</v>
      </c>
      <c r="J2924" t="str">
        <f t="shared" si="271"/>
        <v>Rail P+R Car Leg Demand</v>
      </c>
      <c r="K2924" t="str" cm="1">
        <f t="array" ref="K2924">_xlfn.IFS(L2924="Bus P+R Bus Leg", "Bus", L2924="Bus P+R Car Leg", "Car",L2924="Rail P+R Rail Leg", "Rail", L2924="Rail P+R Car Leg", "Car",L2924="Logsum","",TRUE(),L2924)</f>
        <v>Car</v>
      </c>
      <c r="L2924" t="s">
        <v>160</v>
      </c>
      <c r="N2924" t="s">
        <v>37</v>
      </c>
      <c r="O2924" t="s">
        <v>482</v>
      </c>
      <c r="P2924" t="str">
        <f t="shared" si="268"/>
        <v>HBSHOP</v>
      </c>
    </row>
    <row r="2925" spans="1:16" x14ac:dyDescent="0.35">
      <c r="A2925">
        <f t="shared" si="269"/>
        <v>6255</v>
      </c>
      <c r="B2925" t="str">
        <f t="shared" si="267"/>
        <v>Rail P+R Car Leg HBSHOP_HBSHOP_Child_0-15_FC Demand</v>
      </c>
      <c r="C2925" t="str">
        <f t="shared" si="270"/>
        <v>Rail P+R Car Leg HBSHOP_HBSHOP_Child_0-15_FC Demand</v>
      </c>
      <c r="D2925" t="s">
        <v>37</v>
      </c>
      <c r="E2925" t="s">
        <v>18</v>
      </c>
      <c r="F2925">
        <v>0</v>
      </c>
      <c r="H2925" t="s">
        <v>19</v>
      </c>
      <c r="J2925" t="str">
        <f t="shared" si="271"/>
        <v>Rail P+R Car Leg Demand</v>
      </c>
      <c r="K2925" t="str" cm="1">
        <f t="array" ref="K2925">_xlfn.IFS(L2925="Bus P+R Bus Leg", "Bus", L2925="Bus P+R Car Leg", "Car",L2925="Rail P+R Rail Leg", "Rail", L2925="Rail P+R Car Leg", "Car",L2925="Logsum","",TRUE(),L2925)</f>
        <v>Car</v>
      </c>
      <c r="L2925" t="s">
        <v>160</v>
      </c>
      <c r="N2925" t="s">
        <v>37</v>
      </c>
      <c r="O2925" t="s">
        <v>483</v>
      </c>
      <c r="P2925" t="str">
        <f t="shared" si="268"/>
        <v>HBSHOP</v>
      </c>
    </row>
    <row r="2926" spans="1:16" x14ac:dyDescent="0.35">
      <c r="A2926">
        <f t="shared" si="269"/>
        <v>6256</v>
      </c>
      <c r="B2926" t="str">
        <f t="shared" si="267"/>
        <v>Rail P+R Car Leg HBSHOP_HBSHOP_Child_0-15_NC Demand</v>
      </c>
      <c r="C2926" t="str">
        <f t="shared" si="270"/>
        <v>Rail P+R Car Leg HBSHOP_HBSHOP_Child_0-15_NC Demand</v>
      </c>
      <c r="D2926" t="s">
        <v>37</v>
      </c>
      <c r="E2926" t="s">
        <v>18</v>
      </c>
      <c r="F2926">
        <v>0</v>
      </c>
      <c r="H2926" t="s">
        <v>19</v>
      </c>
      <c r="J2926" t="str">
        <f t="shared" si="271"/>
        <v>Rail P+R Car Leg Demand</v>
      </c>
      <c r="K2926" t="str" cm="1">
        <f t="array" ref="K2926">_xlfn.IFS(L2926="Bus P+R Bus Leg", "Bus", L2926="Bus P+R Car Leg", "Car",L2926="Rail P+R Rail Leg", "Rail", L2926="Rail P+R Car Leg", "Car",L2926="Logsum","",TRUE(),L2926)</f>
        <v>Car</v>
      </c>
      <c r="L2926" t="s">
        <v>160</v>
      </c>
      <c r="N2926" t="s">
        <v>37</v>
      </c>
      <c r="O2926" t="s">
        <v>484</v>
      </c>
      <c r="P2926" t="str">
        <f t="shared" si="268"/>
        <v>HBSHOP</v>
      </c>
    </row>
    <row r="2927" spans="1:16" x14ac:dyDescent="0.35">
      <c r="A2927">
        <f t="shared" si="269"/>
        <v>6257</v>
      </c>
      <c r="B2927" t="str">
        <f t="shared" si="267"/>
        <v>Rail P+R Car Leg HBSHOP_HBSHOP_Child_0-15_PC Demand</v>
      </c>
      <c r="C2927" t="str">
        <f t="shared" si="270"/>
        <v>Rail P+R Car Leg HBSHOP_HBSHOP_Child_0-15_PC Demand</v>
      </c>
      <c r="D2927" t="s">
        <v>37</v>
      </c>
      <c r="E2927" t="s">
        <v>18</v>
      </c>
      <c r="F2927">
        <v>0</v>
      </c>
      <c r="H2927" t="s">
        <v>19</v>
      </c>
      <c r="J2927" t="str">
        <f t="shared" si="271"/>
        <v>Rail P+R Car Leg Demand</v>
      </c>
      <c r="K2927" t="str" cm="1">
        <f t="array" ref="K2927">_xlfn.IFS(L2927="Bus P+R Bus Leg", "Bus", L2927="Bus P+R Car Leg", "Car",L2927="Rail P+R Rail Leg", "Rail", L2927="Rail P+R Car Leg", "Car",L2927="Logsum","",TRUE(),L2927)</f>
        <v>Car</v>
      </c>
      <c r="L2927" t="s">
        <v>160</v>
      </c>
      <c r="N2927" t="s">
        <v>37</v>
      </c>
      <c r="O2927" t="s">
        <v>485</v>
      </c>
      <c r="P2927" t="str">
        <f t="shared" si="268"/>
        <v>HBSHOP</v>
      </c>
    </row>
    <row r="2928" spans="1:16" x14ac:dyDescent="0.35">
      <c r="A2928">
        <f t="shared" si="269"/>
        <v>6258</v>
      </c>
      <c r="B2928" t="str">
        <f t="shared" si="267"/>
        <v>Rail P+R Car Leg HBSHOP_HBSHOP_FT_16-74_FC Demand</v>
      </c>
      <c r="C2928" t="str">
        <f t="shared" si="270"/>
        <v>Rail P+R Car Leg HBSHOP_HBSHOP_FT_16-74_FC Demand</v>
      </c>
      <c r="D2928" t="s">
        <v>37</v>
      </c>
      <c r="E2928" t="s">
        <v>18</v>
      </c>
      <c r="F2928">
        <v>0</v>
      </c>
      <c r="H2928" t="s">
        <v>19</v>
      </c>
      <c r="J2928" t="str">
        <f t="shared" si="271"/>
        <v>Rail P+R Car Leg Demand</v>
      </c>
      <c r="K2928" t="str" cm="1">
        <f t="array" ref="K2928">_xlfn.IFS(L2928="Bus P+R Bus Leg", "Bus", L2928="Bus P+R Car Leg", "Car",L2928="Rail P+R Rail Leg", "Rail", L2928="Rail P+R Car Leg", "Car",L2928="Logsum","",TRUE(),L2928)</f>
        <v>Car</v>
      </c>
      <c r="L2928" t="s">
        <v>160</v>
      </c>
      <c r="N2928" t="s">
        <v>37</v>
      </c>
      <c r="O2928" t="s">
        <v>486</v>
      </c>
      <c r="P2928" t="str">
        <f t="shared" si="268"/>
        <v>HBSHOP</v>
      </c>
    </row>
    <row r="2929" spans="1:16" x14ac:dyDescent="0.35">
      <c r="A2929">
        <f t="shared" si="269"/>
        <v>6259</v>
      </c>
      <c r="B2929" t="str">
        <f t="shared" si="267"/>
        <v>Rail P+R Car Leg HBSHOP_HBSHOP_FT_16-74_NC Demand</v>
      </c>
      <c r="C2929" t="str">
        <f t="shared" si="270"/>
        <v>Rail P+R Car Leg HBSHOP_HBSHOP_FT_16-74_NC Demand</v>
      </c>
      <c r="D2929" t="s">
        <v>37</v>
      </c>
      <c r="E2929" t="s">
        <v>18</v>
      </c>
      <c r="F2929">
        <v>0</v>
      </c>
      <c r="H2929" t="s">
        <v>19</v>
      </c>
      <c r="J2929" t="str">
        <f t="shared" si="271"/>
        <v>Rail P+R Car Leg Demand</v>
      </c>
      <c r="K2929" t="str" cm="1">
        <f t="array" ref="K2929">_xlfn.IFS(L2929="Bus P+R Bus Leg", "Bus", L2929="Bus P+R Car Leg", "Car",L2929="Rail P+R Rail Leg", "Rail", L2929="Rail P+R Car Leg", "Car",L2929="Logsum","",TRUE(),L2929)</f>
        <v>Car</v>
      </c>
      <c r="L2929" t="s">
        <v>160</v>
      </c>
      <c r="N2929" t="s">
        <v>37</v>
      </c>
      <c r="O2929" t="s">
        <v>487</v>
      </c>
      <c r="P2929" t="str">
        <f t="shared" si="268"/>
        <v>HBSHOP</v>
      </c>
    </row>
    <row r="2930" spans="1:16" x14ac:dyDescent="0.35">
      <c r="A2930">
        <f t="shared" si="269"/>
        <v>6260</v>
      </c>
      <c r="B2930" t="str">
        <f t="shared" si="267"/>
        <v>Rail P+R Car Leg HBSHOP_HBSHOP_FT_16-74_PC Demand</v>
      </c>
      <c r="C2930" t="str">
        <f t="shared" si="270"/>
        <v>Rail P+R Car Leg HBSHOP_HBSHOP_FT_16-74_PC Demand</v>
      </c>
      <c r="D2930" t="s">
        <v>37</v>
      </c>
      <c r="E2930" t="s">
        <v>18</v>
      </c>
      <c r="F2930">
        <v>0</v>
      </c>
      <c r="H2930" t="s">
        <v>19</v>
      </c>
      <c r="J2930" t="str">
        <f t="shared" si="271"/>
        <v>Rail P+R Car Leg Demand</v>
      </c>
      <c r="K2930" t="str" cm="1">
        <f t="array" ref="K2930">_xlfn.IFS(L2930="Bus P+R Bus Leg", "Bus", L2930="Bus P+R Car Leg", "Car",L2930="Rail P+R Rail Leg", "Rail", L2930="Rail P+R Car Leg", "Car",L2930="Logsum","",TRUE(),L2930)</f>
        <v>Car</v>
      </c>
      <c r="L2930" t="s">
        <v>160</v>
      </c>
      <c r="N2930" t="s">
        <v>37</v>
      </c>
      <c r="O2930" t="s">
        <v>488</v>
      </c>
      <c r="P2930" t="str">
        <f t="shared" si="268"/>
        <v>HBSHOP</v>
      </c>
    </row>
    <row r="2931" spans="1:16" x14ac:dyDescent="0.35">
      <c r="A2931">
        <f t="shared" si="269"/>
        <v>6261</v>
      </c>
      <c r="B2931" t="str">
        <f t="shared" si="267"/>
        <v>Rail P+R Car Leg HBSHOP_HBSHOP_Other_16-74_FC Demand</v>
      </c>
      <c r="C2931" t="str">
        <f t="shared" si="270"/>
        <v>Rail P+R Car Leg HBSHOP_HBSHOP_Other_16-74_FC Demand</v>
      </c>
      <c r="D2931" t="s">
        <v>37</v>
      </c>
      <c r="E2931" t="s">
        <v>18</v>
      </c>
      <c r="F2931">
        <v>0</v>
      </c>
      <c r="H2931" t="s">
        <v>19</v>
      </c>
      <c r="J2931" t="str">
        <f t="shared" si="271"/>
        <v>Rail P+R Car Leg Demand</v>
      </c>
      <c r="K2931" t="str" cm="1">
        <f t="array" ref="K2931">_xlfn.IFS(L2931="Bus P+R Bus Leg", "Bus", L2931="Bus P+R Car Leg", "Car",L2931="Rail P+R Rail Leg", "Rail", L2931="Rail P+R Car Leg", "Car",L2931="Logsum","",TRUE(),L2931)</f>
        <v>Car</v>
      </c>
      <c r="L2931" t="s">
        <v>160</v>
      </c>
      <c r="N2931" t="s">
        <v>37</v>
      </c>
      <c r="O2931" t="s">
        <v>489</v>
      </c>
      <c r="P2931" t="str">
        <f t="shared" si="268"/>
        <v>HBSHOP</v>
      </c>
    </row>
    <row r="2932" spans="1:16" x14ac:dyDescent="0.35">
      <c r="A2932">
        <f t="shared" si="269"/>
        <v>6262</v>
      </c>
      <c r="B2932" t="str">
        <f t="shared" si="267"/>
        <v>Rail P+R Car Leg HBSHOP_HBSHOP_Other_16-74_NC Demand</v>
      </c>
      <c r="C2932" t="str">
        <f t="shared" si="270"/>
        <v>Rail P+R Car Leg HBSHOP_HBSHOP_Other_16-74_NC Demand</v>
      </c>
      <c r="D2932" t="s">
        <v>37</v>
      </c>
      <c r="E2932" t="s">
        <v>18</v>
      </c>
      <c r="F2932">
        <v>0</v>
      </c>
      <c r="H2932" t="s">
        <v>19</v>
      </c>
      <c r="J2932" t="str">
        <f t="shared" si="271"/>
        <v>Rail P+R Car Leg Demand</v>
      </c>
      <c r="K2932" t="str" cm="1">
        <f t="array" ref="K2932">_xlfn.IFS(L2932="Bus P+R Bus Leg", "Bus", L2932="Bus P+R Car Leg", "Car",L2932="Rail P+R Rail Leg", "Rail", L2932="Rail P+R Car Leg", "Car",L2932="Logsum","",TRUE(),L2932)</f>
        <v>Car</v>
      </c>
      <c r="L2932" t="s">
        <v>160</v>
      </c>
      <c r="N2932" t="s">
        <v>37</v>
      </c>
      <c r="O2932" t="s">
        <v>490</v>
      </c>
      <c r="P2932" t="str">
        <f t="shared" si="268"/>
        <v>HBSHOP</v>
      </c>
    </row>
    <row r="2933" spans="1:16" x14ac:dyDescent="0.35">
      <c r="A2933">
        <f t="shared" si="269"/>
        <v>6263</v>
      </c>
      <c r="B2933" t="str">
        <f t="shared" ref="B2933:B2996" si="272">_xlfn.TEXTJOIN(" ",TRUE,L2933,O2933,N2933)</f>
        <v>Rail P+R Car Leg HBSHOP_HBSHOP_Other_16-74_PC Demand</v>
      </c>
      <c r="C2933" t="str">
        <f t="shared" si="270"/>
        <v>Rail P+R Car Leg HBSHOP_HBSHOP_Other_16-74_PC Demand</v>
      </c>
      <c r="D2933" t="s">
        <v>37</v>
      </c>
      <c r="E2933" t="s">
        <v>18</v>
      </c>
      <c r="F2933">
        <v>0</v>
      </c>
      <c r="H2933" t="s">
        <v>19</v>
      </c>
      <c r="J2933" t="str">
        <f t="shared" si="271"/>
        <v>Rail P+R Car Leg Demand</v>
      </c>
      <c r="K2933" t="str" cm="1">
        <f t="array" ref="K2933">_xlfn.IFS(L2933="Bus P+R Bus Leg", "Bus", L2933="Bus P+R Car Leg", "Car",L2933="Rail P+R Rail Leg", "Rail", L2933="Rail P+R Car Leg", "Car",L2933="Logsum","",TRUE(),L2933)</f>
        <v>Car</v>
      </c>
      <c r="L2933" t="s">
        <v>160</v>
      </c>
      <c r="N2933" t="s">
        <v>37</v>
      </c>
      <c r="O2933" t="s">
        <v>491</v>
      </c>
      <c r="P2933" t="str">
        <f t="shared" si="268"/>
        <v>HBSHOP</v>
      </c>
    </row>
    <row r="2934" spans="1:16" x14ac:dyDescent="0.35">
      <c r="A2934">
        <f t="shared" si="269"/>
        <v>6264</v>
      </c>
      <c r="B2934" t="str">
        <f t="shared" si="272"/>
        <v>Rail P+R Car Leg HBSHOP_HBSHOP_PT_16-74_FC Demand</v>
      </c>
      <c r="C2934" t="str">
        <f t="shared" si="270"/>
        <v>Rail P+R Car Leg HBSHOP_HBSHOP_PT_16-74_FC Demand</v>
      </c>
      <c r="D2934" t="s">
        <v>37</v>
      </c>
      <c r="E2934" t="s">
        <v>18</v>
      </c>
      <c r="F2934">
        <v>0</v>
      </c>
      <c r="H2934" t="s">
        <v>19</v>
      </c>
      <c r="J2934" t="str">
        <f t="shared" si="271"/>
        <v>Rail P+R Car Leg Demand</v>
      </c>
      <c r="K2934" t="str" cm="1">
        <f t="array" ref="K2934">_xlfn.IFS(L2934="Bus P+R Bus Leg", "Bus", L2934="Bus P+R Car Leg", "Car",L2934="Rail P+R Rail Leg", "Rail", L2934="Rail P+R Car Leg", "Car",L2934="Logsum","",TRUE(),L2934)</f>
        <v>Car</v>
      </c>
      <c r="L2934" t="s">
        <v>160</v>
      </c>
      <c r="N2934" t="s">
        <v>37</v>
      </c>
      <c r="O2934" t="s">
        <v>492</v>
      </c>
      <c r="P2934" t="str">
        <f t="shared" si="268"/>
        <v>HBSHOP</v>
      </c>
    </row>
    <row r="2935" spans="1:16" x14ac:dyDescent="0.35">
      <c r="A2935">
        <f t="shared" si="269"/>
        <v>6265</v>
      </c>
      <c r="B2935" t="str">
        <f t="shared" si="272"/>
        <v>Rail P+R Car Leg HBSHOP_HBSHOP_PT_16-74_NC Demand</v>
      </c>
      <c r="C2935" t="str">
        <f t="shared" si="270"/>
        <v>Rail P+R Car Leg HBSHOP_HBSHOP_PT_16-74_NC Demand</v>
      </c>
      <c r="D2935" t="s">
        <v>37</v>
      </c>
      <c r="E2935" t="s">
        <v>18</v>
      </c>
      <c r="F2935">
        <v>0</v>
      </c>
      <c r="H2935" t="s">
        <v>19</v>
      </c>
      <c r="J2935" t="str">
        <f t="shared" si="271"/>
        <v>Rail P+R Car Leg Demand</v>
      </c>
      <c r="K2935" t="str" cm="1">
        <f t="array" ref="K2935">_xlfn.IFS(L2935="Bus P+R Bus Leg", "Bus", L2935="Bus P+R Car Leg", "Car",L2935="Rail P+R Rail Leg", "Rail", L2935="Rail P+R Car Leg", "Car",L2935="Logsum","",TRUE(),L2935)</f>
        <v>Car</v>
      </c>
      <c r="L2935" t="s">
        <v>160</v>
      </c>
      <c r="N2935" t="s">
        <v>37</v>
      </c>
      <c r="O2935" t="s">
        <v>493</v>
      </c>
      <c r="P2935" t="str">
        <f t="shared" si="268"/>
        <v>HBSHOP</v>
      </c>
    </row>
    <row r="2936" spans="1:16" x14ac:dyDescent="0.35">
      <c r="A2936">
        <f t="shared" si="269"/>
        <v>6266</v>
      </c>
      <c r="B2936" t="str">
        <f t="shared" si="272"/>
        <v>Rail P+R Car Leg HBSHOP_HBSHOP_PT_16-74_PC Demand</v>
      </c>
      <c r="C2936" t="str">
        <f t="shared" si="270"/>
        <v>Rail P+R Car Leg HBSHOP_HBSHOP_PT_16-74_PC Demand</v>
      </c>
      <c r="D2936" t="s">
        <v>37</v>
      </c>
      <c r="E2936" t="s">
        <v>18</v>
      </c>
      <c r="F2936">
        <v>0</v>
      </c>
      <c r="H2936" t="s">
        <v>19</v>
      </c>
      <c r="J2936" t="str">
        <f t="shared" si="271"/>
        <v>Rail P+R Car Leg Demand</v>
      </c>
      <c r="K2936" t="str" cm="1">
        <f t="array" ref="K2936">_xlfn.IFS(L2936="Bus P+R Bus Leg", "Bus", L2936="Bus P+R Car Leg", "Car",L2936="Rail P+R Rail Leg", "Rail", L2936="Rail P+R Car Leg", "Car",L2936="Logsum","",TRUE(),L2936)</f>
        <v>Car</v>
      </c>
      <c r="L2936" t="s">
        <v>160</v>
      </c>
      <c r="N2936" t="s">
        <v>37</v>
      </c>
      <c r="O2936" t="s">
        <v>494</v>
      </c>
      <c r="P2936" t="str">
        <f t="shared" si="268"/>
        <v>HBSHOP</v>
      </c>
    </row>
    <row r="2937" spans="1:16" x14ac:dyDescent="0.35">
      <c r="A2937">
        <f t="shared" si="269"/>
        <v>6267</v>
      </c>
      <c r="B2937" t="str">
        <f t="shared" si="272"/>
        <v>Rail P+R Car Leg HBSHOP_HBSHOP_Student_16-74_FC Demand</v>
      </c>
      <c r="C2937" t="str">
        <f t="shared" si="270"/>
        <v>Rail P+R Car Leg HBSHOP_HBSHOP_Student_16-74_FC Demand</v>
      </c>
      <c r="D2937" t="s">
        <v>37</v>
      </c>
      <c r="E2937" t="s">
        <v>18</v>
      </c>
      <c r="F2937">
        <v>0</v>
      </c>
      <c r="H2937" t="s">
        <v>19</v>
      </c>
      <c r="J2937" t="str">
        <f t="shared" si="271"/>
        <v>Rail P+R Car Leg Demand</v>
      </c>
      <c r="K2937" t="str" cm="1">
        <f t="array" ref="K2937">_xlfn.IFS(L2937="Bus P+R Bus Leg", "Bus", L2937="Bus P+R Car Leg", "Car",L2937="Rail P+R Rail Leg", "Rail", L2937="Rail P+R Car Leg", "Car",L2937="Logsum","",TRUE(),L2937)</f>
        <v>Car</v>
      </c>
      <c r="L2937" t="s">
        <v>160</v>
      </c>
      <c r="N2937" t="s">
        <v>37</v>
      </c>
      <c r="O2937" t="s">
        <v>495</v>
      </c>
      <c r="P2937" t="str">
        <f t="shared" ref="P2937:P2969" si="273">LEFT(O2937,FIND("_",O2937)-1)</f>
        <v>HBSHOP</v>
      </c>
    </row>
    <row r="2938" spans="1:16" x14ac:dyDescent="0.35">
      <c r="A2938">
        <f t="shared" si="269"/>
        <v>6268</v>
      </c>
      <c r="B2938" t="str">
        <f t="shared" si="272"/>
        <v>Rail P+R Car Leg HBSHOP_HBSHOP_Student_16-74_NC Demand</v>
      </c>
      <c r="C2938" t="str">
        <f t="shared" si="270"/>
        <v>Rail P+R Car Leg HBSHOP_HBSHOP_Student_16-74_NC Demand</v>
      </c>
      <c r="D2938" t="s">
        <v>37</v>
      </c>
      <c r="E2938" t="s">
        <v>18</v>
      </c>
      <c r="F2938">
        <v>0</v>
      </c>
      <c r="H2938" t="s">
        <v>19</v>
      </c>
      <c r="J2938" t="str">
        <f t="shared" si="271"/>
        <v>Rail P+R Car Leg Demand</v>
      </c>
      <c r="K2938" t="str" cm="1">
        <f t="array" ref="K2938">_xlfn.IFS(L2938="Bus P+R Bus Leg", "Bus", L2938="Bus P+R Car Leg", "Car",L2938="Rail P+R Rail Leg", "Rail", L2938="Rail P+R Car Leg", "Car",L2938="Logsum","",TRUE(),L2938)</f>
        <v>Car</v>
      </c>
      <c r="L2938" t="s">
        <v>160</v>
      </c>
      <c r="N2938" t="s">
        <v>37</v>
      </c>
      <c r="O2938" t="s">
        <v>496</v>
      </c>
      <c r="P2938" t="str">
        <f t="shared" si="273"/>
        <v>HBSHOP</v>
      </c>
    </row>
    <row r="2939" spans="1:16" x14ac:dyDescent="0.35">
      <c r="A2939">
        <f t="shared" si="269"/>
        <v>6269</v>
      </c>
      <c r="B2939" t="str">
        <f t="shared" si="272"/>
        <v>Rail P+R Car Leg HBSHOP_HBSHOP_Student_16-74_PC Demand</v>
      </c>
      <c r="C2939" t="str">
        <f t="shared" si="270"/>
        <v>Rail P+R Car Leg HBSHOP_HBSHOP_Student_16-74_PC Demand</v>
      </c>
      <c r="D2939" t="s">
        <v>37</v>
      </c>
      <c r="E2939" t="s">
        <v>18</v>
      </c>
      <c r="F2939">
        <v>0</v>
      </c>
      <c r="H2939" t="s">
        <v>19</v>
      </c>
      <c r="J2939" t="str">
        <f t="shared" si="271"/>
        <v>Rail P+R Car Leg Demand</v>
      </c>
      <c r="K2939" t="str" cm="1">
        <f t="array" ref="K2939">_xlfn.IFS(L2939="Bus P+R Bus Leg", "Bus", L2939="Bus P+R Car Leg", "Car",L2939="Rail P+R Rail Leg", "Rail", L2939="Rail P+R Car Leg", "Car",L2939="Logsum","",TRUE(),L2939)</f>
        <v>Car</v>
      </c>
      <c r="L2939" t="s">
        <v>160</v>
      </c>
      <c r="N2939" t="s">
        <v>37</v>
      </c>
      <c r="O2939" t="s">
        <v>497</v>
      </c>
      <c r="P2939" t="str">
        <f t="shared" si="273"/>
        <v>HBSHOP</v>
      </c>
    </row>
    <row r="2940" spans="1:16" x14ac:dyDescent="0.35">
      <c r="A2940">
        <f t="shared" si="269"/>
        <v>6270</v>
      </c>
      <c r="B2940" t="str">
        <f t="shared" si="272"/>
        <v>Rail P+R Car Leg NHBEB_NHBEB_FT_16-74_FC Demand</v>
      </c>
      <c r="C2940" t="str">
        <f t="shared" si="270"/>
        <v>Rail P+R Car Leg NHBEB_NHBEB_FT_16-74_FC Demand</v>
      </c>
      <c r="D2940" t="s">
        <v>37</v>
      </c>
      <c r="E2940" t="s">
        <v>18</v>
      </c>
      <c r="F2940">
        <v>0</v>
      </c>
      <c r="H2940" t="s">
        <v>19</v>
      </c>
      <c r="J2940" t="str">
        <f t="shared" si="271"/>
        <v>Rail P+R Car Leg Demand</v>
      </c>
      <c r="K2940" t="str" cm="1">
        <f t="array" ref="K2940">_xlfn.IFS(L2940="Bus P+R Bus Leg", "Bus", L2940="Bus P+R Car Leg", "Car",L2940="Rail P+R Rail Leg", "Rail", L2940="Rail P+R Car Leg", "Car",L2940="Logsum","",TRUE(),L2940)</f>
        <v>Car</v>
      </c>
      <c r="L2940" t="s">
        <v>160</v>
      </c>
      <c r="N2940" t="s">
        <v>37</v>
      </c>
      <c r="O2940" t="s">
        <v>77</v>
      </c>
      <c r="P2940" t="str">
        <f t="shared" si="273"/>
        <v>NHBEB</v>
      </c>
    </row>
    <row r="2941" spans="1:16" x14ac:dyDescent="0.35">
      <c r="A2941">
        <f t="shared" si="269"/>
        <v>6271</v>
      </c>
      <c r="B2941" t="str">
        <f t="shared" si="272"/>
        <v>Rail P+R Car Leg NHBEB_NHBEB_FT_16-74_NC Demand</v>
      </c>
      <c r="C2941" t="str">
        <f t="shared" si="270"/>
        <v>Rail P+R Car Leg NHBEB_NHBEB_FT_16-74_NC Demand</v>
      </c>
      <c r="D2941" t="s">
        <v>37</v>
      </c>
      <c r="E2941" t="s">
        <v>18</v>
      </c>
      <c r="F2941">
        <v>0</v>
      </c>
      <c r="H2941" t="s">
        <v>19</v>
      </c>
      <c r="J2941" t="str">
        <f t="shared" si="271"/>
        <v>Rail P+R Car Leg Demand</v>
      </c>
      <c r="K2941" t="str" cm="1">
        <f t="array" ref="K2941">_xlfn.IFS(L2941="Bus P+R Bus Leg", "Bus", L2941="Bus P+R Car Leg", "Car",L2941="Rail P+R Rail Leg", "Rail", L2941="Rail P+R Car Leg", "Car",L2941="Logsum","",TRUE(),L2941)</f>
        <v>Car</v>
      </c>
      <c r="L2941" t="s">
        <v>160</v>
      </c>
      <c r="N2941" t="s">
        <v>37</v>
      </c>
      <c r="O2941" t="s">
        <v>78</v>
      </c>
      <c r="P2941" t="str">
        <f t="shared" si="273"/>
        <v>NHBEB</v>
      </c>
    </row>
    <row r="2942" spans="1:16" x14ac:dyDescent="0.35">
      <c r="A2942">
        <f t="shared" si="269"/>
        <v>6272</v>
      </c>
      <c r="B2942" t="str">
        <f t="shared" si="272"/>
        <v>Rail P+R Car Leg NHBEB_NHBEB_FT_16-74_PC Demand</v>
      </c>
      <c r="C2942" t="str">
        <f t="shared" si="270"/>
        <v>Rail P+R Car Leg NHBEB_NHBEB_FT_16-74_PC Demand</v>
      </c>
      <c r="D2942" t="s">
        <v>37</v>
      </c>
      <c r="E2942" t="s">
        <v>18</v>
      </c>
      <c r="F2942">
        <v>0</v>
      </c>
      <c r="H2942" t="s">
        <v>19</v>
      </c>
      <c r="J2942" t="str">
        <f t="shared" si="271"/>
        <v>Rail P+R Car Leg Demand</v>
      </c>
      <c r="K2942" t="str" cm="1">
        <f t="array" ref="K2942">_xlfn.IFS(L2942="Bus P+R Bus Leg", "Bus", L2942="Bus P+R Car Leg", "Car",L2942="Rail P+R Rail Leg", "Rail", L2942="Rail P+R Car Leg", "Car",L2942="Logsum","",TRUE(),L2942)</f>
        <v>Car</v>
      </c>
      <c r="L2942" t="s">
        <v>160</v>
      </c>
      <c r="N2942" t="s">
        <v>37</v>
      </c>
      <c r="O2942" t="s">
        <v>79</v>
      </c>
      <c r="P2942" t="str">
        <f t="shared" si="273"/>
        <v>NHBEB</v>
      </c>
    </row>
    <row r="2943" spans="1:16" x14ac:dyDescent="0.35">
      <c r="A2943">
        <f t="shared" si="269"/>
        <v>6273</v>
      </c>
      <c r="B2943" t="str">
        <f t="shared" si="272"/>
        <v>Rail P+R Car Leg NHBEB_NHBEB_Other_16-74_FC Demand</v>
      </c>
      <c r="C2943" t="str">
        <f t="shared" si="270"/>
        <v>Rail P+R Car Leg NHBEB_NHBEB_Other_16-74_FC Demand</v>
      </c>
      <c r="D2943" t="s">
        <v>37</v>
      </c>
      <c r="E2943" t="s">
        <v>18</v>
      </c>
      <c r="F2943">
        <v>0</v>
      </c>
      <c r="H2943" t="s">
        <v>19</v>
      </c>
      <c r="J2943" t="str">
        <f t="shared" si="271"/>
        <v>Rail P+R Car Leg Demand</v>
      </c>
      <c r="K2943" t="str" cm="1">
        <f t="array" ref="K2943">_xlfn.IFS(L2943="Bus P+R Bus Leg", "Bus", L2943="Bus P+R Car Leg", "Car",L2943="Rail P+R Rail Leg", "Rail", L2943="Rail P+R Car Leg", "Car",L2943="Logsum","",TRUE(),L2943)</f>
        <v>Car</v>
      </c>
      <c r="L2943" t="s">
        <v>160</v>
      </c>
      <c r="N2943" t="s">
        <v>37</v>
      </c>
      <c r="O2943" t="s">
        <v>80</v>
      </c>
      <c r="P2943" t="str">
        <f t="shared" si="273"/>
        <v>NHBEB</v>
      </c>
    </row>
    <row r="2944" spans="1:16" x14ac:dyDescent="0.35">
      <c r="A2944">
        <f t="shared" si="269"/>
        <v>6274</v>
      </c>
      <c r="B2944" t="str">
        <f t="shared" si="272"/>
        <v>Rail P+R Car Leg NHBEB_NHBEB_Other_16-74_NC Demand</v>
      </c>
      <c r="C2944" t="str">
        <f t="shared" si="270"/>
        <v>Rail P+R Car Leg NHBEB_NHBEB_Other_16-74_NC Demand</v>
      </c>
      <c r="D2944" t="s">
        <v>37</v>
      </c>
      <c r="E2944" t="s">
        <v>18</v>
      </c>
      <c r="F2944">
        <v>0</v>
      </c>
      <c r="H2944" t="s">
        <v>19</v>
      </c>
      <c r="J2944" t="str">
        <f t="shared" si="271"/>
        <v>Rail P+R Car Leg Demand</v>
      </c>
      <c r="K2944" t="str" cm="1">
        <f t="array" ref="K2944">_xlfn.IFS(L2944="Bus P+R Bus Leg", "Bus", L2944="Bus P+R Car Leg", "Car",L2944="Rail P+R Rail Leg", "Rail", L2944="Rail P+R Car Leg", "Car",L2944="Logsum","",TRUE(),L2944)</f>
        <v>Car</v>
      </c>
      <c r="L2944" t="s">
        <v>160</v>
      </c>
      <c r="N2944" t="s">
        <v>37</v>
      </c>
      <c r="O2944" t="s">
        <v>81</v>
      </c>
      <c r="P2944" t="str">
        <f t="shared" si="273"/>
        <v>NHBEB</v>
      </c>
    </row>
    <row r="2945" spans="1:16" x14ac:dyDescent="0.35">
      <c r="A2945">
        <f t="shared" si="269"/>
        <v>6275</v>
      </c>
      <c r="B2945" t="str">
        <f t="shared" si="272"/>
        <v>Rail P+R Car Leg NHBEB_NHBEB_Other_16-74_PC Demand</v>
      </c>
      <c r="C2945" t="str">
        <f t="shared" si="270"/>
        <v>Rail P+R Car Leg NHBEB_NHBEB_Other_16-74_PC Demand</v>
      </c>
      <c r="D2945" t="s">
        <v>37</v>
      </c>
      <c r="E2945" t="s">
        <v>18</v>
      </c>
      <c r="F2945">
        <v>0</v>
      </c>
      <c r="H2945" t="s">
        <v>19</v>
      </c>
      <c r="J2945" t="str">
        <f t="shared" si="271"/>
        <v>Rail P+R Car Leg Demand</v>
      </c>
      <c r="K2945" t="str" cm="1">
        <f t="array" ref="K2945">_xlfn.IFS(L2945="Bus P+R Bus Leg", "Bus", L2945="Bus P+R Car Leg", "Car",L2945="Rail P+R Rail Leg", "Rail", L2945="Rail P+R Car Leg", "Car",L2945="Logsum","",TRUE(),L2945)</f>
        <v>Car</v>
      </c>
      <c r="L2945" t="s">
        <v>160</v>
      </c>
      <c r="N2945" t="s">
        <v>37</v>
      </c>
      <c r="O2945" t="s">
        <v>82</v>
      </c>
      <c r="P2945" t="str">
        <f t="shared" si="273"/>
        <v>NHBEB</v>
      </c>
    </row>
    <row r="2946" spans="1:16" x14ac:dyDescent="0.35">
      <c r="A2946">
        <f t="shared" si="269"/>
        <v>6276</v>
      </c>
      <c r="B2946" t="str">
        <f t="shared" si="272"/>
        <v>Rail P+R Car Leg NHBEB_NHBEB_PT_16-74_FC Demand</v>
      </c>
      <c r="C2946" t="str">
        <f t="shared" si="270"/>
        <v>Rail P+R Car Leg NHBEB_NHBEB_PT_16-74_FC Demand</v>
      </c>
      <c r="D2946" t="s">
        <v>37</v>
      </c>
      <c r="E2946" t="s">
        <v>18</v>
      </c>
      <c r="F2946">
        <v>0</v>
      </c>
      <c r="H2946" t="s">
        <v>19</v>
      </c>
      <c r="J2946" t="str">
        <f t="shared" si="271"/>
        <v>Rail P+R Car Leg Demand</v>
      </c>
      <c r="K2946" t="str" cm="1">
        <f t="array" ref="K2946">_xlfn.IFS(L2946="Bus P+R Bus Leg", "Bus", L2946="Bus P+R Car Leg", "Car",L2946="Rail P+R Rail Leg", "Rail", L2946="Rail P+R Car Leg", "Car",L2946="Logsum","",TRUE(),L2946)</f>
        <v>Car</v>
      </c>
      <c r="L2946" t="s">
        <v>160</v>
      </c>
      <c r="N2946" t="s">
        <v>37</v>
      </c>
      <c r="O2946" t="s">
        <v>83</v>
      </c>
      <c r="P2946" t="str">
        <f t="shared" si="273"/>
        <v>NHBEB</v>
      </c>
    </row>
    <row r="2947" spans="1:16" x14ac:dyDescent="0.35">
      <c r="A2947">
        <f t="shared" si="269"/>
        <v>6277</v>
      </c>
      <c r="B2947" t="str">
        <f t="shared" si="272"/>
        <v>Rail P+R Car Leg NHBEB_NHBEB_PT_16-74_NC Demand</v>
      </c>
      <c r="C2947" t="str">
        <f t="shared" si="270"/>
        <v>Rail P+R Car Leg NHBEB_NHBEB_PT_16-74_NC Demand</v>
      </c>
      <c r="D2947" t="s">
        <v>37</v>
      </c>
      <c r="E2947" t="s">
        <v>18</v>
      </c>
      <c r="F2947">
        <v>0</v>
      </c>
      <c r="H2947" t="s">
        <v>19</v>
      </c>
      <c r="J2947" t="str">
        <f t="shared" si="271"/>
        <v>Rail P+R Car Leg Demand</v>
      </c>
      <c r="K2947" t="str" cm="1">
        <f t="array" ref="K2947">_xlfn.IFS(L2947="Bus P+R Bus Leg", "Bus", L2947="Bus P+R Car Leg", "Car",L2947="Rail P+R Rail Leg", "Rail", L2947="Rail P+R Car Leg", "Car",L2947="Logsum","",TRUE(),L2947)</f>
        <v>Car</v>
      </c>
      <c r="L2947" t="s">
        <v>160</v>
      </c>
      <c r="N2947" t="s">
        <v>37</v>
      </c>
      <c r="O2947" t="s">
        <v>84</v>
      </c>
      <c r="P2947" t="str">
        <f t="shared" si="273"/>
        <v>NHBEB</v>
      </c>
    </row>
    <row r="2948" spans="1:16" x14ac:dyDescent="0.35">
      <c r="A2948">
        <f t="shared" si="269"/>
        <v>6278</v>
      </c>
      <c r="B2948" t="str">
        <f t="shared" si="272"/>
        <v>Rail P+R Car Leg NHBEB_NHBEB_PT_16-74_PC Demand</v>
      </c>
      <c r="C2948" t="str">
        <f t="shared" si="270"/>
        <v>Rail P+R Car Leg NHBEB_NHBEB_PT_16-74_PC Demand</v>
      </c>
      <c r="D2948" t="s">
        <v>37</v>
      </c>
      <c r="E2948" t="s">
        <v>18</v>
      </c>
      <c r="F2948">
        <v>0</v>
      </c>
      <c r="H2948" t="s">
        <v>19</v>
      </c>
      <c r="J2948" t="str">
        <f t="shared" si="271"/>
        <v>Rail P+R Car Leg Demand</v>
      </c>
      <c r="K2948" t="str" cm="1">
        <f t="array" ref="K2948">_xlfn.IFS(L2948="Bus P+R Bus Leg", "Bus", L2948="Bus P+R Car Leg", "Car",L2948="Rail P+R Rail Leg", "Rail", L2948="Rail P+R Car Leg", "Car",L2948="Logsum","",TRUE(),L2948)</f>
        <v>Car</v>
      </c>
      <c r="L2948" t="s">
        <v>160</v>
      </c>
      <c r="N2948" t="s">
        <v>37</v>
      </c>
      <c r="O2948" t="s">
        <v>85</v>
      </c>
      <c r="P2948" t="str">
        <f t="shared" si="273"/>
        <v>NHBEB</v>
      </c>
    </row>
    <row r="2949" spans="1:16" x14ac:dyDescent="0.35">
      <c r="A2949">
        <f t="shared" si="269"/>
        <v>6279</v>
      </c>
      <c r="B2949" t="str">
        <f t="shared" si="272"/>
        <v>Rail P+R Car Leg NHBEB_NHBEB_Student_16-74_FC Demand</v>
      </c>
      <c r="C2949" t="str">
        <f t="shared" si="270"/>
        <v>Rail P+R Car Leg NHBEB_NHBEB_Student_16-74_FC Demand</v>
      </c>
      <c r="D2949" t="s">
        <v>37</v>
      </c>
      <c r="E2949" t="s">
        <v>18</v>
      </c>
      <c r="F2949">
        <v>0</v>
      </c>
      <c r="H2949" t="s">
        <v>19</v>
      </c>
      <c r="J2949" t="str">
        <f t="shared" si="271"/>
        <v>Rail P+R Car Leg Demand</v>
      </c>
      <c r="K2949" t="str" cm="1">
        <f t="array" ref="K2949">_xlfn.IFS(L2949="Bus P+R Bus Leg", "Bus", L2949="Bus P+R Car Leg", "Car",L2949="Rail P+R Rail Leg", "Rail", L2949="Rail P+R Car Leg", "Car",L2949="Logsum","",TRUE(),L2949)</f>
        <v>Car</v>
      </c>
      <c r="L2949" t="s">
        <v>160</v>
      </c>
      <c r="N2949" t="s">
        <v>37</v>
      </c>
      <c r="O2949" t="s">
        <v>86</v>
      </c>
      <c r="P2949" t="str">
        <f t="shared" si="273"/>
        <v>NHBEB</v>
      </c>
    </row>
    <row r="2950" spans="1:16" x14ac:dyDescent="0.35">
      <c r="A2950">
        <f t="shared" si="269"/>
        <v>6280</v>
      </c>
      <c r="B2950" t="str">
        <f t="shared" si="272"/>
        <v>Rail P+R Car Leg NHBEB_NHBEB_Student_16-74_NC Demand</v>
      </c>
      <c r="C2950" t="str">
        <f t="shared" si="270"/>
        <v>Rail P+R Car Leg NHBEB_NHBEB_Student_16-74_NC Demand</v>
      </c>
      <c r="D2950" t="s">
        <v>37</v>
      </c>
      <c r="E2950" t="s">
        <v>18</v>
      </c>
      <c r="F2950">
        <v>0</v>
      </c>
      <c r="H2950" t="s">
        <v>19</v>
      </c>
      <c r="J2950" t="str">
        <f t="shared" si="271"/>
        <v>Rail P+R Car Leg Demand</v>
      </c>
      <c r="K2950" t="str" cm="1">
        <f t="array" ref="K2950">_xlfn.IFS(L2950="Bus P+R Bus Leg", "Bus", L2950="Bus P+R Car Leg", "Car",L2950="Rail P+R Rail Leg", "Rail", L2950="Rail P+R Car Leg", "Car",L2950="Logsum","",TRUE(),L2950)</f>
        <v>Car</v>
      </c>
      <c r="L2950" t="s">
        <v>160</v>
      </c>
      <c r="N2950" t="s">
        <v>37</v>
      </c>
      <c r="O2950" t="s">
        <v>87</v>
      </c>
      <c r="P2950" t="str">
        <f t="shared" si="273"/>
        <v>NHBEB</v>
      </c>
    </row>
    <row r="2951" spans="1:16" x14ac:dyDescent="0.35">
      <c r="A2951">
        <f t="shared" si="269"/>
        <v>6281</v>
      </c>
      <c r="B2951" t="str">
        <f t="shared" si="272"/>
        <v>Rail P+R Car Leg NHBEB_NHBEB_Student_16-74_PC Demand</v>
      </c>
      <c r="C2951" t="str">
        <f t="shared" si="270"/>
        <v>Rail P+R Car Leg NHBEB_NHBEB_Student_16-74_PC Demand</v>
      </c>
      <c r="D2951" t="s">
        <v>37</v>
      </c>
      <c r="E2951" t="s">
        <v>18</v>
      </c>
      <c r="F2951">
        <v>0</v>
      </c>
      <c r="H2951" t="s">
        <v>19</v>
      </c>
      <c r="J2951" t="str">
        <f t="shared" si="271"/>
        <v>Rail P+R Car Leg Demand</v>
      </c>
      <c r="K2951" t="str" cm="1">
        <f t="array" ref="K2951">_xlfn.IFS(L2951="Bus P+R Bus Leg", "Bus", L2951="Bus P+R Car Leg", "Car",L2951="Rail P+R Rail Leg", "Rail", L2951="Rail P+R Car Leg", "Car",L2951="Logsum","",TRUE(),L2951)</f>
        <v>Car</v>
      </c>
      <c r="L2951" t="s">
        <v>160</v>
      </c>
      <c r="N2951" t="s">
        <v>37</v>
      </c>
      <c r="O2951" t="s">
        <v>88</v>
      </c>
      <c r="P2951" t="str">
        <f t="shared" si="273"/>
        <v>NHBEB</v>
      </c>
    </row>
    <row r="2952" spans="1:16" x14ac:dyDescent="0.35">
      <c r="A2952">
        <f t="shared" si="269"/>
        <v>6282</v>
      </c>
      <c r="B2952" t="str">
        <f t="shared" si="272"/>
        <v>Rail P+R Car Leg NHBO_NHBO_75_FC Demand</v>
      </c>
      <c r="C2952" t="str">
        <f t="shared" si="270"/>
        <v>Rail P+R Car Leg NHBO_NHBO_75_FC Demand</v>
      </c>
      <c r="D2952" t="s">
        <v>37</v>
      </c>
      <c r="E2952" t="s">
        <v>18</v>
      </c>
      <c r="F2952">
        <v>0</v>
      </c>
      <c r="H2952" t="s">
        <v>19</v>
      </c>
      <c r="J2952" t="str">
        <f t="shared" si="271"/>
        <v>Rail P+R Car Leg Demand</v>
      </c>
      <c r="K2952" t="str" cm="1">
        <f t="array" ref="K2952">_xlfn.IFS(L2952="Bus P+R Bus Leg", "Bus", L2952="Bus P+R Car Leg", "Car",L2952="Rail P+R Rail Leg", "Rail", L2952="Rail P+R Car Leg", "Car",L2952="Logsum","",TRUE(),L2952)</f>
        <v>Car</v>
      </c>
      <c r="L2952" t="s">
        <v>160</v>
      </c>
      <c r="N2952" t="s">
        <v>37</v>
      </c>
      <c r="O2952" t="s">
        <v>89</v>
      </c>
      <c r="P2952" t="str">
        <f t="shared" si="273"/>
        <v>NHBO</v>
      </c>
    </row>
    <row r="2953" spans="1:16" x14ac:dyDescent="0.35">
      <c r="A2953">
        <f t="shared" si="269"/>
        <v>6283</v>
      </c>
      <c r="B2953" t="str">
        <f t="shared" si="272"/>
        <v>Rail P+R Car Leg NHBO_NHBO_75_NC Demand</v>
      </c>
      <c r="C2953" t="str">
        <f t="shared" si="270"/>
        <v>Rail P+R Car Leg NHBO_NHBO_75_NC Demand</v>
      </c>
      <c r="D2953" t="s">
        <v>37</v>
      </c>
      <c r="E2953" t="s">
        <v>18</v>
      </c>
      <c r="F2953">
        <v>0</v>
      </c>
      <c r="H2953" t="s">
        <v>19</v>
      </c>
      <c r="J2953" t="str">
        <f t="shared" si="271"/>
        <v>Rail P+R Car Leg Demand</v>
      </c>
      <c r="K2953" t="str" cm="1">
        <f t="array" ref="K2953">_xlfn.IFS(L2953="Bus P+R Bus Leg", "Bus", L2953="Bus P+R Car Leg", "Car",L2953="Rail P+R Rail Leg", "Rail", L2953="Rail P+R Car Leg", "Car",L2953="Logsum","",TRUE(),L2953)</f>
        <v>Car</v>
      </c>
      <c r="L2953" t="s">
        <v>160</v>
      </c>
      <c r="N2953" t="s">
        <v>37</v>
      </c>
      <c r="O2953" t="s">
        <v>90</v>
      </c>
      <c r="P2953" t="str">
        <f t="shared" si="273"/>
        <v>NHBO</v>
      </c>
    </row>
    <row r="2954" spans="1:16" x14ac:dyDescent="0.35">
      <c r="A2954">
        <f t="shared" si="269"/>
        <v>6284</v>
      </c>
      <c r="B2954" t="str">
        <f t="shared" si="272"/>
        <v>Rail P+R Car Leg NHBO_NHBO_75_PC Demand</v>
      </c>
      <c r="C2954" t="str">
        <f t="shared" si="270"/>
        <v>Rail P+R Car Leg NHBO_NHBO_75_PC Demand</v>
      </c>
      <c r="D2954" t="s">
        <v>37</v>
      </c>
      <c r="E2954" t="s">
        <v>18</v>
      </c>
      <c r="F2954">
        <v>0</v>
      </c>
      <c r="H2954" t="s">
        <v>19</v>
      </c>
      <c r="J2954" t="str">
        <f t="shared" si="271"/>
        <v>Rail P+R Car Leg Demand</v>
      </c>
      <c r="K2954" t="str" cm="1">
        <f t="array" ref="K2954">_xlfn.IFS(L2954="Bus P+R Bus Leg", "Bus", L2954="Bus P+R Car Leg", "Car",L2954="Rail P+R Rail Leg", "Rail", L2954="Rail P+R Car Leg", "Car",L2954="Logsum","",TRUE(),L2954)</f>
        <v>Car</v>
      </c>
      <c r="L2954" t="s">
        <v>160</v>
      </c>
      <c r="N2954" t="s">
        <v>37</v>
      </c>
      <c r="O2954" t="s">
        <v>91</v>
      </c>
      <c r="P2954" t="str">
        <f t="shared" si="273"/>
        <v>NHBO</v>
      </c>
    </row>
    <row r="2955" spans="1:16" x14ac:dyDescent="0.35">
      <c r="A2955">
        <f t="shared" si="269"/>
        <v>6285</v>
      </c>
      <c r="B2955" t="str">
        <f t="shared" si="272"/>
        <v>Rail P+R Car Leg NHBO_NHBO_Child_0-15_FC Demand</v>
      </c>
      <c r="C2955" t="str">
        <f t="shared" si="270"/>
        <v>Rail P+R Car Leg NHBO_NHBO_Child_0-15_FC Demand</v>
      </c>
      <c r="D2955" t="s">
        <v>37</v>
      </c>
      <c r="E2955" t="s">
        <v>18</v>
      </c>
      <c r="F2955">
        <v>0</v>
      </c>
      <c r="H2955" t="s">
        <v>19</v>
      </c>
      <c r="J2955" t="str">
        <f t="shared" si="271"/>
        <v>Rail P+R Car Leg Demand</v>
      </c>
      <c r="K2955" t="str" cm="1">
        <f t="array" ref="K2955">_xlfn.IFS(L2955="Bus P+R Bus Leg", "Bus", L2955="Bus P+R Car Leg", "Car",L2955="Rail P+R Rail Leg", "Rail", L2955="Rail P+R Car Leg", "Car",L2955="Logsum","",TRUE(),L2955)</f>
        <v>Car</v>
      </c>
      <c r="L2955" t="s">
        <v>160</v>
      </c>
      <c r="N2955" t="s">
        <v>37</v>
      </c>
      <c r="O2955" t="s">
        <v>133</v>
      </c>
      <c r="P2955" t="str">
        <f t="shared" si="273"/>
        <v>NHBO</v>
      </c>
    </row>
    <row r="2956" spans="1:16" x14ac:dyDescent="0.35">
      <c r="A2956">
        <f t="shared" si="269"/>
        <v>6286</v>
      </c>
      <c r="B2956" t="str">
        <f t="shared" si="272"/>
        <v>Rail P+R Car Leg NHBO_NHBO_Child_0-15_NC Demand</v>
      </c>
      <c r="C2956" t="str">
        <f t="shared" si="270"/>
        <v>Rail P+R Car Leg NHBO_NHBO_Child_0-15_NC Demand</v>
      </c>
      <c r="D2956" t="s">
        <v>37</v>
      </c>
      <c r="E2956" t="s">
        <v>18</v>
      </c>
      <c r="F2956">
        <v>0</v>
      </c>
      <c r="H2956" t="s">
        <v>19</v>
      </c>
      <c r="J2956" t="str">
        <f t="shared" si="271"/>
        <v>Rail P+R Car Leg Demand</v>
      </c>
      <c r="K2956" t="str" cm="1">
        <f t="array" ref="K2956">_xlfn.IFS(L2956="Bus P+R Bus Leg", "Bus", L2956="Bus P+R Car Leg", "Car",L2956="Rail P+R Rail Leg", "Rail", L2956="Rail P+R Car Leg", "Car",L2956="Logsum","",TRUE(),L2956)</f>
        <v>Car</v>
      </c>
      <c r="L2956" t="s">
        <v>160</v>
      </c>
      <c r="N2956" t="s">
        <v>37</v>
      </c>
      <c r="O2956" t="s">
        <v>134</v>
      </c>
      <c r="P2956" t="str">
        <f t="shared" si="273"/>
        <v>NHBO</v>
      </c>
    </row>
    <row r="2957" spans="1:16" x14ac:dyDescent="0.35">
      <c r="A2957">
        <f t="shared" si="269"/>
        <v>6287</v>
      </c>
      <c r="B2957" t="str">
        <f t="shared" si="272"/>
        <v>Rail P+R Car Leg NHBO_NHBO_Child_0-15_PC Demand</v>
      </c>
      <c r="C2957" t="str">
        <f t="shared" si="270"/>
        <v>Rail P+R Car Leg NHBO_NHBO_Child_0-15_PC Demand</v>
      </c>
      <c r="D2957" t="s">
        <v>37</v>
      </c>
      <c r="E2957" t="s">
        <v>18</v>
      </c>
      <c r="F2957">
        <v>0</v>
      </c>
      <c r="H2957" t="s">
        <v>19</v>
      </c>
      <c r="J2957" t="str">
        <f t="shared" si="271"/>
        <v>Rail P+R Car Leg Demand</v>
      </c>
      <c r="K2957" t="str" cm="1">
        <f t="array" ref="K2957">_xlfn.IFS(L2957="Bus P+R Bus Leg", "Bus", L2957="Bus P+R Car Leg", "Car",L2957="Rail P+R Rail Leg", "Rail", L2957="Rail P+R Car Leg", "Car",L2957="Logsum","",TRUE(),L2957)</f>
        <v>Car</v>
      </c>
      <c r="L2957" t="s">
        <v>160</v>
      </c>
      <c r="N2957" t="s">
        <v>37</v>
      </c>
      <c r="O2957" t="s">
        <v>135</v>
      </c>
      <c r="P2957" t="str">
        <f t="shared" si="273"/>
        <v>NHBO</v>
      </c>
    </row>
    <row r="2958" spans="1:16" x14ac:dyDescent="0.35">
      <c r="A2958">
        <f t="shared" si="269"/>
        <v>6288</v>
      </c>
      <c r="B2958" t="str">
        <f t="shared" si="272"/>
        <v>Rail P+R Car Leg NHBO_NHBO_FT_16-74_FC Demand</v>
      </c>
      <c r="C2958" t="str">
        <f t="shared" si="270"/>
        <v>Rail P+R Car Leg NHBO_NHBO_FT_16-74_FC Demand</v>
      </c>
      <c r="D2958" t="s">
        <v>37</v>
      </c>
      <c r="E2958" t="s">
        <v>18</v>
      </c>
      <c r="F2958">
        <v>0</v>
      </c>
      <c r="H2958" t="s">
        <v>19</v>
      </c>
      <c r="J2958" t="str">
        <f t="shared" si="271"/>
        <v>Rail P+R Car Leg Demand</v>
      </c>
      <c r="K2958" t="str" cm="1">
        <f t="array" ref="K2958">_xlfn.IFS(L2958="Bus P+R Bus Leg", "Bus", L2958="Bus P+R Car Leg", "Car",L2958="Rail P+R Rail Leg", "Rail", L2958="Rail P+R Car Leg", "Car",L2958="Logsum","",TRUE(),L2958)</f>
        <v>Car</v>
      </c>
      <c r="L2958" t="s">
        <v>160</v>
      </c>
      <c r="N2958" t="s">
        <v>37</v>
      </c>
      <c r="O2958" t="s">
        <v>92</v>
      </c>
      <c r="P2958" t="str">
        <f t="shared" si="273"/>
        <v>NHBO</v>
      </c>
    </row>
    <row r="2959" spans="1:16" x14ac:dyDescent="0.35">
      <c r="A2959">
        <f t="shared" ref="A2959:A3022" si="274">IF(J2959=J2958,A2958+1,ROUNDUP(A2958,-2)+1)</f>
        <v>6289</v>
      </c>
      <c r="B2959" t="str">
        <f t="shared" si="272"/>
        <v>Rail P+R Car Leg NHBO_NHBO_FT_16-74_NC Demand</v>
      </c>
      <c r="C2959" t="str">
        <f t="shared" si="270"/>
        <v>Rail P+R Car Leg NHBO_NHBO_FT_16-74_NC Demand</v>
      </c>
      <c r="D2959" t="s">
        <v>37</v>
      </c>
      <c r="E2959" t="s">
        <v>18</v>
      </c>
      <c r="F2959">
        <v>0</v>
      </c>
      <c r="H2959" t="s">
        <v>19</v>
      </c>
      <c r="J2959" t="str">
        <f t="shared" si="271"/>
        <v>Rail P+R Car Leg Demand</v>
      </c>
      <c r="K2959" t="str" cm="1">
        <f t="array" ref="K2959">_xlfn.IFS(L2959="Bus P+R Bus Leg", "Bus", L2959="Bus P+R Car Leg", "Car",L2959="Rail P+R Rail Leg", "Rail", L2959="Rail P+R Car Leg", "Car",L2959="Logsum","",TRUE(),L2959)</f>
        <v>Car</v>
      </c>
      <c r="L2959" t="s">
        <v>160</v>
      </c>
      <c r="N2959" t="s">
        <v>37</v>
      </c>
      <c r="O2959" t="s">
        <v>93</v>
      </c>
      <c r="P2959" t="str">
        <f t="shared" si="273"/>
        <v>NHBO</v>
      </c>
    </row>
    <row r="2960" spans="1:16" x14ac:dyDescent="0.35">
      <c r="A2960">
        <f t="shared" si="274"/>
        <v>6290</v>
      </c>
      <c r="B2960" t="str">
        <f t="shared" si="272"/>
        <v>Rail P+R Car Leg NHBO_NHBO_FT_16-74_PC Demand</v>
      </c>
      <c r="C2960" t="str">
        <f t="shared" si="270"/>
        <v>Rail P+R Car Leg NHBO_NHBO_FT_16-74_PC Demand</v>
      </c>
      <c r="D2960" t="s">
        <v>37</v>
      </c>
      <c r="E2960" t="s">
        <v>18</v>
      </c>
      <c r="F2960">
        <v>0</v>
      </c>
      <c r="H2960" t="s">
        <v>19</v>
      </c>
      <c r="J2960" t="str">
        <f t="shared" si="271"/>
        <v>Rail P+R Car Leg Demand</v>
      </c>
      <c r="K2960" t="str" cm="1">
        <f t="array" ref="K2960">_xlfn.IFS(L2960="Bus P+R Bus Leg", "Bus", L2960="Bus P+R Car Leg", "Car",L2960="Rail P+R Rail Leg", "Rail", L2960="Rail P+R Car Leg", "Car",L2960="Logsum","",TRUE(),L2960)</f>
        <v>Car</v>
      </c>
      <c r="L2960" t="s">
        <v>160</v>
      </c>
      <c r="N2960" t="s">
        <v>37</v>
      </c>
      <c r="O2960" t="s">
        <v>94</v>
      </c>
      <c r="P2960" t="str">
        <f t="shared" si="273"/>
        <v>NHBO</v>
      </c>
    </row>
    <row r="2961" spans="1:16" x14ac:dyDescent="0.35">
      <c r="A2961">
        <f t="shared" si="274"/>
        <v>6291</v>
      </c>
      <c r="B2961" t="str">
        <f t="shared" si="272"/>
        <v>Rail P+R Car Leg NHBO_NHBO_Other_16-74_FC Demand</v>
      </c>
      <c r="C2961" t="str">
        <f t="shared" si="270"/>
        <v>Rail P+R Car Leg NHBO_NHBO_Other_16-74_FC Demand</v>
      </c>
      <c r="D2961" t="s">
        <v>37</v>
      </c>
      <c r="E2961" t="s">
        <v>18</v>
      </c>
      <c r="F2961">
        <v>0</v>
      </c>
      <c r="H2961" t="s">
        <v>19</v>
      </c>
      <c r="J2961" t="str">
        <f t="shared" si="271"/>
        <v>Rail P+R Car Leg Demand</v>
      </c>
      <c r="K2961" t="str" cm="1">
        <f t="array" ref="K2961">_xlfn.IFS(L2961="Bus P+R Bus Leg", "Bus", L2961="Bus P+R Car Leg", "Car",L2961="Rail P+R Rail Leg", "Rail", L2961="Rail P+R Car Leg", "Car",L2961="Logsum","",TRUE(),L2961)</f>
        <v>Car</v>
      </c>
      <c r="L2961" t="s">
        <v>160</v>
      </c>
      <c r="N2961" t="s">
        <v>37</v>
      </c>
      <c r="O2961" t="s">
        <v>95</v>
      </c>
      <c r="P2961" t="str">
        <f t="shared" si="273"/>
        <v>NHBO</v>
      </c>
    </row>
    <row r="2962" spans="1:16" x14ac:dyDescent="0.35">
      <c r="A2962">
        <f t="shared" si="274"/>
        <v>6292</v>
      </c>
      <c r="B2962" t="str">
        <f t="shared" si="272"/>
        <v>Rail P+R Car Leg NHBO_NHBO_Other_16-74_NC Demand</v>
      </c>
      <c r="C2962" t="str">
        <f t="shared" si="270"/>
        <v>Rail P+R Car Leg NHBO_NHBO_Other_16-74_NC Demand</v>
      </c>
      <c r="D2962" t="s">
        <v>37</v>
      </c>
      <c r="E2962" t="s">
        <v>18</v>
      </c>
      <c r="F2962">
        <v>0</v>
      </c>
      <c r="H2962" t="s">
        <v>19</v>
      </c>
      <c r="J2962" t="str">
        <f t="shared" si="271"/>
        <v>Rail P+R Car Leg Demand</v>
      </c>
      <c r="K2962" t="str" cm="1">
        <f t="array" ref="K2962">_xlfn.IFS(L2962="Bus P+R Bus Leg", "Bus", L2962="Bus P+R Car Leg", "Car",L2962="Rail P+R Rail Leg", "Rail", L2962="Rail P+R Car Leg", "Car",L2962="Logsum","",TRUE(),L2962)</f>
        <v>Car</v>
      </c>
      <c r="L2962" t="s">
        <v>160</v>
      </c>
      <c r="N2962" t="s">
        <v>37</v>
      </c>
      <c r="O2962" t="s">
        <v>96</v>
      </c>
      <c r="P2962" t="str">
        <f t="shared" si="273"/>
        <v>NHBO</v>
      </c>
    </row>
    <row r="2963" spans="1:16" x14ac:dyDescent="0.35">
      <c r="A2963">
        <f t="shared" si="274"/>
        <v>6293</v>
      </c>
      <c r="B2963" t="str">
        <f t="shared" si="272"/>
        <v>Rail P+R Car Leg NHBO_NHBO_Other_16-74_PC Demand</v>
      </c>
      <c r="C2963" t="str">
        <f t="shared" ref="C2963:C3026" si="275">_xlfn.TEXTJOIN(" ",TRUE,L2963,O2963,N2963)</f>
        <v>Rail P+R Car Leg NHBO_NHBO_Other_16-74_PC Demand</v>
      </c>
      <c r="D2963" t="s">
        <v>37</v>
      </c>
      <c r="E2963" t="s">
        <v>18</v>
      </c>
      <c r="F2963">
        <v>0</v>
      </c>
      <c r="H2963" t="s">
        <v>19</v>
      </c>
      <c r="J2963" t="str">
        <f t="shared" si="271"/>
        <v>Rail P+R Car Leg Demand</v>
      </c>
      <c r="K2963" t="str" cm="1">
        <f t="array" ref="K2963">_xlfn.IFS(L2963="Bus P+R Bus Leg", "Bus", L2963="Bus P+R Car Leg", "Car",L2963="Rail P+R Rail Leg", "Rail", L2963="Rail P+R Car Leg", "Car",L2963="Logsum","",TRUE(),L2963)</f>
        <v>Car</v>
      </c>
      <c r="L2963" t="s">
        <v>160</v>
      </c>
      <c r="N2963" t="s">
        <v>37</v>
      </c>
      <c r="O2963" t="s">
        <v>97</v>
      </c>
      <c r="P2963" t="str">
        <f t="shared" si="273"/>
        <v>NHBO</v>
      </c>
    </row>
    <row r="2964" spans="1:16" x14ac:dyDescent="0.35">
      <c r="A2964">
        <f t="shared" si="274"/>
        <v>6294</v>
      </c>
      <c r="B2964" t="str">
        <f t="shared" si="272"/>
        <v>Rail P+R Car Leg NHBO_NHBO_PT_16-74_FC Demand</v>
      </c>
      <c r="C2964" t="str">
        <f t="shared" si="275"/>
        <v>Rail P+R Car Leg NHBO_NHBO_PT_16-74_FC Demand</v>
      </c>
      <c r="D2964" t="s">
        <v>37</v>
      </c>
      <c r="E2964" t="s">
        <v>18</v>
      </c>
      <c r="F2964">
        <v>0</v>
      </c>
      <c r="H2964" t="s">
        <v>19</v>
      </c>
      <c r="J2964" t="str">
        <f t="shared" ref="J2964:J3027" si="276">_xlfn.CONCAT(L2964," ",N2964)</f>
        <v>Rail P+R Car Leg Demand</v>
      </c>
      <c r="K2964" t="str" cm="1">
        <f t="array" ref="K2964">_xlfn.IFS(L2964="Bus P+R Bus Leg", "Bus", L2964="Bus P+R Car Leg", "Car",L2964="Rail P+R Rail Leg", "Rail", L2964="Rail P+R Car Leg", "Car",L2964="Logsum","",TRUE(),L2964)</f>
        <v>Car</v>
      </c>
      <c r="L2964" t="s">
        <v>160</v>
      </c>
      <c r="N2964" t="s">
        <v>37</v>
      </c>
      <c r="O2964" t="s">
        <v>98</v>
      </c>
      <c r="P2964" t="str">
        <f t="shared" si="273"/>
        <v>NHBO</v>
      </c>
    </row>
    <row r="2965" spans="1:16" x14ac:dyDescent="0.35">
      <c r="A2965">
        <f t="shared" si="274"/>
        <v>6295</v>
      </c>
      <c r="B2965" t="str">
        <f t="shared" si="272"/>
        <v>Rail P+R Car Leg NHBO_NHBO_PT_16-74_NC Demand</v>
      </c>
      <c r="C2965" t="str">
        <f t="shared" si="275"/>
        <v>Rail P+R Car Leg NHBO_NHBO_PT_16-74_NC Demand</v>
      </c>
      <c r="D2965" t="s">
        <v>37</v>
      </c>
      <c r="E2965" t="s">
        <v>18</v>
      </c>
      <c r="F2965">
        <v>0</v>
      </c>
      <c r="H2965" t="s">
        <v>19</v>
      </c>
      <c r="J2965" t="str">
        <f t="shared" si="276"/>
        <v>Rail P+R Car Leg Demand</v>
      </c>
      <c r="K2965" t="str" cm="1">
        <f t="array" ref="K2965">_xlfn.IFS(L2965="Bus P+R Bus Leg", "Bus", L2965="Bus P+R Car Leg", "Car",L2965="Rail P+R Rail Leg", "Rail", L2965="Rail P+R Car Leg", "Car",L2965="Logsum","",TRUE(),L2965)</f>
        <v>Car</v>
      </c>
      <c r="L2965" t="s">
        <v>160</v>
      </c>
      <c r="N2965" t="s">
        <v>37</v>
      </c>
      <c r="O2965" t="s">
        <v>99</v>
      </c>
      <c r="P2965" t="str">
        <f t="shared" si="273"/>
        <v>NHBO</v>
      </c>
    </row>
    <row r="2966" spans="1:16" x14ac:dyDescent="0.35">
      <c r="A2966">
        <f t="shared" si="274"/>
        <v>6296</v>
      </c>
      <c r="B2966" t="str">
        <f t="shared" si="272"/>
        <v>Rail P+R Car Leg NHBO_NHBO_PT_16-74_PC Demand</v>
      </c>
      <c r="C2966" t="str">
        <f t="shared" si="275"/>
        <v>Rail P+R Car Leg NHBO_NHBO_PT_16-74_PC Demand</v>
      </c>
      <c r="D2966" t="s">
        <v>37</v>
      </c>
      <c r="E2966" t="s">
        <v>18</v>
      </c>
      <c r="F2966">
        <v>0</v>
      </c>
      <c r="H2966" t="s">
        <v>19</v>
      </c>
      <c r="J2966" t="str">
        <f t="shared" si="276"/>
        <v>Rail P+R Car Leg Demand</v>
      </c>
      <c r="K2966" t="str" cm="1">
        <f t="array" ref="K2966">_xlfn.IFS(L2966="Bus P+R Bus Leg", "Bus", L2966="Bus P+R Car Leg", "Car",L2966="Rail P+R Rail Leg", "Rail", L2966="Rail P+R Car Leg", "Car",L2966="Logsum","",TRUE(),L2966)</f>
        <v>Car</v>
      </c>
      <c r="L2966" t="s">
        <v>160</v>
      </c>
      <c r="N2966" t="s">
        <v>37</v>
      </c>
      <c r="O2966" t="s">
        <v>100</v>
      </c>
      <c r="P2966" t="str">
        <f t="shared" si="273"/>
        <v>NHBO</v>
      </c>
    </row>
    <row r="2967" spans="1:16" x14ac:dyDescent="0.35">
      <c r="A2967">
        <f t="shared" si="274"/>
        <v>6297</v>
      </c>
      <c r="B2967" t="str">
        <f t="shared" si="272"/>
        <v>Rail P+R Car Leg NHBO_NHBO_Student_16-74_FC Demand</v>
      </c>
      <c r="C2967" t="str">
        <f t="shared" si="275"/>
        <v>Rail P+R Car Leg NHBO_NHBO_Student_16-74_FC Demand</v>
      </c>
      <c r="D2967" t="s">
        <v>37</v>
      </c>
      <c r="E2967" t="s">
        <v>18</v>
      </c>
      <c r="F2967">
        <v>0</v>
      </c>
      <c r="H2967" t="s">
        <v>19</v>
      </c>
      <c r="J2967" t="str">
        <f t="shared" si="276"/>
        <v>Rail P+R Car Leg Demand</v>
      </c>
      <c r="K2967" t="str" cm="1">
        <f t="array" ref="K2967">_xlfn.IFS(L2967="Bus P+R Bus Leg", "Bus", L2967="Bus P+R Car Leg", "Car",L2967="Rail P+R Rail Leg", "Rail", L2967="Rail P+R Car Leg", "Car",L2967="Logsum","",TRUE(),L2967)</f>
        <v>Car</v>
      </c>
      <c r="L2967" t="s">
        <v>160</v>
      </c>
      <c r="N2967" t="s">
        <v>37</v>
      </c>
      <c r="O2967" t="s">
        <v>101</v>
      </c>
      <c r="P2967" t="str">
        <f t="shared" si="273"/>
        <v>NHBO</v>
      </c>
    </row>
    <row r="2968" spans="1:16" x14ac:dyDescent="0.35">
      <c r="A2968">
        <f t="shared" si="274"/>
        <v>6298</v>
      </c>
      <c r="B2968" t="str">
        <f t="shared" si="272"/>
        <v>Rail P+R Car Leg NHBO_NHBO_Student_16-74_NC Demand</v>
      </c>
      <c r="C2968" t="str">
        <f t="shared" si="275"/>
        <v>Rail P+R Car Leg NHBO_NHBO_Student_16-74_NC Demand</v>
      </c>
      <c r="D2968" t="s">
        <v>37</v>
      </c>
      <c r="E2968" t="s">
        <v>18</v>
      </c>
      <c r="F2968">
        <v>0</v>
      </c>
      <c r="H2968" t="s">
        <v>19</v>
      </c>
      <c r="J2968" t="str">
        <f t="shared" si="276"/>
        <v>Rail P+R Car Leg Demand</v>
      </c>
      <c r="K2968" t="str" cm="1">
        <f t="array" ref="K2968">_xlfn.IFS(L2968="Bus P+R Bus Leg", "Bus", L2968="Bus P+R Car Leg", "Car",L2968="Rail P+R Rail Leg", "Rail", L2968="Rail P+R Car Leg", "Car",L2968="Logsum","",TRUE(),L2968)</f>
        <v>Car</v>
      </c>
      <c r="L2968" t="s">
        <v>160</v>
      </c>
      <c r="N2968" t="s">
        <v>37</v>
      </c>
      <c r="O2968" t="s">
        <v>102</v>
      </c>
      <c r="P2968" t="str">
        <f t="shared" si="273"/>
        <v>NHBO</v>
      </c>
    </row>
    <row r="2969" spans="1:16" x14ac:dyDescent="0.35">
      <c r="A2969">
        <f t="shared" si="274"/>
        <v>6299</v>
      </c>
      <c r="B2969" t="str">
        <f t="shared" si="272"/>
        <v>Rail P+R Car Leg NHBO_NHBO_Student_16-74_PC Demand</v>
      </c>
      <c r="C2969" t="str">
        <f t="shared" si="275"/>
        <v>Rail P+R Car Leg NHBO_NHBO_Student_16-74_PC Demand</v>
      </c>
      <c r="D2969" t="s">
        <v>37</v>
      </c>
      <c r="E2969" t="s">
        <v>18</v>
      </c>
      <c r="F2969">
        <v>0</v>
      </c>
      <c r="H2969" t="s">
        <v>19</v>
      </c>
      <c r="J2969" t="str">
        <f t="shared" si="276"/>
        <v>Rail P+R Car Leg Demand</v>
      </c>
      <c r="K2969" t="str" cm="1">
        <f t="array" ref="K2969">_xlfn.IFS(L2969="Bus P+R Bus Leg", "Bus", L2969="Bus P+R Car Leg", "Car",L2969="Rail P+R Rail Leg", "Rail", L2969="Rail P+R Car Leg", "Car",L2969="Logsum","",TRUE(),L2969)</f>
        <v>Car</v>
      </c>
      <c r="L2969" t="s">
        <v>160</v>
      </c>
      <c r="N2969" t="s">
        <v>37</v>
      </c>
      <c r="O2969" t="s">
        <v>103</v>
      </c>
      <c r="P2969" t="str">
        <f t="shared" si="273"/>
        <v>NHBO</v>
      </c>
    </row>
    <row r="2970" spans="1:16" x14ac:dyDescent="0.35">
      <c r="A2970">
        <f t="shared" si="274"/>
        <v>6301</v>
      </c>
      <c r="B2970" t="str">
        <f t="shared" si="272"/>
        <v>Car HBW_HBW_FT_16-74_FC LastDemand</v>
      </c>
      <c r="C2970" t="str">
        <f t="shared" si="275"/>
        <v>Car HBW_HBW_FT_16-74_FC LastDemand</v>
      </c>
      <c r="D2970" t="s">
        <v>37</v>
      </c>
      <c r="E2970" t="s">
        <v>18</v>
      </c>
      <c r="F2970">
        <v>0</v>
      </c>
      <c r="H2970" t="s">
        <v>19</v>
      </c>
      <c r="J2970" t="str">
        <f t="shared" si="276"/>
        <v>Car LastDemand</v>
      </c>
      <c r="K2970" t="str" cm="1">
        <f t="array" ref="K2970">_xlfn.IFS(L2970="Bus P+R Bus Leg", "Bus", L2970="Bus P+R Car Leg", "Car",L2970="Rail P+R Rail Leg", "Rail", L2970="Rail P+R Car Leg", "Car",L2970="Logsum","",TRUE(),L2970)</f>
        <v>Car</v>
      </c>
      <c r="L2970" t="s">
        <v>51</v>
      </c>
      <c r="N2970" t="s">
        <v>105</v>
      </c>
      <c r="O2970" t="s">
        <v>53</v>
      </c>
      <c r="P2970" t="str">
        <f>LEFT(O2970,FIND("_",O2970)-1)</f>
        <v>HBW</v>
      </c>
    </row>
    <row r="2971" spans="1:16" x14ac:dyDescent="0.35">
      <c r="A2971">
        <f t="shared" si="274"/>
        <v>6302</v>
      </c>
      <c r="B2971" t="str">
        <f t="shared" si="272"/>
        <v>Car HBW_HBW_FT_16-74_NC LastDemand</v>
      </c>
      <c r="C2971" t="str">
        <f t="shared" si="275"/>
        <v>Car HBW_HBW_FT_16-74_NC LastDemand</v>
      </c>
      <c r="D2971" t="s">
        <v>37</v>
      </c>
      <c r="E2971" t="s">
        <v>18</v>
      </c>
      <c r="F2971">
        <v>0</v>
      </c>
      <c r="H2971" t="s">
        <v>19</v>
      </c>
      <c r="J2971" t="str">
        <f t="shared" si="276"/>
        <v>Car LastDemand</v>
      </c>
      <c r="K2971" t="str" cm="1">
        <f t="array" ref="K2971">_xlfn.IFS(L2971="Bus P+R Bus Leg", "Bus", L2971="Bus P+R Car Leg", "Car",L2971="Rail P+R Rail Leg", "Rail", L2971="Rail P+R Car Leg", "Car",L2971="Logsum","",TRUE(),L2971)</f>
        <v>Car</v>
      </c>
      <c r="L2971" t="s">
        <v>51</v>
      </c>
      <c r="N2971" t="s">
        <v>105</v>
      </c>
      <c r="O2971" t="s">
        <v>54</v>
      </c>
      <c r="P2971" t="str">
        <f>LEFT(O2971,FIND("_",O2971)-1)</f>
        <v>HBW</v>
      </c>
    </row>
    <row r="2972" spans="1:16" x14ac:dyDescent="0.35">
      <c r="A2972">
        <f t="shared" si="274"/>
        <v>6303</v>
      </c>
      <c r="B2972" t="str">
        <f t="shared" si="272"/>
        <v>Car HBW_HBW_FT_16-74_PC LastDemand</v>
      </c>
      <c r="C2972" t="str">
        <f t="shared" si="275"/>
        <v>Car HBW_HBW_FT_16-74_PC LastDemand</v>
      </c>
      <c r="D2972" t="s">
        <v>37</v>
      </c>
      <c r="E2972" t="s">
        <v>18</v>
      </c>
      <c r="F2972">
        <v>0</v>
      </c>
      <c r="H2972" t="s">
        <v>19</v>
      </c>
      <c r="J2972" t="str">
        <f t="shared" si="276"/>
        <v>Car LastDemand</v>
      </c>
      <c r="K2972" t="str" cm="1">
        <f t="array" ref="K2972">_xlfn.IFS(L2972="Bus P+R Bus Leg", "Bus", L2972="Bus P+R Car Leg", "Car",L2972="Rail P+R Rail Leg", "Rail", L2972="Rail P+R Car Leg", "Car",L2972="Logsum","",TRUE(),L2972)</f>
        <v>Car</v>
      </c>
      <c r="L2972" t="s">
        <v>51</v>
      </c>
      <c r="N2972" t="s">
        <v>105</v>
      </c>
      <c r="O2972" t="s">
        <v>55</v>
      </c>
      <c r="P2972" t="str">
        <f t="shared" ref="P2972:P3035" si="277">LEFT(O2972,FIND("_",O2972)-1)</f>
        <v>HBW</v>
      </c>
    </row>
    <row r="2973" spans="1:16" x14ac:dyDescent="0.35">
      <c r="A2973">
        <f t="shared" si="274"/>
        <v>6304</v>
      </c>
      <c r="B2973" t="str">
        <f t="shared" si="272"/>
        <v>Car HBW_HBW_Other_16-74_FC LastDemand</v>
      </c>
      <c r="C2973" t="str">
        <f t="shared" si="275"/>
        <v>Car HBW_HBW_Other_16-74_FC LastDemand</v>
      </c>
      <c r="D2973" t="s">
        <v>37</v>
      </c>
      <c r="E2973" t="s">
        <v>18</v>
      </c>
      <c r="F2973">
        <v>0</v>
      </c>
      <c r="H2973" t="s">
        <v>19</v>
      </c>
      <c r="J2973" t="str">
        <f t="shared" si="276"/>
        <v>Car LastDemand</v>
      </c>
      <c r="K2973" t="str" cm="1">
        <f t="array" ref="K2973">_xlfn.IFS(L2973="Bus P+R Bus Leg", "Bus", L2973="Bus P+R Car Leg", "Car",L2973="Rail P+R Rail Leg", "Rail", L2973="Rail P+R Car Leg", "Car",L2973="Logsum","",TRUE(),L2973)</f>
        <v>Car</v>
      </c>
      <c r="L2973" t="s">
        <v>51</v>
      </c>
      <c r="N2973" t="s">
        <v>105</v>
      </c>
      <c r="O2973" t="s">
        <v>56</v>
      </c>
      <c r="P2973" t="str">
        <f t="shared" si="277"/>
        <v>HBW</v>
      </c>
    </row>
    <row r="2974" spans="1:16" x14ac:dyDescent="0.35">
      <c r="A2974">
        <f t="shared" si="274"/>
        <v>6305</v>
      </c>
      <c r="B2974" t="str">
        <f t="shared" si="272"/>
        <v>Car HBW_HBW_Other_16-74_NC LastDemand</v>
      </c>
      <c r="C2974" t="str">
        <f t="shared" si="275"/>
        <v>Car HBW_HBW_Other_16-74_NC LastDemand</v>
      </c>
      <c r="D2974" t="s">
        <v>37</v>
      </c>
      <c r="E2974" t="s">
        <v>18</v>
      </c>
      <c r="F2974">
        <v>0</v>
      </c>
      <c r="H2974" t="s">
        <v>19</v>
      </c>
      <c r="J2974" t="str">
        <f t="shared" si="276"/>
        <v>Car LastDemand</v>
      </c>
      <c r="K2974" t="str" cm="1">
        <f t="array" ref="K2974">_xlfn.IFS(L2974="Bus P+R Bus Leg", "Bus", L2974="Bus P+R Car Leg", "Car",L2974="Rail P+R Rail Leg", "Rail", L2974="Rail P+R Car Leg", "Car",L2974="Logsum","",TRUE(),L2974)</f>
        <v>Car</v>
      </c>
      <c r="L2974" t="s">
        <v>51</v>
      </c>
      <c r="N2974" t="s">
        <v>105</v>
      </c>
      <c r="O2974" t="s">
        <v>57</v>
      </c>
      <c r="P2974" t="str">
        <f t="shared" si="277"/>
        <v>HBW</v>
      </c>
    </row>
    <row r="2975" spans="1:16" x14ac:dyDescent="0.35">
      <c r="A2975">
        <f t="shared" si="274"/>
        <v>6306</v>
      </c>
      <c r="B2975" t="str">
        <f t="shared" si="272"/>
        <v>Car HBW_HBW_Other_16-74_PC LastDemand</v>
      </c>
      <c r="C2975" t="str">
        <f t="shared" si="275"/>
        <v>Car HBW_HBW_Other_16-74_PC LastDemand</v>
      </c>
      <c r="D2975" t="s">
        <v>37</v>
      </c>
      <c r="E2975" t="s">
        <v>18</v>
      </c>
      <c r="F2975">
        <v>0</v>
      </c>
      <c r="H2975" t="s">
        <v>19</v>
      </c>
      <c r="J2975" t="str">
        <f t="shared" si="276"/>
        <v>Car LastDemand</v>
      </c>
      <c r="K2975" t="str" cm="1">
        <f t="array" ref="K2975">_xlfn.IFS(L2975="Bus P+R Bus Leg", "Bus", L2975="Bus P+R Car Leg", "Car",L2975="Rail P+R Rail Leg", "Rail", L2975="Rail P+R Car Leg", "Car",L2975="Logsum","",TRUE(),L2975)</f>
        <v>Car</v>
      </c>
      <c r="L2975" t="s">
        <v>51</v>
      </c>
      <c r="N2975" t="s">
        <v>105</v>
      </c>
      <c r="O2975" t="s">
        <v>58</v>
      </c>
      <c r="P2975" t="str">
        <f t="shared" si="277"/>
        <v>HBW</v>
      </c>
    </row>
    <row r="2976" spans="1:16" x14ac:dyDescent="0.35">
      <c r="A2976">
        <f t="shared" si="274"/>
        <v>6307</v>
      </c>
      <c r="B2976" t="str">
        <f t="shared" si="272"/>
        <v>Car HBW_HBW_PT_16-74_FC LastDemand</v>
      </c>
      <c r="C2976" t="str">
        <f t="shared" si="275"/>
        <v>Car HBW_HBW_PT_16-74_FC LastDemand</v>
      </c>
      <c r="D2976" t="s">
        <v>37</v>
      </c>
      <c r="E2976" t="s">
        <v>18</v>
      </c>
      <c r="F2976">
        <v>0</v>
      </c>
      <c r="H2976" t="s">
        <v>19</v>
      </c>
      <c r="J2976" t="str">
        <f t="shared" si="276"/>
        <v>Car LastDemand</v>
      </c>
      <c r="K2976" t="str" cm="1">
        <f t="array" ref="K2976">_xlfn.IFS(L2976="Bus P+R Bus Leg", "Bus", L2976="Bus P+R Car Leg", "Car",L2976="Rail P+R Rail Leg", "Rail", L2976="Rail P+R Car Leg", "Car",L2976="Logsum","",TRUE(),L2976)</f>
        <v>Car</v>
      </c>
      <c r="L2976" t="s">
        <v>51</v>
      </c>
      <c r="N2976" t="s">
        <v>105</v>
      </c>
      <c r="O2976" t="s">
        <v>59</v>
      </c>
      <c r="P2976" t="str">
        <f t="shared" si="277"/>
        <v>HBW</v>
      </c>
    </row>
    <row r="2977" spans="1:16" x14ac:dyDescent="0.35">
      <c r="A2977">
        <f t="shared" si="274"/>
        <v>6308</v>
      </c>
      <c r="B2977" t="str">
        <f t="shared" si="272"/>
        <v>Car HBW_HBW_PT_16-74_NC LastDemand</v>
      </c>
      <c r="C2977" t="str">
        <f t="shared" si="275"/>
        <v>Car HBW_HBW_PT_16-74_NC LastDemand</v>
      </c>
      <c r="D2977" t="s">
        <v>37</v>
      </c>
      <c r="E2977" t="s">
        <v>18</v>
      </c>
      <c r="F2977">
        <v>0</v>
      </c>
      <c r="H2977" t="s">
        <v>19</v>
      </c>
      <c r="J2977" t="str">
        <f t="shared" si="276"/>
        <v>Car LastDemand</v>
      </c>
      <c r="K2977" t="str" cm="1">
        <f t="array" ref="K2977">_xlfn.IFS(L2977="Bus P+R Bus Leg", "Bus", L2977="Bus P+R Car Leg", "Car",L2977="Rail P+R Rail Leg", "Rail", L2977="Rail P+R Car Leg", "Car",L2977="Logsum","",TRUE(),L2977)</f>
        <v>Car</v>
      </c>
      <c r="L2977" t="s">
        <v>51</v>
      </c>
      <c r="N2977" t="s">
        <v>105</v>
      </c>
      <c r="O2977" t="s">
        <v>60</v>
      </c>
      <c r="P2977" t="str">
        <f t="shared" si="277"/>
        <v>HBW</v>
      </c>
    </row>
    <row r="2978" spans="1:16" x14ac:dyDescent="0.35">
      <c r="A2978">
        <f t="shared" si="274"/>
        <v>6309</v>
      </c>
      <c r="B2978" t="str">
        <f t="shared" si="272"/>
        <v>Car HBW_HBW_PT_16-74_PC LastDemand</v>
      </c>
      <c r="C2978" t="str">
        <f t="shared" si="275"/>
        <v>Car HBW_HBW_PT_16-74_PC LastDemand</v>
      </c>
      <c r="D2978" t="s">
        <v>37</v>
      </c>
      <c r="E2978" t="s">
        <v>18</v>
      </c>
      <c r="F2978">
        <v>0</v>
      </c>
      <c r="H2978" t="s">
        <v>19</v>
      </c>
      <c r="J2978" t="str">
        <f t="shared" si="276"/>
        <v>Car LastDemand</v>
      </c>
      <c r="K2978" t="str" cm="1">
        <f t="array" ref="K2978">_xlfn.IFS(L2978="Bus P+R Bus Leg", "Bus", L2978="Bus P+R Car Leg", "Car",L2978="Rail P+R Rail Leg", "Rail", L2978="Rail P+R Car Leg", "Car",L2978="Logsum","",TRUE(),L2978)</f>
        <v>Car</v>
      </c>
      <c r="L2978" t="s">
        <v>51</v>
      </c>
      <c r="N2978" t="s">
        <v>105</v>
      </c>
      <c r="O2978" t="s">
        <v>61</v>
      </c>
      <c r="P2978" t="str">
        <f t="shared" si="277"/>
        <v>HBW</v>
      </c>
    </row>
    <row r="2979" spans="1:16" x14ac:dyDescent="0.35">
      <c r="A2979">
        <f t="shared" si="274"/>
        <v>6310</v>
      </c>
      <c r="B2979" t="str">
        <f t="shared" si="272"/>
        <v>Car HBW_HBW_Student_16-74_FC LastDemand</v>
      </c>
      <c r="C2979" t="str">
        <f t="shared" si="275"/>
        <v>Car HBW_HBW_Student_16-74_FC LastDemand</v>
      </c>
      <c r="D2979" t="s">
        <v>37</v>
      </c>
      <c r="E2979" t="s">
        <v>18</v>
      </c>
      <c r="F2979">
        <v>0</v>
      </c>
      <c r="H2979" t="s">
        <v>19</v>
      </c>
      <c r="J2979" t="str">
        <f t="shared" si="276"/>
        <v>Car LastDemand</v>
      </c>
      <c r="K2979" t="str" cm="1">
        <f t="array" ref="K2979">_xlfn.IFS(L2979="Bus P+R Bus Leg", "Bus", L2979="Bus P+R Car Leg", "Car",L2979="Rail P+R Rail Leg", "Rail", L2979="Rail P+R Car Leg", "Car",L2979="Logsum","",TRUE(),L2979)</f>
        <v>Car</v>
      </c>
      <c r="L2979" t="s">
        <v>51</v>
      </c>
      <c r="N2979" t="s">
        <v>105</v>
      </c>
      <c r="O2979" t="s">
        <v>62</v>
      </c>
      <c r="P2979" t="str">
        <f t="shared" si="277"/>
        <v>HBW</v>
      </c>
    </row>
    <row r="2980" spans="1:16" x14ac:dyDescent="0.35">
      <c r="A2980">
        <f t="shared" si="274"/>
        <v>6311</v>
      </c>
      <c r="B2980" t="str">
        <f t="shared" si="272"/>
        <v>Car HBW_HBW_Student_16-74_NC LastDemand</v>
      </c>
      <c r="C2980" t="str">
        <f t="shared" si="275"/>
        <v>Car HBW_HBW_Student_16-74_NC LastDemand</v>
      </c>
      <c r="D2980" t="s">
        <v>37</v>
      </c>
      <c r="E2980" t="s">
        <v>18</v>
      </c>
      <c r="F2980">
        <v>0</v>
      </c>
      <c r="H2980" t="s">
        <v>19</v>
      </c>
      <c r="J2980" t="str">
        <f t="shared" si="276"/>
        <v>Car LastDemand</v>
      </c>
      <c r="K2980" t="str" cm="1">
        <f t="array" ref="K2980">_xlfn.IFS(L2980="Bus P+R Bus Leg", "Bus", L2980="Bus P+R Car Leg", "Car",L2980="Rail P+R Rail Leg", "Rail", L2980="Rail P+R Car Leg", "Car",L2980="Logsum","",TRUE(),L2980)</f>
        <v>Car</v>
      </c>
      <c r="L2980" t="s">
        <v>51</v>
      </c>
      <c r="N2980" t="s">
        <v>105</v>
      </c>
      <c r="O2980" t="s">
        <v>63</v>
      </c>
      <c r="P2980" t="str">
        <f t="shared" si="277"/>
        <v>HBW</v>
      </c>
    </row>
    <row r="2981" spans="1:16" x14ac:dyDescent="0.35">
      <c r="A2981">
        <f t="shared" si="274"/>
        <v>6312</v>
      </c>
      <c r="B2981" t="str">
        <f t="shared" si="272"/>
        <v>Car HBW_HBW_Student_16-74_PC LastDemand</v>
      </c>
      <c r="C2981" t="str">
        <f t="shared" si="275"/>
        <v>Car HBW_HBW_Student_16-74_PC LastDemand</v>
      </c>
      <c r="D2981" t="s">
        <v>37</v>
      </c>
      <c r="E2981" t="s">
        <v>18</v>
      </c>
      <c r="F2981">
        <v>0</v>
      </c>
      <c r="H2981" t="s">
        <v>19</v>
      </c>
      <c r="J2981" t="str">
        <f t="shared" si="276"/>
        <v>Car LastDemand</v>
      </c>
      <c r="K2981" t="str" cm="1">
        <f t="array" ref="K2981">_xlfn.IFS(L2981="Bus P+R Bus Leg", "Bus", L2981="Bus P+R Car Leg", "Car",L2981="Rail P+R Rail Leg", "Rail", L2981="Rail P+R Car Leg", "Car",L2981="Logsum","",TRUE(),L2981)</f>
        <v>Car</v>
      </c>
      <c r="L2981" t="s">
        <v>51</v>
      </c>
      <c r="N2981" t="s">
        <v>105</v>
      </c>
      <c r="O2981" t="s">
        <v>64</v>
      </c>
      <c r="P2981" t="str">
        <f t="shared" si="277"/>
        <v>HBW</v>
      </c>
    </row>
    <row r="2982" spans="1:16" x14ac:dyDescent="0.35">
      <c r="A2982">
        <f t="shared" si="274"/>
        <v>6313</v>
      </c>
      <c r="B2982" t="str">
        <f t="shared" si="272"/>
        <v>Car HBEB_HBEB_FT_16-74_FC LastDemand</v>
      </c>
      <c r="C2982" t="str">
        <f t="shared" si="275"/>
        <v>Car HBEB_HBEB_FT_16-74_FC LastDemand</v>
      </c>
      <c r="D2982" t="s">
        <v>37</v>
      </c>
      <c r="E2982" t="s">
        <v>18</v>
      </c>
      <c r="F2982">
        <v>0</v>
      </c>
      <c r="H2982" t="s">
        <v>19</v>
      </c>
      <c r="J2982" t="str">
        <f t="shared" si="276"/>
        <v>Car LastDemand</v>
      </c>
      <c r="K2982" t="str" cm="1">
        <f t="array" ref="K2982">_xlfn.IFS(L2982="Bus P+R Bus Leg", "Bus", L2982="Bus P+R Car Leg", "Car",L2982="Rail P+R Rail Leg", "Rail", L2982="Rail P+R Car Leg", "Car",L2982="Logsum","",TRUE(),L2982)</f>
        <v>Car</v>
      </c>
      <c r="L2982" t="s">
        <v>51</v>
      </c>
      <c r="N2982" t="s">
        <v>105</v>
      </c>
      <c r="O2982" t="s">
        <v>65</v>
      </c>
      <c r="P2982" t="str">
        <f t="shared" si="277"/>
        <v>HBEB</v>
      </c>
    </row>
    <row r="2983" spans="1:16" x14ac:dyDescent="0.35">
      <c r="A2983">
        <f t="shared" si="274"/>
        <v>6314</v>
      </c>
      <c r="B2983" t="str">
        <f t="shared" si="272"/>
        <v>Car HBEB_HBEB_FT_16-74_NC LastDemand</v>
      </c>
      <c r="C2983" t="str">
        <f t="shared" si="275"/>
        <v>Car HBEB_HBEB_FT_16-74_NC LastDemand</v>
      </c>
      <c r="D2983" t="s">
        <v>37</v>
      </c>
      <c r="E2983" t="s">
        <v>18</v>
      </c>
      <c r="F2983">
        <v>0</v>
      </c>
      <c r="H2983" t="s">
        <v>19</v>
      </c>
      <c r="J2983" t="str">
        <f t="shared" si="276"/>
        <v>Car LastDemand</v>
      </c>
      <c r="K2983" t="str" cm="1">
        <f t="array" ref="K2983">_xlfn.IFS(L2983="Bus P+R Bus Leg", "Bus", L2983="Bus P+R Car Leg", "Car",L2983="Rail P+R Rail Leg", "Rail", L2983="Rail P+R Car Leg", "Car",L2983="Logsum","",TRUE(),L2983)</f>
        <v>Car</v>
      </c>
      <c r="L2983" t="s">
        <v>51</v>
      </c>
      <c r="N2983" t="s">
        <v>105</v>
      </c>
      <c r="O2983" t="s">
        <v>66</v>
      </c>
      <c r="P2983" t="str">
        <f t="shared" si="277"/>
        <v>HBEB</v>
      </c>
    </row>
    <row r="2984" spans="1:16" x14ac:dyDescent="0.35">
      <c r="A2984">
        <f t="shared" si="274"/>
        <v>6315</v>
      </c>
      <c r="B2984" t="str">
        <f t="shared" si="272"/>
        <v>Car HBEB_HBEB_FT_16-74_PC LastDemand</v>
      </c>
      <c r="C2984" t="str">
        <f t="shared" si="275"/>
        <v>Car HBEB_HBEB_FT_16-74_PC LastDemand</v>
      </c>
      <c r="D2984" t="s">
        <v>37</v>
      </c>
      <c r="E2984" t="s">
        <v>18</v>
      </c>
      <c r="F2984">
        <v>0</v>
      </c>
      <c r="H2984" t="s">
        <v>19</v>
      </c>
      <c r="J2984" t="str">
        <f t="shared" si="276"/>
        <v>Car LastDemand</v>
      </c>
      <c r="K2984" t="str" cm="1">
        <f t="array" ref="K2984">_xlfn.IFS(L2984="Bus P+R Bus Leg", "Bus", L2984="Bus P+R Car Leg", "Car",L2984="Rail P+R Rail Leg", "Rail", L2984="Rail P+R Car Leg", "Car",L2984="Logsum","",TRUE(),L2984)</f>
        <v>Car</v>
      </c>
      <c r="L2984" t="s">
        <v>51</v>
      </c>
      <c r="N2984" t="s">
        <v>105</v>
      </c>
      <c r="O2984" t="s">
        <v>67</v>
      </c>
      <c r="P2984" t="str">
        <f t="shared" si="277"/>
        <v>HBEB</v>
      </c>
    </row>
    <row r="2985" spans="1:16" x14ac:dyDescent="0.35">
      <c r="A2985">
        <f t="shared" si="274"/>
        <v>6316</v>
      </c>
      <c r="B2985" t="str">
        <f t="shared" si="272"/>
        <v>Car HBEB_HBEB_Other_16-74_FC LastDemand</v>
      </c>
      <c r="C2985" t="str">
        <f t="shared" si="275"/>
        <v>Car HBEB_HBEB_Other_16-74_FC LastDemand</v>
      </c>
      <c r="D2985" t="s">
        <v>37</v>
      </c>
      <c r="E2985" t="s">
        <v>18</v>
      </c>
      <c r="F2985">
        <v>0</v>
      </c>
      <c r="H2985" t="s">
        <v>19</v>
      </c>
      <c r="J2985" t="str">
        <f t="shared" si="276"/>
        <v>Car LastDemand</v>
      </c>
      <c r="K2985" t="str" cm="1">
        <f t="array" ref="K2985">_xlfn.IFS(L2985="Bus P+R Bus Leg", "Bus", L2985="Bus P+R Car Leg", "Car",L2985="Rail P+R Rail Leg", "Rail", L2985="Rail P+R Car Leg", "Car",L2985="Logsum","",TRUE(),L2985)</f>
        <v>Car</v>
      </c>
      <c r="L2985" t="s">
        <v>51</v>
      </c>
      <c r="N2985" t="s">
        <v>105</v>
      </c>
      <c r="O2985" t="s">
        <v>68</v>
      </c>
      <c r="P2985" t="str">
        <f t="shared" si="277"/>
        <v>HBEB</v>
      </c>
    </row>
    <row r="2986" spans="1:16" x14ac:dyDescent="0.35">
      <c r="A2986">
        <f t="shared" si="274"/>
        <v>6317</v>
      </c>
      <c r="B2986" t="str">
        <f t="shared" si="272"/>
        <v>Car HBEB_HBEB_Other_16-74_NC LastDemand</v>
      </c>
      <c r="C2986" t="str">
        <f t="shared" si="275"/>
        <v>Car HBEB_HBEB_Other_16-74_NC LastDemand</v>
      </c>
      <c r="D2986" t="s">
        <v>37</v>
      </c>
      <c r="E2986" t="s">
        <v>18</v>
      </c>
      <c r="F2986">
        <v>0</v>
      </c>
      <c r="H2986" t="s">
        <v>19</v>
      </c>
      <c r="J2986" t="str">
        <f t="shared" si="276"/>
        <v>Car LastDemand</v>
      </c>
      <c r="K2986" t="str" cm="1">
        <f t="array" ref="K2986">_xlfn.IFS(L2986="Bus P+R Bus Leg", "Bus", L2986="Bus P+R Car Leg", "Car",L2986="Rail P+R Rail Leg", "Rail", L2986="Rail P+R Car Leg", "Car",L2986="Logsum","",TRUE(),L2986)</f>
        <v>Car</v>
      </c>
      <c r="L2986" t="s">
        <v>51</v>
      </c>
      <c r="N2986" t="s">
        <v>105</v>
      </c>
      <c r="O2986" t="s">
        <v>69</v>
      </c>
      <c r="P2986" t="str">
        <f t="shared" si="277"/>
        <v>HBEB</v>
      </c>
    </row>
    <row r="2987" spans="1:16" x14ac:dyDescent="0.35">
      <c r="A2987">
        <f t="shared" si="274"/>
        <v>6318</v>
      </c>
      <c r="B2987" t="str">
        <f t="shared" si="272"/>
        <v>Car HBEB_HBEB_Other_16-74_PC LastDemand</v>
      </c>
      <c r="C2987" t="str">
        <f t="shared" si="275"/>
        <v>Car HBEB_HBEB_Other_16-74_PC LastDemand</v>
      </c>
      <c r="D2987" t="s">
        <v>37</v>
      </c>
      <c r="E2987" t="s">
        <v>18</v>
      </c>
      <c r="F2987">
        <v>0</v>
      </c>
      <c r="H2987" t="s">
        <v>19</v>
      </c>
      <c r="J2987" t="str">
        <f t="shared" si="276"/>
        <v>Car LastDemand</v>
      </c>
      <c r="K2987" t="str" cm="1">
        <f t="array" ref="K2987">_xlfn.IFS(L2987="Bus P+R Bus Leg", "Bus", L2987="Bus P+R Car Leg", "Car",L2987="Rail P+R Rail Leg", "Rail", L2987="Rail P+R Car Leg", "Car",L2987="Logsum","",TRUE(),L2987)</f>
        <v>Car</v>
      </c>
      <c r="L2987" t="s">
        <v>51</v>
      </c>
      <c r="N2987" t="s">
        <v>105</v>
      </c>
      <c r="O2987" t="s">
        <v>70</v>
      </c>
      <c r="P2987" t="str">
        <f t="shared" si="277"/>
        <v>HBEB</v>
      </c>
    </row>
    <row r="2988" spans="1:16" x14ac:dyDescent="0.35">
      <c r="A2988">
        <f t="shared" si="274"/>
        <v>6319</v>
      </c>
      <c r="B2988" t="str">
        <f t="shared" si="272"/>
        <v>Car HBEB_HBEB_PT_16-74_FC LastDemand</v>
      </c>
      <c r="C2988" t="str">
        <f t="shared" si="275"/>
        <v>Car HBEB_HBEB_PT_16-74_FC LastDemand</v>
      </c>
      <c r="D2988" t="s">
        <v>37</v>
      </c>
      <c r="E2988" t="s">
        <v>18</v>
      </c>
      <c r="F2988">
        <v>0</v>
      </c>
      <c r="H2988" t="s">
        <v>19</v>
      </c>
      <c r="J2988" t="str">
        <f t="shared" si="276"/>
        <v>Car LastDemand</v>
      </c>
      <c r="K2988" t="str" cm="1">
        <f t="array" ref="K2988">_xlfn.IFS(L2988="Bus P+R Bus Leg", "Bus", L2988="Bus P+R Car Leg", "Car",L2988="Rail P+R Rail Leg", "Rail", L2988="Rail P+R Car Leg", "Car",L2988="Logsum","",TRUE(),L2988)</f>
        <v>Car</v>
      </c>
      <c r="L2988" t="s">
        <v>51</v>
      </c>
      <c r="N2988" t="s">
        <v>105</v>
      </c>
      <c r="O2988" t="s">
        <v>71</v>
      </c>
      <c r="P2988" t="str">
        <f t="shared" si="277"/>
        <v>HBEB</v>
      </c>
    </row>
    <row r="2989" spans="1:16" x14ac:dyDescent="0.35">
      <c r="A2989">
        <f t="shared" si="274"/>
        <v>6320</v>
      </c>
      <c r="B2989" t="str">
        <f t="shared" si="272"/>
        <v>Car HBEB_HBEB_PT_16-74_NC LastDemand</v>
      </c>
      <c r="C2989" t="str">
        <f t="shared" si="275"/>
        <v>Car HBEB_HBEB_PT_16-74_NC LastDemand</v>
      </c>
      <c r="D2989" t="s">
        <v>37</v>
      </c>
      <c r="E2989" t="s">
        <v>18</v>
      </c>
      <c r="F2989">
        <v>0</v>
      </c>
      <c r="H2989" t="s">
        <v>19</v>
      </c>
      <c r="J2989" t="str">
        <f t="shared" si="276"/>
        <v>Car LastDemand</v>
      </c>
      <c r="K2989" t="str" cm="1">
        <f t="array" ref="K2989">_xlfn.IFS(L2989="Bus P+R Bus Leg", "Bus", L2989="Bus P+R Car Leg", "Car",L2989="Rail P+R Rail Leg", "Rail", L2989="Rail P+R Car Leg", "Car",L2989="Logsum","",TRUE(),L2989)</f>
        <v>Car</v>
      </c>
      <c r="L2989" t="s">
        <v>51</v>
      </c>
      <c r="N2989" t="s">
        <v>105</v>
      </c>
      <c r="O2989" t="s">
        <v>72</v>
      </c>
      <c r="P2989" t="str">
        <f t="shared" si="277"/>
        <v>HBEB</v>
      </c>
    </row>
    <row r="2990" spans="1:16" x14ac:dyDescent="0.35">
      <c r="A2990">
        <f t="shared" si="274"/>
        <v>6321</v>
      </c>
      <c r="B2990" t="str">
        <f t="shared" si="272"/>
        <v>Car HBEB_HBEB_PT_16-74_PC LastDemand</v>
      </c>
      <c r="C2990" t="str">
        <f t="shared" si="275"/>
        <v>Car HBEB_HBEB_PT_16-74_PC LastDemand</v>
      </c>
      <c r="D2990" t="s">
        <v>37</v>
      </c>
      <c r="E2990" t="s">
        <v>18</v>
      </c>
      <c r="F2990">
        <v>0</v>
      </c>
      <c r="H2990" t="s">
        <v>19</v>
      </c>
      <c r="J2990" t="str">
        <f t="shared" si="276"/>
        <v>Car LastDemand</v>
      </c>
      <c r="K2990" t="str" cm="1">
        <f t="array" ref="K2990">_xlfn.IFS(L2990="Bus P+R Bus Leg", "Bus", L2990="Bus P+R Car Leg", "Car",L2990="Rail P+R Rail Leg", "Rail", L2990="Rail P+R Car Leg", "Car",L2990="Logsum","",TRUE(),L2990)</f>
        <v>Car</v>
      </c>
      <c r="L2990" t="s">
        <v>51</v>
      </c>
      <c r="N2990" t="s">
        <v>105</v>
      </c>
      <c r="O2990" t="s">
        <v>73</v>
      </c>
      <c r="P2990" t="str">
        <f t="shared" si="277"/>
        <v>HBEB</v>
      </c>
    </row>
    <row r="2991" spans="1:16" x14ac:dyDescent="0.35">
      <c r="A2991">
        <f t="shared" si="274"/>
        <v>6322</v>
      </c>
      <c r="B2991" t="str">
        <f t="shared" si="272"/>
        <v>Car HBEB_HBEB_Student_16-74_FC LastDemand</v>
      </c>
      <c r="C2991" t="str">
        <f t="shared" si="275"/>
        <v>Car HBEB_HBEB_Student_16-74_FC LastDemand</v>
      </c>
      <c r="D2991" t="s">
        <v>37</v>
      </c>
      <c r="E2991" t="s">
        <v>18</v>
      </c>
      <c r="F2991">
        <v>0</v>
      </c>
      <c r="H2991" t="s">
        <v>19</v>
      </c>
      <c r="J2991" t="str">
        <f t="shared" si="276"/>
        <v>Car LastDemand</v>
      </c>
      <c r="K2991" t="str" cm="1">
        <f t="array" ref="K2991">_xlfn.IFS(L2991="Bus P+R Bus Leg", "Bus", L2991="Bus P+R Car Leg", "Car",L2991="Rail P+R Rail Leg", "Rail", L2991="Rail P+R Car Leg", "Car",L2991="Logsum","",TRUE(),L2991)</f>
        <v>Car</v>
      </c>
      <c r="L2991" t="s">
        <v>51</v>
      </c>
      <c r="N2991" t="s">
        <v>105</v>
      </c>
      <c r="O2991" t="s">
        <v>74</v>
      </c>
      <c r="P2991" t="str">
        <f t="shared" si="277"/>
        <v>HBEB</v>
      </c>
    </row>
    <row r="2992" spans="1:16" x14ac:dyDescent="0.35">
      <c r="A2992">
        <f t="shared" si="274"/>
        <v>6323</v>
      </c>
      <c r="B2992" t="str">
        <f t="shared" si="272"/>
        <v>Car HBEB_HBEB_Student_16-74_NC LastDemand</v>
      </c>
      <c r="C2992" t="str">
        <f t="shared" si="275"/>
        <v>Car HBEB_HBEB_Student_16-74_NC LastDemand</v>
      </c>
      <c r="D2992" t="s">
        <v>37</v>
      </c>
      <c r="E2992" t="s">
        <v>18</v>
      </c>
      <c r="F2992">
        <v>0</v>
      </c>
      <c r="H2992" t="s">
        <v>19</v>
      </c>
      <c r="J2992" t="str">
        <f t="shared" si="276"/>
        <v>Car LastDemand</v>
      </c>
      <c r="K2992" t="str" cm="1">
        <f t="array" ref="K2992">_xlfn.IFS(L2992="Bus P+R Bus Leg", "Bus", L2992="Bus P+R Car Leg", "Car",L2992="Rail P+R Rail Leg", "Rail", L2992="Rail P+R Car Leg", "Car",L2992="Logsum","",TRUE(),L2992)</f>
        <v>Car</v>
      </c>
      <c r="L2992" t="s">
        <v>51</v>
      </c>
      <c r="N2992" t="s">
        <v>105</v>
      </c>
      <c r="O2992" t="s">
        <v>75</v>
      </c>
      <c r="P2992" t="str">
        <f t="shared" si="277"/>
        <v>HBEB</v>
      </c>
    </row>
    <row r="2993" spans="1:16" x14ac:dyDescent="0.35">
      <c r="A2993">
        <f t="shared" si="274"/>
        <v>6324</v>
      </c>
      <c r="B2993" t="str">
        <f t="shared" si="272"/>
        <v>Car HBEB_HBEB_Student_16-74_PC LastDemand</v>
      </c>
      <c r="C2993" t="str">
        <f t="shared" si="275"/>
        <v>Car HBEB_HBEB_Student_16-74_PC LastDemand</v>
      </c>
      <c r="D2993" t="s">
        <v>37</v>
      </c>
      <c r="E2993" t="s">
        <v>18</v>
      </c>
      <c r="F2993">
        <v>0</v>
      </c>
      <c r="H2993" t="s">
        <v>19</v>
      </c>
      <c r="J2993" t="str">
        <f t="shared" si="276"/>
        <v>Car LastDemand</v>
      </c>
      <c r="K2993" t="str" cm="1">
        <f t="array" ref="K2993">_xlfn.IFS(L2993="Bus P+R Bus Leg", "Bus", L2993="Bus P+R Car Leg", "Car",L2993="Rail P+R Rail Leg", "Rail", L2993="Rail P+R Car Leg", "Car",L2993="Logsum","",TRUE(),L2993)</f>
        <v>Car</v>
      </c>
      <c r="L2993" t="s">
        <v>51</v>
      </c>
      <c r="N2993" t="s">
        <v>105</v>
      </c>
      <c r="O2993" t="s">
        <v>76</v>
      </c>
      <c r="P2993" t="str">
        <f t="shared" si="277"/>
        <v>HBEB</v>
      </c>
    </row>
    <row r="2994" spans="1:16" x14ac:dyDescent="0.35">
      <c r="A2994">
        <f t="shared" si="274"/>
        <v>6325</v>
      </c>
      <c r="B2994" t="str">
        <f t="shared" si="272"/>
        <v>Car HBED_HBED_Child_PE_5-11_FC LastDemand</v>
      </c>
      <c r="C2994" t="str">
        <f t="shared" si="275"/>
        <v>Car HBED_HBED_Child_PE_5-11_FC LastDemand</v>
      </c>
      <c r="D2994" t="s">
        <v>37</v>
      </c>
      <c r="E2994" t="s">
        <v>18</v>
      </c>
      <c r="F2994">
        <v>0</v>
      </c>
      <c r="H2994" t="s">
        <v>19</v>
      </c>
      <c r="J2994" t="str">
        <f t="shared" si="276"/>
        <v>Car LastDemand</v>
      </c>
      <c r="K2994" t="str" cm="1">
        <f t="array" ref="K2994">_xlfn.IFS(L2994="Bus P+R Bus Leg", "Bus", L2994="Bus P+R Car Leg", "Car",L2994="Rail P+R Rail Leg", "Rail", L2994="Rail P+R Car Leg", "Car",L2994="Logsum","",TRUE(),L2994)</f>
        <v>Car</v>
      </c>
      <c r="L2994" t="s">
        <v>51</v>
      </c>
      <c r="N2994" t="s">
        <v>105</v>
      </c>
      <c r="O2994" t="s">
        <v>106</v>
      </c>
      <c r="P2994" t="str">
        <f t="shared" si="277"/>
        <v>HBED</v>
      </c>
    </row>
    <row r="2995" spans="1:16" x14ac:dyDescent="0.35">
      <c r="A2995">
        <f t="shared" si="274"/>
        <v>6326</v>
      </c>
      <c r="B2995" t="str">
        <f t="shared" si="272"/>
        <v>Car HBED_HBED_Child_PE_5-11_NC LastDemand</v>
      </c>
      <c r="C2995" t="str">
        <f t="shared" si="275"/>
        <v>Car HBED_HBED_Child_PE_5-11_NC LastDemand</v>
      </c>
      <c r="D2995" t="s">
        <v>37</v>
      </c>
      <c r="E2995" t="s">
        <v>18</v>
      </c>
      <c r="F2995">
        <v>0</v>
      </c>
      <c r="H2995" t="s">
        <v>19</v>
      </c>
      <c r="J2995" t="str">
        <f t="shared" si="276"/>
        <v>Car LastDemand</v>
      </c>
      <c r="K2995" t="str" cm="1">
        <f t="array" ref="K2995">_xlfn.IFS(L2995="Bus P+R Bus Leg", "Bus", L2995="Bus P+R Car Leg", "Car",L2995="Rail P+R Rail Leg", "Rail", L2995="Rail P+R Car Leg", "Car",L2995="Logsum","",TRUE(),L2995)</f>
        <v>Car</v>
      </c>
      <c r="L2995" t="s">
        <v>51</v>
      </c>
      <c r="N2995" t="s">
        <v>105</v>
      </c>
      <c r="O2995" t="s">
        <v>107</v>
      </c>
      <c r="P2995" t="str">
        <f t="shared" si="277"/>
        <v>HBED</v>
      </c>
    </row>
    <row r="2996" spans="1:16" x14ac:dyDescent="0.35">
      <c r="A2996">
        <f t="shared" si="274"/>
        <v>6327</v>
      </c>
      <c r="B2996" t="str">
        <f t="shared" si="272"/>
        <v>Car HBED_HBED_Child_PE_5-11_PC LastDemand</v>
      </c>
      <c r="C2996" t="str">
        <f t="shared" si="275"/>
        <v>Car HBED_HBED_Child_PE_5-11_PC LastDemand</v>
      </c>
      <c r="D2996" t="s">
        <v>37</v>
      </c>
      <c r="E2996" t="s">
        <v>18</v>
      </c>
      <c r="F2996">
        <v>0</v>
      </c>
      <c r="H2996" t="s">
        <v>19</v>
      </c>
      <c r="J2996" t="str">
        <f t="shared" si="276"/>
        <v>Car LastDemand</v>
      </c>
      <c r="K2996" t="str" cm="1">
        <f t="array" ref="K2996">_xlfn.IFS(L2996="Bus P+R Bus Leg", "Bus", L2996="Bus P+R Car Leg", "Car",L2996="Rail P+R Rail Leg", "Rail", L2996="Rail P+R Car Leg", "Car",L2996="Logsum","",TRUE(),L2996)</f>
        <v>Car</v>
      </c>
      <c r="L2996" t="s">
        <v>51</v>
      </c>
      <c r="N2996" t="s">
        <v>105</v>
      </c>
      <c r="O2996" t="s">
        <v>108</v>
      </c>
      <c r="P2996" t="str">
        <f t="shared" si="277"/>
        <v>HBED</v>
      </c>
    </row>
    <row r="2997" spans="1:16" x14ac:dyDescent="0.35">
      <c r="A2997">
        <f t="shared" si="274"/>
        <v>6328</v>
      </c>
      <c r="B2997" t="str">
        <f t="shared" ref="B2997:B3060" si="278">_xlfn.TEXTJOIN(" ",TRUE,L2997,O2997,N2997)</f>
        <v>Car HBED_HBED_Child_SE_12-16_FC LastDemand</v>
      </c>
      <c r="C2997" t="str">
        <f t="shared" si="275"/>
        <v>Car HBED_HBED_Child_SE_12-16_FC LastDemand</v>
      </c>
      <c r="D2997" t="s">
        <v>37</v>
      </c>
      <c r="E2997" t="s">
        <v>18</v>
      </c>
      <c r="F2997">
        <v>0</v>
      </c>
      <c r="H2997" t="s">
        <v>19</v>
      </c>
      <c r="J2997" t="str">
        <f t="shared" si="276"/>
        <v>Car LastDemand</v>
      </c>
      <c r="K2997" t="str" cm="1">
        <f t="array" ref="K2997">_xlfn.IFS(L2997="Bus P+R Bus Leg", "Bus", L2997="Bus P+R Car Leg", "Car",L2997="Rail P+R Rail Leg", "Rail", L2997="Rail P+R Car Leg", "Car",L2997="Logsum","",TRUE(),L2997)</f>
        <v>Car</v>
      </c>
      <c r="L2997" t="s">
        <v>51</v>
      </c>
      <c r="N2997" t="s">
        <v>105</v>
      </c>
      <c r="O2997" t="s">
        <v>109</v>
      </c>
      <c r="P2997" t="str">
        <f t="shared" si="277"/>
        <v>HBED</v>
      </c>
    </row>
    <row r="2998" spans="1:16" x14ac:dyDescent="0.35">
      <c r="A2998">
        <f t="shared" si="274"/>
        <v>6329</v>
      </c>
      <c r="B2998" t="str">
        <f t="shared" si="278"/>
        <v>Car HBED_HBED_Child_SE_12-16_NC LastDemand</v>
      </c>
      <c r="C2998" t="str">
        <f t="shared" si="275"/>
        <v>Car HBED_HBED_Child_SE_12-16_NC LastDemand</v>
      </c>
      <c r="D2998" t="s">
        <v>37</v>
      </c>
      <c r="E2998" t="s">
        <v>18</v>
      </c>
      <c r="F2998">
        <v>0</v>
      </c>
      <c r="H2998" t="s">
        <v>19</v>
      </c>
      <c r="J2998" t="str">
        <f t="shared" si="276"/>
        <v>Car LastDemand</v>
      </c>
      <c r="K2998" t="str" cm="1">
        <f t="array" ref="K2998">_xlfn.IFS(L2998="Bus P+R Bus Leg", "Bus", L2998="Bus P+R Car Leg", "Car",L2998="Rail P+R Rail Leg", "Rail", L2998="Rail P+R Car Leg", "Car",L2998="Logsum","",TRUE(),L2998)</f>
        <v>Car</v>
      </c>
      <c r="L2998" t="s">
        <v>51</v>
      </c>
      <c r="N2998" t="s">
        <v>105</v>
      </c>
      <c r="O2998" t="s">
        <v>110</v>
      </c>
      <c r="P2998" t="str">
        <f t="shared" si="277"/>
        <v>HBED</v>
      </c>
    </row>
    <row r="2999" spans="1:16" x14ac:dyDescent="0.35">
      <c r="A2999">
        <f t="shared" si="274"/>
        <v>6330</v>
      </c>
      <c r="B2999" t="str">
        <f t="shared" si="278"/>
        <v>Car HBED_HBED_Child_SE_12-16_PC LastDemand</v>
      </c>
      <c r="C2999" t="str">
        <f t="shared" si="275"/>
        <v>Car HBED_HBED_Child_SE_12-16_PC LastDemand</v>
      </c>
      <c r="D2999" t="s">
        <v>37</v>
      </c>
      <c r="E2999" t="s">
        <v>18</v>
      </c>
      <c r="F2999">
        <v>0</v>
      </c>
      <c r="H2999" t="s">
        <v>19</v>
      </c>
      <c r="J2999" t="str">
        <f t="shared" si="276"/>
        <v>Car LastDemand</v>
      </c>
      <c r="K2999" t="str" cm="1">
        <f t="array" ref="K2999">_xlfn.IFS(L2999="Bus P+R Bus Leg", "Bus", L2999="Bus P+R Car Leg", "Car",L2999="Rail P+R Rail Leg", "Rail", L2999="Rail P+R Car Leg", "Car",L2999="Logsum","",TRUE(),L2999)</f>
        <v>Car</v>
      </c>
      <c r="L2999" t="s">
        <v>51</v>
      </c>
      <c r="N2999" t="s">
        <v>105</v>
      </c>
      <c r="O2999" t="s">
        <v>111</v>
      </c>
      <c r="P2999" t="str">
        <f t="shared" si="277"/>
        <v>HBED</v>
      </c>
    </row>
    <row r="3000" spans="1:16" x14ac:dyDescent="0.35">
      <c r="A3000">
        <f t="shared" si="274"/>
        <v>6331</v>
      </c>
      <c r="B3000" t="str">
        <f t="shared" si="278"/>
        <v>Car HBED_HBED_Child_TE_17-18_FC LastDemand</v>
      </c>
      <c r="C3000" t="str">
        <f t="shared" si="275"/>
        <v>Car HBED_HBED_Child_TE_17-18_FC LastDemand</v>
      </c>
      <c r="D3000" t="s">
        <v>37</v>
      </c>
      <c r="E3000" t="s">
        <v>18</v>
      </c>
      <c r="F3000">
        <v>0</v>
      </c>
      <c r="H3000" t="s">
        <v>19</v>
      </c>
      <c r="J3000" t="str">
        <f t="shared" si="276"/>
        <v>Car LastDemand</v>
      </c>
      <c r="K3000" t="str" cm="1">
        <f t="array" ref="K3000">_xlfn.IFS(L3000="Bus P+R Bus Leg", "Bus", L3000="Bus P+R Car Leg", "Car",L3000="Rail P+R Rail Leg", "Rail", L3000="Rail P+R Car Leg", "Car",L3000="Logsum","",TRUE(),L3000)</f>
        <v>Car</v>
      </c>
      <c r="L3000" t="s">
        <v>51</v>
      </c>
      <c r="N3000" t="s">
        <v>105</v>
      </c>
      <c r="O3000" t="s">
        <v>112</v>
      </c>
      <c r="P3000" t="str">
        <f t="shared" si="277"/>
        <v>HBED</v>
      </c>
    </row>
    <row r="3001" spans="1:16" x14ac:dyDescent="0.35">
      <c r="A3001">
        <f t="shared" si="274"/>
        <v>6332</v>
      </c>
      <c r="B3001" t="str">
        <f t="shared" si="278"/>
        <v>Car HBED_HBED_Child_TE_17-18_NC LastDemand</v>
      </c>
      <c r="C3001" t="str">
        <f t="shared" si="275"/>
        <v>Car HBED_HBED_Child_TE_17-18_NC LastDemand</v>
      </c>
      <c r="D3001" t="s">
        <v>37</v>
      </c>
      <c r="E3001" t="s">
        <v>18</v>
      </c>
      <c r="F3001">
        <v>0</v>
      </c>
      <c r="H3001" t="s">
        <v>19</v>
      </c>
      <c r="J3001" t="str">
        <f t="shared" si="276"/>
        <v>Car LastDemand</v>
      </c>
      <c r="K3001" t="str" cm="1">
        <f t="array" ref="K3001">_xlfn.IFS(L3001="Bus P+R Bus Leg", "Bus", L3001="Bus P+R Car Leg", "Car",L3001="Rail P+R Rail Leg", "Rail", L3001="Rail P+R Car Leg", "Car",L3001="Logsum","",TRUE(),L3001)</f>
        <v>Car</v>
      </c>
      <c r="L3001" t="s">
        <v>51</v>
      </c>
      <c r="N3001" t="s">
        <v>105</v>
      </c>
      <c r="O3001" t="s">
        <v>113</v>
      </c>
      <c r="P3001" t="str">
        <f t="shared" si="277"/>
        <v>HBED</v>
      </c>
    </row>
    <row r="3002" spans="1:16" x14ac:dyDescent="0.35">
      <c r="A3002">
        <f t="shared" si="274"/>
        <v>6333</v>
      </c>
      <c r="B3002" t="str">
        <f t="shared" si="278"/>
        <v>Car HBED_HBED_Child_TE_17-18_PC LastDemand</v>
      </c>
      <c r="C3002" t="str">
        <f t="shared" si="275"/>
        <v>Car HBED_HBED_Child_TE_17-18_PC LastDemand</v>
      </c>
      <c r="D3002" t="s">
        <v>37</v>
      </c>
      <c r="E3002" t="s">
        <v>18</v>
      </c>
      <c r="F3002">
        <v>0</v>
      </c>
      <c r="H3002" t="s">
        <v>19</v>
      </c>
      <c r="J3002" t="str">
        <f t="shared" si="276"/>
        <v>Car LastDemand</v>
      </c>
      <c r="K3002" t="str" cm="1">
        <f t="array" ref="K3002">_xlfn.IFS(L3002="Bus P+R Bus Leg", "Bus", L3002="Bus P+R Car Leg", "Car",L3002="Rail P+R Rail Leg", "Rail", L3002="Rail P+R Car Leg", "Car",L3002="Logsum","",TRUE(),L3002)</f>
        <v>Car</v>
      </c>
      <c r="L3002" t="s">
        <v>51</v>
      </c>
      <c r="N3002" t="s">
        <v>105</v>
      </c>
      <c r="O3002" t="s">
        <v>114</v>
      </c>
      <c r="P3002" t="str">
        <f t="shared" si="277"/>
        <v>HBED</v>
      </c>
    </row>
    <row r="3003" spans="1:16" x14ac:dyDescent="0.35">
      <c r="A3003">
        <f t="shared" si="274"/>
        <v>6334</v>
      </c>
      <c r="B3003" t="str">
        <f t="shared" si="278"/>
        <v>Car HBO_HBO_75_FC LastDemand</v>
      </c>
      <c r="C3003" t="str">
        <f t="shared" si="275"/>
        <v>Car HBO_HBO_75_FC LastDemand</v>
      </c>
      <c r="D3003" t="s">
        <v>37</v>
      </c>
      <c r="E3003" t="s">
        <v>18</v>
      </c>
      <c r="F3003">
        <v>0</v>
      </c>
      <c r="H3003" t="s">
        <v>19</v>
      </c>
      <c r="J3003" t="str">
        <f t="shared" si="276"/>
        <v>Car LastDemand</v>
      </c>
      <c r="K3003" t="str" cm="1">
        <f t="array" ref="K3003">_xlfn.IFS(L3003="Bus P+R Bus Leg", "Bus", L3003="Bus P+R Car Leg", "Car",L3003="Rail P+R Rail Leg", "Rail", L3003="Rail P+R Car Leg", "Car",L3003="Logsum","",TRUE(),L3003)</f>
        <v>Car</v>
      </c>
      <c r="L3003" t="s">
        <v>51</v>
      </c>
      <c r="N3003" t="s">
        <v>105</v>
      </c>
      <c r="O3003" t="s">
        <v>115</v>
      </c>
      <c r="P3003" t="str">
        <f t="shared" si="277"/>
        <v>HBO</v>
      </c>
    </row>
    <row r="3004" spans="1:16" x14ac:dyDescent="0.35">
      <c r="A3004">
        <f t="shared" si="274"/>
        <v>6335</v>
      </c>
      <c r="B3004" t="str">
        <f t="shared" si="278"/>
        <v>Car HBO_HBO_75_NC LastDemand</v>
      </c>
      <c r="C3004" t="str">
        <f t="shared" si="275"/>
        <v>Car HBO_HBO_75_NC LastDemand</v>
      </c>
      <c r="D3004" t="s">
        <v>37</v>
      </c>
      <c r="E3004" t="s">
        <v>18</v>
      </c>
      <c r="F3004">
        <v>0</v>
      </c>
      <c r="H3004" t="s">
        <v>19</v>
      </c>
      <c r="J3004" t="str">
        <f t="shared" si="276"/>
        <v>Car LastDemand</v>
      </c>
      <c r="K3004" t="str" cm="1">
        <f t="array" ref="K3004">_xlfn.IFS(L3004="Bus P+R Bus Leg", "Bus", L3004="Bus P+R Car Leg", "Car",L3004="Rail P+R Rail Leg", "Rail", L3004="Rail P+R Car Leg", "Car",L3004="Logsum","",TRUE(),L3004)</f>
        <v>Car</v>
      </c>
      <c r="L3004" t="s">
        <v>51</v>
      </c>
      <c r="N3004" t="s">
        <v>105</v>
      </c>
      <c r="O3004" t="s">
        <v>116</v>
      </c>
      <c r="P3004" t="str">
        <f t="shared" si="277"/>
        <v>HBO</v>
      </c>
    </row>
    <row r="3005" spans="1:16" x14ac:dyDescent="0.35">
      <c r="A3005">
        <f t="shared" si="274"/>
        <v>6336</v>
      </c>
      <c r="B3005" t="str">
        <f t="shared" si="278"/>
        <v>Car HBO_HBO_75_PC LastDemand</v>
      </c>
      <c r="C3005" t="str">
        <f t="shared" si="275"/>
        <v>Car HBO_HBO_75_PC LastDemand</v>
      </c>
      <c r="D3005" t="s">
        <v>37</v>
      </c>
      <c r="E3005" t="s">
        <v>18</v>
      </c>
      <c r="F3005">
        <v>0</v>
      </c>
      <c r="H3005" t="s">
        <v>19</v>
      </c>
      <c r="J3005" t="str">
        <f t="shared" si="276"/>
        <v>Car LastDemand</v>
      </c>
      <c r="K3005" t="str" cm="1">
        <f t="array" ref="K3005">_xlfn.IFS(L3005="Bus P+R Bus Leg", "Bus", L3005="Bus P+R Car Leg", "Car",L3005="Rail P+R Rail Leg", "Rail", L3005="Rail P+R Car Leg", "Car",L3005="Logsum","",TRUE(),L3005)</f>
        <v>Car</v>
      </c>
      <c r="L3005" t="s">
        <v>51</v>
      </c>
      <c r="N3005" t="s">
        <v>105</v>
      </c>
      <c r="O3005" t="s">
        <v>117</v>
      </c>
      <c r="P3005" t="str">
        <f t="shared" si="277"/>
        <v>HBO</v>
      </c>
    </row>
    <row r="3006" spans="1:16" x14ac:dyDescent="0.35">
      <c r="A3006">
        <f t="shared" si="274"/>
        <v>6337</v>
      </c>
      <c r="B3006" t="str">
        <f t="shared" si="278"/>
        <v>Car HBO_HBO_Child_0-15_FC LastDemand</v>
      </c>
      <c r="C3006" t="str">
        <f t="shared" si="275"/>
        <v>Car HBO_HBO_Child_0-15_FC LastDemand</v>
      </c>
      <c r="D3006" t="s">
        <v>37</v>
      </c>
      <c r="E3006" t="s">
        <v>18</v>
      </c>
      <c r="F3006">
        <v>0</v>
      </c>
      <c r="H3006" t="s">
        <v>19</v>
      </c>
      <c r="J3006" t="str">
        <f t="shared" si="276"/>
        <v>Car LastDemand</v>
      </c>
      <c r="K3006" t="str" cm="1">
        <f t="array" ref="K3006">_xlfn.IFS(L3006="Bus P+R Bus Leg", "Bus", L3006="Bus P+R Car Leg", "Car",L3006="Rail P+R Rail Leg", "Rail", L3006="Rail P+R Car Leg", "Car",L3006="Logsum","",TRUE(),L3006)</f>
        <v>Car</v>
      </c>
      <c r="L3006" t="s">
        <v>51</v>
      </c>
      <c r="N3006" t="s">
        <v>105</v>
      </c>
      <c r="O3006" t="s">
        <v>118</v>
      </c>
      <c r="P3006" t="str">
        <f t="shared" si="277"/>
        <v>HBO</v>
      </c>
    </row>
    <row r="3007" spans="1:16" x14ac:dyDescent="0.35">
      <c r="A3007">
        <f t="shared" si="274"/>
        <v>6338</v>
      </c>
      <c r="B3007" t="str">
        <f t="shared" si="278"/>
        <v>Car HBO_HBO_Child_0-15_NC LastDemand</v>
      </c>
      <c r="C3007" t="str">
        <f t="shared" si="275"/>
        <v>Car HBO_HBO_Child_0-15_NC LastDemand</v>
      </c>
      <c r="D3007" t="s">
        <v>37</v>
      </c>
      <c r="E3007" t="s">
        <v>18</v>
      </c>
      <c r="F3007">
        <v>0</v>
      </c>
      <c r="H3007" t="s">
        <v>19</v>
      </c>
      <c r="J3007" t="str">
        <f t="shared" si="276"/>
        <v>Car LastDemand</v>
      </c>
      <c r="K3007" t="str" cm="1">
        <f t="array" ref="K3007">_xlfn.IFS(L3007="Bus P+R Bus Leg", "Bus", L3007="Bus P+R Car Leg", "Car",L3007="Rail P+R Rail Leg", "Rail", L3007="Rail P+R Car Leg", "Car",L3007="Logsum","",TRUE(),L3007)</f>
        <v>Car</v>
      </c>
      <c r="L3007" t="s">
        <v>51</v>
      </c>
      <c r="N3007" t="s">
        <v>105</v>
      </c>
      <c r="O3007" t="s">
        <v>119</v>
      </c>
      <c r="P3007" t="str">
        <f t="shared" si="277"/>
        <v>HBO</v>
      </c>
    </row>
    <row r="3008" spans="1:16" x14ac:dyDescent="0.35">
      <c r="A3008">
        <f t="shared" si="274"/>
        <v>6339</v>
      </c>
      <c r="B3008" t="str">
        <f t="shared" si="278"/>
        <v>Car HBO_HBO_Child_0-15_PC LastDemand</v>
      </c>
      <c r="C3008" t="str">
        <f t="shared" si="275"/>
        <v>Car HBO_HBO_Child_0-15_PC LastDemand</v>
      </c>
      <c r="D3008" t="s">
        <v>37</v>
      </c>
      <c r="E3008" t="s">
        <v>18</v>
      </c>
      <c r="F3008">
        <v>0</v>
      </c>
      <c r="H3008" t="s">
        <v>19</v>
      </c>
      <c r="J3008" t="str">
        <f t="shared" si="276"/>
        <v>Car LastDemand</v>
      </c>
      <c r="K3008" t="str" cm="1">
        <f t="array" ref="K3008">_xlfn.IFS(L3008="Bus P+R Bus Leg", "Bus", L3008="Bus P+R Car Leg", "Car",L3008="Rail P+R Rail Leg", "Rail", L3008="Rail P+R Car Leg", "Car",L3008="Logsum","",TRUE(),L3008)</f>
        <v>Car</v>
      </c>
      <c r="L3008" t="s">
        <v>51</v>
      </c>
      <c r="N3008" t="s">
        <v>105</v>
      </c>
      <c r="O3008" t="s">
        <v>120</v>
      </c>
      <c r="P3008" t="str">
        <f t="shared" si="277"/>
        <v>HBO</v>
      </c>
    </row>
    <row r="3009" spans="1:16" x14ac:dyDescent="0.35">
      <c r="A3009">
        <f t="shared" si="274"/>
        <v>6340</v>
      </c>
      <c r="B3009" t="str">
        <f t="shared" si="278"/>
        <v>Car HBO_HBO_FT_16-74_FC LastDemand</v>
      </c>
      <c r="C3009" t="str">
        <f t="shared" si="275"/>
        <v>Car HBO_HBO_FT_16-74_FC LastDemand</v>
      </c>
      <c r="D3009" t="s">
        <v>37</v>
      </c>
      <c r="E3009" t="s">
        <v>18</v>
      </c>
      <c r="F3009">
        <v>0</v>
      </c>
      <c r="H3009" t="s">
        <v>19</v>
      </c>
      <c r="J3009" t="str">
        <f t="shared" si="276"/>
        <v>Car LastDemand</v>
      </c>
      <c r="K3009" t="str" cm="1">
        <f t="array" ref="K3009">_xlfn.IFS(L3009="Bus P+R Bus Leg", "Bus", L3009="Bus P+R Car Leg", "Car",L3009="Rail P+R Rail Leg", "Rail", L3009="Rail P+R Car Leg", "Car",L3009="Logsum","",TRUE(),L3009)</f>
        <v>Car</v>
      </c>
      <c r="L3009" t="s">
        <v>51</v>
      </c>
      <c r="N3009" t="s">
        <v>105</v>
      </c>
      <c r="O3009" t="s">
        <v>121</v>
      </c>
      <c r="P3009" t="str">
        <f t="shared" si="277"/>
        <v>HBO</v>
      </c>
    </row>
    <row r="3010" spans="1:16" x14ac:dyDescent="0.35">
      <c r="A3010">
        <f t="shared" si="274"/>
        <v>6341</v>
      </c>
      <c r="B3010" t="str">
        <f t="shared" si="278"/>
        <v>Car HBO_HBO_FT_16-74_NC LastDemand</v>
      </c>
      <c r="C3010" t="str">
        <f t="shared" si="275"/>
        <v>Car HBO_HBO_FT_16-74_NC LastDemand</v>
      </c>
      <c r="D3010" t="s">
        <v>37</v>
      </c>
      <c r="E3010" t="s">
        <v>18</v>
      </c>
      <c r="F3010">
        <v>0</v>
      </c>
      <c r="H3010" t="s">
        <v>19</v>
      </c>
      <c r="J3010" t="str">
        <f t="shared" si="276"/>
        <v>Car LastDemand</v>
      </c>
      <c r="K3010" t="str" cm="1">
        <f t="array" ref="K3010">_xlfn.IFS(L3010="Bus P+R Bus Leg", "Bus", L3010="Bus P+R Car Leg", "Car",L3010="Rail P+R Rail Leg", "Rail", L3010="Rail P+R Car Leg", "Car",L3010="Logsum","",TRUE(),L3010)</f>
        <v>Car</v>
      </c>
      <c r="L3010" t="s">
        <v>51</v>
      </c>
      <c r="N3010" t="s">
        <v>105</v>
      </c>
      <c r="O3010" t="s">
        <v>122</v>
      </c>
      <c r="P3010" t="str">
        <f t="shared" si="277"/>
        <v>HBO</v>
      </c>
    </row>
    <row r="3011" spans="1:16" x14ac:dyDescent="0.35">
      <c r="A3011">
        <f t="shared" si="274"/>
        <v>6342</v>
      </c>
      <c r="B3011" t="str">
        <f t="shared" si="278"/>
        <v>Car HBO_HBO_FT_16-74_PC LastDemand</v>
      </c>
      <c r="C3011" t="str">
        <f t="shared" si="275"/>
        <v>Car HBO_HBO_FT_16-74_PC LastDemand</v>
      </c>
      <c r="D3011" t="s">
        <v>37</v>
      </c>
      <c r="E3011" t="s">
        <v>18</v>
      </c>
      <c r="F3011">
        <v>0</v>
      </c>
      <c r="H3011" t="s">
        <v>19</v>
      </c>
      <c r="J3011" t="str">
        <f t="shared" si="276"/>
        <v>Car LastDemand</v>
      </c>
      <c r="K3011" t="str" cm="1">
        <f t="array" ref="K3011">_xlfn.IFS(L3011="Bus P+R Bus Leg", "Bus", L3011="Bus P+R Car Leg", "Car",L3011="Rail P+R Rail Leg", "Rail", L3011="Rail P+R Car Leg", "Car",L3011="Logsum","",TRUE(),L3011)</f>
        <v>Car</v>
      </c>
      <c r="L3011" t="s">
        <v>51</v>
      </c>
      <c r="N3011" t="s">
        <v>105</v>
      </c>
      <c r="O3011" t="s">
        <v>123</v>
      </c>
      <c r="P3011" t="str">
        <f t="shared" si="277"/>
        <v>HBO</v>
      </c>
    </row>
    <row r="3012" spans="1:16" x14ac:dyDescent="0.35">
      <c r="A3012">
        <f t="shared" si="274"/>
        <v>6343</v>
      </c>
      <c r="B3012" t="str">
        <f t="shared" si="278"/>
        <v>Car HBO_HBO_Other_16-74_FC LastDemand</v>
      </c>
      <c r="C3012" t="str">
        <f t="shared" si="275"/>
        <v>Car HBO_HBO_Other_16-74_FC LastDemand</v>
      </c>
      <c r="D3012" t="s">
        <v>37</v>
      </c>
      <c r="E3012" t="s">
        <v>18</v>
      </c>
      <c r="F3012">
        <v>0</v>
      </c>
      <c r="H3012" t="s">
        <v>19</v>
      </c>
      <c r="J3012" t="str">
        <f t="shared" si="276"/>
        <v>Car LastDemand</v>
      </c>
      <c r="K3012" t="str" cm="1">
        <f t="array" ref="K3012">_xlfn.IFS(L3012="Bus P+R Bus Leg", "Bus", L3012="Bus P+R Car Leg", "Car",L3012="Rail P+R Rail Leg", "Rail", L3012="Rail P+R Car Leg", "Car",L3012="Logsum","",TRUE(),L3012)</f>
        <v>Car</v>
      </c>
      <c r="L3012" t="s">
        <v>51</v>
      </c>
      <c r="N3012" t="s">
        <v>105</v>
      </c>
      <c r="O3012" t="s">
        <v>124</v>
      </c>
      <c r="P3012" t="str">
        <f t="shared" si="277"/>
        <v>HBO</v>
      </c>
    </row>
    <row r="3013" spans="1:16" x14ac:dyDescent="0.35">
      <c r="A3013">
        <f t="shared" si="274"/>
        <v>6344</v>
      </c>
      <c r="B3013" t="str">
        <f t="shared" si="278"/>
        <v>Car HBO_HBO_Other_16-74_NC LastDemand</v>
      </c>
      <c r="C3013" t="str">
        <f t="shared" si="275"/>
        <v>Car HBO_HBO_Other_16-74_NC LastDemand</v>
      </c>
      <c r="D3013" t="s">
        <v>37</v>
      </c>
      <c r="E3013" t="s">
        <v>18</v>
      </c>
      <c r="F3013">
        <v>0</v>
      </c>
      <c r="H3013" t="s">
        <v>19</v>
      </c>
      <c r="J3013" t="str">
        <f t="shared" si="276"/>
        <v>Car LastDemand</v>
      </c>
      <c r="K3013" t="str" cm="1">
        <f t="array" ref="K3013">_xlfn.IFS(L3013="Bus P+R Bus Leg", "Bus", L3013="Bus P+R Car Leg", "Car",L3013="Rail P+R Rail Leg", "Rail", L3013="Rail P+R Car Leg", "Car",L3013="Logsum","",TRUE(),L3013)</f>
        <v>Car</v>
      </c>
      <c r="L3013" t="s">
        <v>51</v>
      </c>
      <c r="N3013" t="s">
        <v>105</v>
      </c>
      <c r="O3013" t="s">
        <v>125</v>
      </c>
      <c r="P3013" t="str">
        <f t="shared" si="277"/>
        <v>HBO</v>
      </c>
    </row>
    <row r="3014" spans="1:16" x14ac:dyDescent="0.35">
      <c r="A3014">
        <f t="shared" si="274"/>
        <v>6345</v>
      </c>
      <c r="B3014" t="str">
        <f t="shared" si="278"/>
        <v>Car HBO_HBO_Other_16-74_PC LastDemand</v>
      </c>
      <c r="C3014" t="str">
        <f t="shared" si="275"/>
        <v>Car HBO_HBO_Other_16-74_PC LastDemand</v>
      </c>
      <c r="D3014" t="s">
        <v>37</v>
      </c>
      <c r="E3014" t="s">
        <v>18</v>
      </c>
      <c r="F3014">
        <v>0</v>
      </c>
      <c r="H3014" t="s">
        <v>19</v>
      </c>
      <c r="J3014" t="str">
        <f t="shared" si="276"/>
        <v>Car LastDemand</v>
      </c>
      <c r="K3014" t="str" cm="1">
        <f t="array" ref="K3014">_xlfn.IFS(L3014="Bus P+R Bus Leg", "Bus", L3014="Bus P+R Car Leg", "Car",L3014="Rail P+R Rail Leg", "Rail", L3014="Rail P+R Car Leg", "Car",L3014="Logsum","",TRUE(),L3014)</f>
        <v>Car</v>
      </c>
      <c r="L3014" t="s">
        <v>51</v>
      </c>
      <c r="N3014" t="s">
        <v>105</v>
      </c>
      <c r="O3014" t="s">
        <v>126</v>
      </c>
      <c r="P3014" t="str">
        <f t="shared" si="277"/>
        <v>HBO</v>
      </c>
    </row>
    <row r="3015" spans="1:16" x14ac:dyDescent="0.35">
      <c r="A3015">
        <f t="shared" si="274"/>
        <v>6346</v>
      </c>
      <c r="B3015" t="str">
        <f t="shared" si="278"/>
        <v>Car HBO_HBO_PT_16-74_FC LastDemand</v>
      </c>
      <c r="C3015" t="str">
        <f t="shared" si="275"/>
        <v>Car HBO_HBO_PT_16-74_FC LastDemand</v>
      </c>
      <c r="D3015" t="s">
        <v>37</v>
      </c>
      <c r="E3015" t="s">
        <v>18</v>
      </c>
      <c r="F3015">
        <v>0</v>
      </c>
      <c r="H3015" t="s">
        <v>19</v>
      </c>
      <c r="J3015" t="str">
        <f t="shared" si="276"/>
        <v>Car LastDemand</v>
      </c>
      <c r="K3015" t="str" cm="1">
        <f t="array" ref="K3015">_xlfn.IFS(L3015="Bus P+R Bus Leg", "Bus", L3015="Bus P+R Car Leg", "Car",L3015="Rail P+R Rail Leg", "Rail", L3015="Rail P+R Car Leg", "Car",L3015="Logsum","",TRUE(),L3015)</f>
        <v>Car</v>
      </c>
      <c r="L3015" t="s">
        <v>51</v>
      </c>
      <c r="N3015" t="s">
        <v>105</v>
      </c>
      <c r="O3015" t="s">
        <v>127</v>
      </c>
      <c r="P3015" t="str">
        <f t="shared" si="277"/>
        <v>HBO</v>
      </c>
    </row>
    <row r="3016" spans="1:16" x14ac:dyDescent="0.35">
      <c r="A3016">
        <f t="shared" si="274"/>
        <v>6347</v>
      </c>
      <c r="B3016" t="str">
        <f t="shared" si="278"/>
        <v>Car HBO_HBO_PT_16-74_NC LastDemand</v>
      </c>
      <c r="C3016" t="str">
        <f t="shared" si="275"/>
        <v>Car HBO_HBO_PT_16-74_NC LastDemand</v>
      </c>
      <c r="D3016" t="s">
        <v>37</v>
      </c>
      <c r="E3016" t="s">
        <v>18</v>
      </c>
      <c r="F3016">
        <v>0</v>
      </c>
      <c r="H3016" t="s">
        <v>19</v>
      </c>
      <c r="J3016" t="str">
        <f t="shared" si="276"/>
        <v>Car LastDemand</v>
      </c>
      <c r="K3016" t="str" cm="1">
        <f t="array" ref="K3016">_xlfn.IFS(L3016="Bus P+R Bus Leg", "Bus", L3016="Bus P+R Car Leg", "Car",L3016="Rail P+R Rail Leg", "Rail", L3016="Rail P+R Car Leg", "Car",L3016="Logsum","",TRUE(),L3016)</f>
        <v>Car</v>
      </c>
      <c r="L3016" t="s">
        <v>51</v>
      </c>
      <c r="N3016" t="s">
        <v>105</v>
      </c>
      <c r="O3016" t="s">
        <v>128</v>
      </c>
      <c r="P3016" t="str">
        <f t="shared" si="277"/>
        <v>HBO</v>
      </c>
    </row>
    <row r="3017" spans="1:16" x14ac:dyDescent="0.35">
      <c r="A3017">
        <f t="shared" si="274"/>
        <v>6348</v>
      </c>
      <c r="B3017" t="str">
        <f t="shared" si="278"/>
        <v>Car HBO_HBO_PT_16-74_PC LastDemand</v>
      </c>
      <c r="C3017" t="str">
        <f t="shared" si="275"/>
        <v>Car HBO_HBO_PT_16-74_PC LastDemand</v>
      </c>
      <c r="D3017" t="s">
        <v>37</v>
      </c>
      <c r="E3017" t="s">
        <v>18</v>
      </c>
      <c r="F3017">
        <v>0</v>
      </c>
      <c r="H3017" t="s">
        <v>19</v>
      </c>
      <c r="J3017" t="str">
        <f t="shared" si="276"/>
        <v>Car LastDemand</v>
      </c>
      <c r="K3017" t="str" cm="1">
        <f t="array" ref="K3017">_xlfn.IFS(L3017="Bus P+R Bus Leg", "Bus", L3017="Bus P+R Car Leg", "Car",L3017="Rail P+R Rail Leg", "Rail", L3017="Rail P+R Car Leg", "Car",L3017="Logsum","",TRUE(),L3017)</f>
        <v>Car</v>
      </c>
      <c r="L3017" t="s">
        <v>51</v>
      </c>
      <c r="N3017" t="s">
        <v>105</v>
      </c>
      <c r="O3017" t="s">
        <v>129</v>
      </c>
      <c r="P3017" t="str">
        <f t="shared" si="277"/>
        <v>HBO</v>
      </c>
    </row>
    <row r="3018" spans="1:16" x14ac:dyDescent="0.35">
      <c r="A3018">
        <f t="shared" si="274"/>
        <v>6349</v>
      </c>
      <c r="B3018" t="str">
        <f t="shared" si="278"/>
        <v>Car HBO_HBO_Student_16-74_FC LastDemand</v>
      </c>
      <c r="C3018" t="str">
        <f t="shared" si="275"/>
        <v>Car HBO_HBO_Student_16-74_FC LastDemand</v>
      </c>
      <c r="D3018" t="s">
        <v>37</v>
      </c>
      <c r="E3018" t="s">
        <v>18</v>
      </c>
      <c r="F3018">
        <v>0</v>
      </c>
      <c r="H3018" t="s">
        <v>19</v>
      </c>
      <c r="J3018" t="str">
        <f t="shared" si="276"/>
        <v>Car LastDemand</v>
      </c>
      <c r="K3018" t="str" cm="1">
        <f t="array" ref="K3018">_xlfn.IFS(L3018="Bus P+R Bus Leg", "Bus", L3018="Bus P+R Car Leg", "Car",L3018="Rail P+R Rail Leg", "Rail", L3018="Rail P+R Car Leg", "Car",L3018="Logsum","",TRUE(),L3018)</f>
        <v>Car</v>
      </c>
      <c r="L3018" t="s">
        <v>51</v>
      </c>
      <c r="N3018" t="s">
        <v>105</v>
      </c>
      <c r="O3018" t="s">
        <v>130</v>
      </c>
      <c r="P3018" t="str">
        <f t="shared" si="277"/>
        <v>HBO</v>
      </c>
    </row>
    <row r="3019" spans="1:16" x14ac:dyDescent="0.35">
      <c r="A3019">
        <f t="shared" si="274"/>
        <v>6350</v>
      </c>
      <c r="B3019" t="str">
        <f t="shared" si="278"/>
        <v>Car HBO_HBO_Student_16-74_NC LastDemand</v>
      </c>
      <c r="C3019" t="str">
        <f t="shared" si="275"/>
        <v>Car HBO_HBO_Student_16-74_NC LastDemand</v>
      </c>
      <c r="D3019" t="s">
        <v>37</v>
      </c>
      <c r="E3019" t="s">
        <v>18</v>
      </c>
      <c r="F3019">
        <v>0</v>
      </c>
      <c r="H3019" t="s">
        <v>19</v>
      </c>
      <c r="J3019" t="str">
        <f t="shared" si="276"/>
        <v>Car LastDemand</v>
      </c>
      <c r="K3019" t="str" cm="1">
        <f t="array" ref="K3019">_xlfn.IFS(L3019="Bus P+R Bus Leg", "Bus", L3019="Bus P+R Car Leg", "Car",L3019="Rail P+R Rail Leg", "Rail", L3019="Rail P+R Car Leg", "Car",L3019="Logsum","",TRUE(),L3019)</f>
        <v>Car</v>
      </c>
      <c r="L3019" t="s">
        <v>51</v>
      </c>
      <c r="N3019" t="s">
        <v>105</v>
      </c>
      <c r="O3019" t="s">
        <v>131</v>
      </c>
      <c r="P3019" t="str">
        <f t="shared" si="277"/>
        <v>HBO</v>
      </c>
    </row>
    <row r="3020" spans="1:16" x14ac:dyDescent="0.35">
      <c r="A3020">
        <f t="shared" si="274"/>
        <v>6351</v>
      </c>
      <c r="B3020" t="str">
        <f t="shared" si="278"/>
        <v>Car HBO_HBO_Student_16-74_PC LastDemand</v>
      </c>
      <c r="C3020" t="str">
        <f t="shared" si="275"/>
        <v>Car HBO_HBO_Student_16-74_PC LastDemand</v>
      </c>
      <c r="D3020" t="s">
        <v>37</v>
      </c>
      <c r="E3020" t="s">
        <v>18</v>
      </c>
      <c r="F3020">
        <v>0</v>
      </c>
      <c r="H3020" t="s">
        <v>19</v>
      </c>
      <c r="J3020" t="str">
        <f t="shared" si="276"/>
        <v>Car LastDemand</v>
      </c>
      <c r="K3020" t="str" cm="1">
        <f t="array" ref="K3020">_xlfn.IFS(L3020="Bus P+R Bus Leg", "Bus", L3020="Bus P+R Car Leg", "Car",L3020="Rail P+R Rail Leg", "Rail", L3020="Rail P+R Car Leg", "Car",L3020="Logsum","",TRUE(),L3020)</f>
        <v>Car</v>
      </c>
      <c r="L3020" t="s">
        <v>51</v>
      </c>
      <c r="N3020" t="s">
        <v>105</v>
      </c>
      <c r="O3020" t="s">
        <v>132</v>
      </c>
      <c r="P3020" t="str">
        <f t="shared" si="277"/>
        <v>HBO</v>
      </c>
    </row>
    <row r="3021" spans="1:16" x14ac:dyDescent="0.35">
      <c r="A3021">
        <f t="shared" si="274"/>
        <v>6352</v>
      </c>
      <c r="B3021" t="str">
        <f t="shared" si="278"/>
        <v>Car HBSHOP_HBSHOP_75_FC LastDemand</v>
      </c>
      <c r="C3021" t="str">
        <f t="shared" si="275"/>
        <v>Car HBSHOP_HBSHOP_75_FC LastDemand</v>
      </c>
      <c r="D3021" t="s">
        <v>37</v>
      </c>
      <c r="E3021" t="s">
        <v>18</v>
      </c>
      <c r="F3021">
        <v>0</v>
      </c>
      <c r="H3021" t="s">
        <v>19</v>
      </c>
      <c r="J3021" t="str">
        <f t="shared" si="276"/>
        <v>Car LastDemand</v>
      </c>
      <c r="K3021" t="str" cm="1">
        <f t="array" ref="K3021">_xlfn.IFS(L3021="Bus P+R Bus Leg", "Bus", L3021="Bus P+R Car Leg", "Car",L3021="Rail P+R Rail Leg", "Rail", L3021="Rail P+R Car Leg", "Car",L3021="Logsum","",TRUE(),L3021)</f>
        <v>Car</v>
      </c>
      <c r="L3021" t="s">
        <v>51</v>
      </c>
      <c r="N3021" t="s">
        <v>105</v>
      </c>
      <c r="O3021" t="s">
        <v>480</v>
      </c>
      <c r="P3021" t="str">
        <f t="shared" si="277"/>
        <v>HBSHOP</v>
      </c>
    </row>
    <row r="3022" spans="1:16" x14ac:dyDescent="0.35">
      <c r="A3022">
        <f t="shared" si="274"/>
        <v>6353</v>
      </c>
      <c r="B3022" t="str">
        <f t="shared" si="278"/>
        <v>Car HBSHOP_HBSHOP_75_NC LastDemand</v>
      </c>
      <c r="C3022" t="str">
        <f t="shared" si="275"/>
        <v>Car HBSHOP_HBSHOP_75_NC LastDemand</v>
      </c>
      <c r="D3022" t="s">
        <v>37</v>
      </c>
      <c r="E3022" t="s">
        <v>18</v>
      </c>
      <c r="F3022">
        <v>0</v>
      </c>
      <c r="H3022" t="s">
        <v>19</v>
      </c>
      <c r="J3022" t="str">
        <f t="shared" si="276"/>
        <v>Car LastDemand</v>
      </c>
      <c r="K3022" t="str" cm="1">
        <f t="array" ref="K3022">_xlfn.IFS(L3022="Bus P+R Bus Leg", "Bus", L3022="Bus P+R Car Leg", "Car",L3022="Rail P+R Rail Leg", "Rail", L3022="Rail P+R Car Leg", "Car",L3022="Logsum","",TRUE(),L3022)</f>
        <v>Car</v>
      </c>
      <c r="L3022" t="s">
        <v>51</v>
      </c>
      <c r="N3022" t="s">
        <v>105</v>
      </c>
      <c r="O3022" t="s">
        <v>481</v>
      </c>
      <c r="P3022" t="str">
        <f t="shared" si="277"/>
        <v>HBSHOP</v>
      </c>
    </row>
    <row r="3023" spans="1:16" x14ac:dyDescent="0.35">
      <c r="A3023">
        <f t="shared" ref="A3023:A3086" si="279">IF(J3023=J3022,A3022+1,ROUNDUP(A3022,-2)+1)</f>
        <v>6354</v>
      </c>
      <c r="B3023" t="str">
        <f t="shared" si="278"/>
        <v>Car HBSHOP_HBSHOP_75_PC LastDemand</v>
      </c>
      <c r="C3023" t="str">
        <f t="shared" si="275"/>
        <v>Car HBSHOP_HBSHOP_75_PC LastDemand</v>
      </c>
      <c r="D3023" t="s">
        <v>37</v>
      </c>
      <c r="E3023" t="s">
        <v>18</v>
      </c>
      <c r="F3023">
        <v>0</v>
      </c>
      <c r="H3023" t="s">
        <v>19</v>
      </c>
      <c r="J3023" t="str">
        <f t="shared" si="276"/>
        <v>Car LastDemand</v>
      </c>
      <c r="K3023" t="str" cm="1">
        <f t="array" ref="K3023">_xlfn.IFS(L3023="Bus P+R Bus Leg", "Bus", L3023="Bus P+R Car Leg", "Car",L3023="Rail P+R Rail Leg", "Rail", L3023="Rail P+R Car Leg", "Car",L3023="Logsum","",TRUE(),L3023)</f>
        <v>Car</v>
      </c>
      <c r="L3023" t="s">
        <v>51</v>
      </c>
      <c r="N3023" t="s">
        <v>105</v>
      </c>
      <c r="O3023" t="s">
        <v>482</v>
      </c>
      <c r="P3023" t="str">
        <f t="shared" si="277"/>
        <v>HBSHOP</v>
      </c>
    </row>
    <row r="3024" spans="1:16" x14ac:dyDescent="0.35">
      <c r="A3024">
        <f t="shared" si="279"/>
        <v>6355</v>
      </c>
      <c r="B3024" t="str">
        <f t="shared" si="278"/>
        <v>Car HBSHOP_HBSHOP_Child_0-15_FC LastDemand</v>
      </c>
      <c r="C3024" t="str">
        <f t="shared" si="275"/>
        <v>Car HBSHOP_HBSHOP_Child_0-15_FC LastDemand</v>
      </c>
      <c r="D3024" t="s">
        <v>37</v>
      </c>
      <c r="E3024" t="s">
        <v>18</v>
      </c>
      <c r="F3024">
        <v>0</v>
      </c>
      <c r="H3024" t="s">
        <v>19</v>
      </c>
      <c r="J3024" t="str">
        <f t="shared" si="276"/>
        <v>Car LastDemand</v>
      </c>
      <c r="K3024" t="str" cm="1">
        <f t="array" ref="K3024">_xlfn.IFS(L3024="Bus P+R Bus Leg", "Bus", L3024="Bus P+R Car Leg", "Car",L3024="Rail P+R Rail Leg", "Rail", L3024="Rail P+R Car Leg", "Car",L3024="Logsum","",TRUE(),L3024)</f>
        <v>Car</v>
      </c>
      <c r="L3024" t="s">
        <v>51</v>
      </c>
      <c r="N3024" t="s">
        <v>105</v>
      </c>
      <c r="O3024" t="s">
        <v>483</v>
      </c>
      <c r="P3024" t="str">
        <f t="shared" si="277"/>
        <v>HBSHOP</v>
      </c>
    </row>
    <row r="3025" spans="1:16" x14ac:dyDescent="0.35">
      <c r="A3025">
        <f t="shared" si="279"/>
        <v>6356</v>
      </c>
      <c r="B3025" t="str">
        <f t="shared" si="278"/>
        <v>Car HBSHOP_HBSHOP_Child_0-15_NC LastDemand</v>
      </c>
      <c r="C3025" t="str">
        <f t="shared" si="275"/>
        <v>Car HBSHOP_HBSHOP_Child_0-15_NC LastDemand</v>
      </c>
      <c r="D3025" t="s">
        <v>37</v>
      </c>
      <c r="E3025" t="s">
        <v>18</v>
      </c>
      <c r="F3025">
        <v>0</v>
      </c>
      <c r="H3025" t="s">
        <v>19</v>
      </c>
      <c r="J3025" t="str">
        <f t="shared" si="276"/>
        <v>Car LastDemand</v>
      </c>
      <c r="K3025" t="str" cm="1">
        <f t="array" ref="K3025">_xlfn.IFS(L3025="Bus P+R Bus Leg", "Bus", L3025="Bus P+R Car Leg", "Car",L3025="Rail P+R Rail Leg", "Rail", L3025="Rail P+R Car Leg", "Car",L3025="Logsum","",TRUE(),L3025)</f>
        <v>Car</v>
      </c>
      <c r="L3025" t="s">
        <v>51</v>
      </c>
      <c r="N3025" t="s">
        <v>105</v>
      </c>
      <c r="O3025" t="s">
        <v>484</v>
      </c>
      <c r="P3025" t="str">
        <f t="shared" si="277"/>
        <v>HBSHOP</v>
      </c>
    </row>
    <row r="3026" spans="1:16" x14ac:dyDescent="0.35">
      <c r="A3026">
        <f t="shared" si="279"/>
        <v>6357</v>
      </c>
      <c r="B3026" t="str">
        <f t="shared" si="278"/>
        <v>Car HBSHOP_HBSHOP_Child_0-15_PC LastDemand</v>
      </c>
      <c r="C3026" t="str">
        <f t="shared" si="275"/>
        <v>Car HBSHOP_HBSHOP_Child_0-15_PC LastDemand</v>
      </c>
      <c r="D3026" t="s">
        <v>37</v>
      </c>
      <c r="E3026" t="s">
        <v>18</v>
      </c>
      <c r="F3026">
        <v>0</v>
      </c>
      <c r="H3026" t="s">
        <v>19</v>
      </c>
      <c r="J3026" t="str">
        <f t="shared" si="276"/>
        <v>Car LastDemand</v>
      </c>
      <c r="K3026" t="str" cm="1">
        <f t="array" ref="K3026">_xlfn.IFS(L3026="Bus P+R Bus Leg", "Bus", L3026="Bus P+R Car Leg", "Car",L3026="Rail P+R Rail Leg", "Rail", L3026="Rail P+R Car Leg", "Car",L3026="Logsum","",TRUE(),L3026)</f>
        <v>Car</v>
      </c>
      <c r="L3026" t="s">
        <v>51</v>
      </c>
      <c r="N3026" t="s">
        <v>105</v>
      </c>
      <c r="O3026" t="s">
        <v>485</v>
      </c>
      <c r="P3026" t="str">
        <f t="shared" si="277"/>
        <v>HBSHOP</v>
      </c>
    </row>
    <row r="3027" spans="1:16" x14ac:dyDescent="0.35">
      <c r="A3027">
        <f t="shared" si="279"/>
        <v>6358</v>
      </c>
      <c r="B3027" t="str">
        <f t="shared" si="278"/>
        <v>Car HBSHOP_HBSHOP_FT_16-74_FC LastDemand</v>
      </c>
      <c r="C3027" t="str">
        <f t="shared" ref="C3027:C3090" si="280">_xlfn.TEXTJOIN(" ",TRUE,L3027,O3027,N3027)</f>
        <v>Car HBSHOP_HBSHOP_FT_16-74_FC LastDemand</v>
      </c>
      <c r="D3027" t="s">
        <v>37</v>
      </c>
      <c r="E3027" t="s">
        <v>18</v>
      </c>
      <c r="F3027">
        <v>0</v>
      </c>
      <c r="H3027" t="s">
        <v>19</v>
      </c>
      <c r="J3027" t="str">
        <f t="shared" si="276"/>
        <v>Car LastDemand</v>
      </c>
      <c r="K3027" t="str" cm="1">
        <f t="array" ref="K3027">_xlfn.IFS(L3027="Bus P+R Bus Leg", "Bus", L3027="Bus P+R Car Leg", "Car",L3027="Rail P+R Rail Leg", "Rail", L3027="Rail P+R Car Leg", "Car",L3027="Logsum","",TRUE(),L3027)</f>
        <v>Car</v>
      </c>
      <c r="L3027" t="s">
        <v>51</v>
      </c>
      <c r="N3027" t="s">
        <v>105</v>
      </c>
      <c r="O3027" t="s">
        <v>486</v>
      </c>
      <c r="P3027" t="str">
        <f t="shared" si="277"/>
        <v>HBSHOP</v>
      </c>
    </row>
    <row r="3028" spans="1:16" x14ac:dyDescent="0.35">
      <c r="A3028">
        <f t="shared" si="279"/>
        <v>6359</v>
      </c>
      <c r="B3028" t="str">
        <f t="shared" si="278"/>
        <v>Car HBSHOP_HBSHOP_FT_16-74_NC LastDemand</v>
      </c>
      <c r="C3028" t="str">
        <f t="shared" si="280"/>
        <v>Car HBSHOP_HBSHOP_FT_16-74_NC LastDemand</v>
      </c>
      <c r="D3028" t="s">
        <v>37</v>
      </c>
      <c r="E3028" t="s">
        <v>18</v>
      </c>
      <c r="F3028">
        <v>0</v>
      </c>
      <c r="H3028" t="s">
        <v>19</v>
      </c>
      <c r="J3028" t="str">
        <f t="shared" ref="J3028:J3091" si="281">_xlfn.CONCAT(L3028," ",N3028)</f>
        <v>Car LastDemand</v>
      </c>
      <c r="K3028" t="str" cm="1">
        <f t="array" ref="K3028">_xlfn.IFS(L3028="Bus P+R Bus Leg", "Bus", L3028="Bus P+R Car Leg", "Car",L3028="Rail P+R Rail Leg", "Rail", L3028="Rail P+R Car Leg", "Car",L3028="Logsum","",TRUE(),L3028)</f>
        <v>Car</v>
      </c>
      <c r="L3028" t="s">
        <v>51</v>
      </c>
      <c r="N3028" t="s">
        <v>105</v>
      </c>
      <c r="O3028" t="s">
        <v>487</v>
      </c>
      <c r="P3028" t="str">
        <f t="shared" si="277"/>
        <v>HBSHOP</v>
      </c>
    </row>
    <row r="3029" spans="1:16" x14ac:dyDescent="0.35">
      <c r="A3029">
        <f t="shared" si="279"/>
        <v>6360</v>
      </c>
      <c r="B3029" t="str">
        <f t="shared" si="278"/>
        <v>Car HBSHOP_HBSHOP_FT_16-74_PC LastDemand</v>
      </c>
      <c r="C3029" t="str">
        <f t="shared" si="280"/>
        <v>Car HBSHOP_HBSHOP_FT_16-74_PC LastDemand</v>
      </c>
      <c r="D3029" t="s">
        <v>37</v>
      </c>
      <c r="E3029" t="s">
        <v>18</v>
      </c>
      <c r="F3029">
        <v>0</v>
      </c>
      <c r="H3029" t="s">
        <v>19</v>
      </c>
      <c r="J3029" t="str">
        <f t="shared" si="281"/>
        <v>Car LastDemand</v>
      </c>
      <c r="K3029" t="str" cm="1">
        <f t="array" ref="K3029">_xlfn.IFS(L3029="Bus P+R Bus Leg", "Bus", L3029="Bus P+R Car Leg", "Car",L3029="Rail P+R Rail Leg", "Rail", L3029="Rail P+R Car Leg", "Car",L3029="Logsum","",TRUE(),L3029)</f>
        <v>Car</v>
      </c>
      <c r="L3029" t="s">
        <v>51</v>
      </c>
      <c r="N3029" t="s">
        <v>105</v>
      </c>
      <c r="O3029" t="s">
        <v>488</v>
      </c>
      <c r="P3029" t="str">
        <f t="shared" si="277"/>
        <v>HBSHOP</v>
      </c>
    </row>
    <row r="3030" spans="1:16" x14ac:dyDescent="0.35">
      <c r="A3030">
        <f t="shared" si="279"/>
        <v>6361</v>
      </c>
      <c r="B3030" t="str">
        <f t="shared" si="278"/>
        <v>Car HBSHOP_HBSHOP_Other_16-74_FC LastDemand</v>
      </c>
      <c r="C3030" t="str">
        <f t="shared" si="280"/>
        <v>Car HBSHOP_HBSHOP_Other_16-74_FC LastDemand</v>
      </c>
      <c r="D3030" t="s">
        <v>37</v>
      </c>
      <c r="E3030" t="s">
        <v>18</v>
      </c>
      <c r="F3030">
        <v>0</v>
      </c>
      <c r="H3030" t="s">
        <v>19</v>
      </c>
      <c r="J3030" t="str">
        <f t="shared" si="281"/>
        <v>Car LastDemand</v>
      </c>
      <c r="K3030" t="str" cm="1">
        <f t="array" ref="K3030">_xlfn.IFS(L3030="Bus P+R Bus Leg", "Bus", L3030="Bus P+R Car Leg", "Car",L3030="Rail P+R Rail Leg", "Rail", L3030="Rail P+R Car Leg", "Car",L3030="Logsum","",TRUE(),L3030)</f>
        <v>Car</v>
      </c>
      <c r="L3030" t="s">
        <v>51</v>
      </c>
      <c r="N3030" t="s">
        <v>105</v>
      </c>
      <c r="O3030" t="s">
        <v>489</v>
      </c>
      <c r="P3030" t="str">
        <f t="shared" si="277"/>
        <v>HBSHOP</v>
      </c>
    </row>
    <row r="3031" spans="1:16" x14ac:dyDescent="0.35">
      <c r="A3031">
        <f t="shared" si="279"/>
        <v>6362</v>
      </c>
      <c r="B3031" t="str">
        <f t="shared" si="278"/>
        <v>Car HBSHOP_HBSHOP_Other_16-74_NC LastDemand</v>
      </c>
      <c r="C3031" t="str">
        <f t="shared" si="280"/>
        <v>Car HBSHOP_HBSHOP_Other_16-74_NC LastDemand</v>
      </c>
      <c r="D3031" t="s">
        <v>37</v>
      </c>
      <c r="E3031" t="s">
        <v>18</v>
      </c>
      <c r="F3031">
        <v>0</v>
      </c>
      <c r="H3031" t="s">
        <v>19</v>
      </c>
      <c r="J3031" t="str">
        <f t="shared" si="281"/>
        <v>Car LastDemand</v>
      </c>
      <c r="K3031" t="str" cm="1">
        <f t="array" ref="K3031">_xlfn.IFS(L3031="Bus P+R Bus Leg", "Bus", L3031="Bus P+R Car Leg", "Car",L3031="Rail P+R Rail Leg", "Rail", L3031="Rail P+R Car Leg", "Car",L3031="Logsum","",TRUE(),L3031)</f>
        <v>Car</v>
      </c>
      <c r="L3031" t="s">
        <v>51</v>
      </c>
      <c r="N3031" t="s">
        <v>105</v>
      </c>
      <c r="O3031" t="s">
        <v>490</v>
      </c>
      <c r="P3031" t="str">
        <f t="shared" si="277"/>
        <v>HBSHOP</v>
      </c>
    </row>
    <row r="3032" spans="1:16" x14ac:dyDescent="0.35">
      <c r="A3032">
        <f t="shared" si="279"/>
        <v>6363</v>
      </c>
      <c r="B3032" t="str">
        <f t="shared" si="278"/>
        <v>Car HBSHOP_HBSHOP_Other_16-74_PC LastDemand</v>
      </c>
      <c r="C3032" t="str">
        <f t="shared" si="280"/>
        <v>Car HBSHOP_HBSHOP_Other_16-74_PC LastDemand</v>
      </c>
      <c r="D3032" t="s">
        <v>37</v>
      </c>
      <c r="E3032" t="s">
        <v>18</v>
      </c>
      <c r="F3032">
        <v>0</v>
      </c>
      <c r="H3032" t="s">
        <v>19</v>
      </c>
      <c r="J3032" t="str">
        <f t="shared" si="281"/>
        <v>Car LastDemand</v>
      </c>
      <c r="K3032" t="str" cm="1">
        <f t="array" ref="K3032">_xlfn.IFS(L3032="Bus P+R Bus Leg", "Bus", L3032="Bus P+R Car Leg", "Car",L3032="Rail P+R Rail Leg", "Rail", L3032="Rail P+R Car Leg", "Car",L3032="Logsum","",TRUE(),L3032)</f>
        <v>Car</v>
      </c>
      <c r="L3032" t="s">
        <v>51</v>
      </c>
      <c r="N3032" t="s">
        <v>105</v>
      </c>
      <c r="O3032" t="s">
        <v>491</v>
      </c>
      <c r="P3032" t="str">
        <f t="shared" si="277"/>
        <v>HBSHOP</v>
      </c>
    </row>
    <row r="3033" spans="1:16" x14ac:dyDescent="0.35">
      <c r="A3033">
        <f t="shared" si="279"/>
        <v>6364</v>
      </c>
      <c r="B3033" t="str">
        <f t="shared" si="278"/>
        <v>Car HBSHOP_HBSHOP_PT_16-74_FC LastDemand</v>
      </c>
      <c r="C3033" t="str">
        <f t="shared" si="280"/>
        <v>Car HBSHOP_HBSHOP_PT_16-74_FC LastDemand</v>
      </c>
      <c r="D3033" t="s">
        <v>37</v>
      </c>
      <c r="E3033" t="s">
        <v>18</v>
      </c>
      <c r="F3033">
        <v>0</v>
      </c>
      <c r="H3033" t="s">
        <v>19</v>
      </c>
      <c r="J3033" t="str">
        <f t="shared" si="281"/>
        <v>Car LastDemand</v>
      </c>
      <c r="K3033" t="str" cm="1">
        <f t="array" ref="K3033">_xlfn.IFS(L3033="Bus P+R Bus Leg", "Bus", L3033="Bus P+R Car Leg", "Car",L3033="Rail P+R Rail Leg", "Rail", L3033="Rail P+R Car Leg", "Car",L3033="Logsum","",TRUE(),L3033)</f>
        <v>Car</v>
      </c>
      <c r="L3033" t="s">
        <v>51</v>
      </c>
      <c r="N3033" t="s">
        <v>105</v>
      </c>
      <c r="O3033" t="s">
        <v>492</v>
      </c>
      <c r="P3033" t="str">
        <f t="shared" si="277"/>
        <v>HBSHOP</v>
      </c>
    </row>
    <row r="3034" spans="1:16" x14ac:dyDescent="0.35">
      <c r="A3034">
        <f t="shared" si="279"/>
        <v>6365</v>
      </c>
      <c r="B3034" t="str">
        <f t="shared" si="278"/>
        <v>Car HBSHOP_HBSHOP_PT_16-74_NC LastDemand</v>
      </c>
      <c r="C3034" t="str">
        <f t="shared" si="280"/>
        <v>Car HBSHOP_HBSHOP_PT_16-74_NC LastDemand</v>
      </c>
      <c r="D3034" t="s">
        <v>37</v>
      </c>
      <c r="E3034" t="s">
        <v>18</v>
      </c>
      <c r="F3034">
        <v>0</v>
      </c>
      <c r="H3034" t="s">
        <v>19</v>
      </c>
      <c r="J3034" t="str">
        <f t="shared" si="281"/>
        <v>Car LastDemand</v>
      </c>
      <c r="K3034" t="str" cm="1">
        <f t="array" ref="K3034">_xlfn.IFS(L3034="Bus P+R Bus Leg", "Bus", L3034="Bus P+R Car Leg", "Car",L3034="Rail P+R Rail Leg", "Rail", L3034="Rail P+R Car Leg", "Car",L3034="Logsum","",TRUE(),L3034)</f>
        <v>Car</v>
      </c>
      <c r="L3034" t="s">
        <v>51</v>
      </c>
      <c r="N3034" t="s">
        <v>105</v>
      </c>
      <c r="O3034" t="s">
        <v>493</v>
      </c>
      <c r="P3034" t="str">
        <f t="shared" si="277"/>
        <v>HBSHOP</v>
      </c>
    </row>
    <row r="3035" spans="1:16" x14ac:dyDescent="0.35">
      <c r="A3035">
        <f t="shared" si="279"/>
        <v>6366</v>
      </c>
      <c r="B3035" t="str">
        <f t="shared" si="278"/>
        <v>Car HBSHOP_HBSHOP_PT_16-74_PC LastDemand</v>
      </c>
      <c r="C3035" t="str">
        <f t="shared" si="280"/>
        <v>Car HBSHOP_HBSHOP_PT_16-74_PC LastDemand</v>
      </c>
      <c r="D3035" t="s">
        <v>37</v>
      </c>
      <c r="E3035" t="s">
        <v>18</v>
      </c>
      <c r="F3035">
        <v>0</v>
      </c>
      <c r="H3035" t="s">
        <v>19</v>
      </c>
      <c r="J3035" t="str">
        <f t="shared" si="281"/>
        <v>Car LastDemand</v>
      </c>
      <c r="K3035" t="str" cm="1">
        <f t="array" ref="K3035">_xlfn.IFS(L3035="Bus P+R Bus Leg", "Bus", L3035="Bus P+R Car Leg", "Car",L3035="Rail P+R Rail Leg", "Rail", L3035="Rail P+R Car Leg", "Car",L3035="Logsum","",TRUE(),L3035)</f>
        <v>Car</v>
      </c>
      <c r="L3035" t="s">
        <v>51</v>
      </c>
      <c r="N3035" t="s">
        <v>105</v>
      </c>
      <c r="O3035" t="s">
        <v>494</v>
      </c>
      <c r="P3035" t="str">
        <f t="shared" si="277"/>
        <v>HBSHOP</v>
      </c>
    </row>
    <row r="3036" spans="1:16" x14ac:dyDescent="0.35">
      <c r="A3036">
        <f t="shared" si="279"/>
        <v>6367</v>
      </c>
      <c r="B3036" t="str">
        <f t="shared" si="278"/>
        <v>Car HBSHOP_HBSHOP_Student_16-74_FC LastDemand</v>
      </c>
      <c r="C3036" t="str">
        <f t="shared" si="280"/>
        <v>Car HBSHOP_HBSHOP_Student_16-74_FC LastDemand</v>
      </c>
      <c r="D3036" t="s">
        <v>37</v>
      </c>
      <c r="E3036" t="s">
        <v>18</v>
      </c>
      <c r="F3036">
        <v>0</v>
      </c>
      <c r="H3036" t="s">
        <v>19</v>
      </c>
      <c r="J3036" t="str">
        <f t="shared" si="281"/>
        <v>Car LastDemand</v>
      </c>
      <c r="K3036" t="str" cm="1">
        <f t="array" ref="K3036">_xlfn.IFS(L3036="Bus P+R Bus Leg", "Bus", L3036="Bus P+R Car Leg", "Car",L3036="Rail P+R Rail Leg", "Rail", L3036="Rail P+R Car Leg", "Car",L3036="Logsum","",TRUE(),L3036)</f>
        <v>Car</v>
      </c>
      <c r="L3036" t="s">
        <v>51</v>
      </c>
      <c r="N3036" t="s">
        <v>105</v>
      </c>
      <c r="O3036" t="s">
        <v>495</v>
      </c>
      <c r="P3036" t="str">
        <f t="shared" ref="P3036:P3068" si="282">LEFT(O3036,FIND("_",O3036)-1)</f>
        <v>HBSHOP</v>
      </c>
    </row>
    <row r="3037" spans="1:16" x14ac:dyDescent="0.35">
      <c r="A3037">
        <f t="shared" si="279"/>
        <v>6368</v>
      </c>
      <c r="B3037" t="str">
        <f t="shared" si="278"/>
        <v>Car HBSHOP_HBSHOP_Student_16-74_NC LastDemand</v>
      </c>
      <c r="C3037" t="str">
        <f t="shared" si="280"/>
        <v>Car HBSHOP_HBSHOP_Student_16-74_NC LastDemand</v>
      </c>
      <c r="D3037" t="s">
        <v>37</v>
      </c>
      <c r="E3037" t="s">
        <v>18</v>
      </c>
      <c r="F3037">
        <v>0</v>
      </c>
      <c r="H3037" t="s">
        <v>19</v>
      </c>
      <c r="J3037" t="str">
        <f t="shared" si="281"/>
        <v>Car LastDemand</v>
      </c>
      <c r="K3037" t="str" cm="1">
        <f t="array" ref="K3037">_xlfn.IFS(L3037="Bus P+R Bus Leg", "Bus", L3037="Bus P+R Car Leg", "Car",L3037="Rail P+R Rail Leg", "Rail", L3037="Rail P+R Car Leg", "Car",L3037="Logsum","",TRUE(),L3037)</f>
        <v>Car</v>
      </c>
      <c r="L3037" t="s">
        <v>51</v>
      </c>
      <c r="N3037" t="s">
        <v>105</v>
      </c>
      <c r="O3037" t="s">
        <v>496</v>
      </c>
      <c r="P3037" t="str">
        <f t="shared" si="282"/>
        <v>HBSHOP</v>
      </c>
    </row>
    <row r="3038" spans="1:16" x14ac:dyDescent="0.35">
      <c r="A3038">
        <f t="shared" si="279"/>
        <v>6369</v>
      </c>
      <c r="B3038" t="str">
        <f t="shared" si="278"/>
        <v>Car HBSHOP_HBSHOP_Student_16-74_PC LastDemand</v>
      </c>
      <c r="C3038" t="str">
        <f t="shared" si="280"/>
        <v>Car HBSHOP_HBSHOP_Student_16-74_PC LastDemand</v>
      </c>
      <c r="D3038" t="s">
        <v>37</v>
      </c>
      <c r="E3038" t="s">
        <v>18</v>
      </c>
      <c r="F3038">
        <v>0</v>
      </c>
      <c r="H3038" t="s">
        <v>19</v>
      </c>
      <c r="J3038" t="str">
        <f t="shared" si="281"/>
        <v>Car LastDemand</v>
      </c>
      <c r="K3038" t="str" cm="1">
        <f t="array" ref="K3038">_xlfn.IFS(L3038="Bus P+R Bus Leg", "Bus", L3038="Bus P+R Car Leg", "Car",L3038="Rail P+R Rail Leg", "Rail", L3038="Rail P+R Car Leg", "Car",L3038="Logsum","",TRUE(),L3038)</f>
        <v>Car</v>
      </c>
      <c r="L3038" t="s">
        <v>51</v>
      </c>
      <c r="N3038" t="s">
        <v>105</v>
      </c>
      <c r="O3038" t="s">
        <v>497</v>
      </c>
      <c r="P3038" t="str">
        <f t="shared" si="282"/>
        <v>HBSHOP</v>
      </c>
    </row>
    <row r="3039" spans="1:16" x14ac:dyDescent="0.35">
      <c r="A3039">
        <f t="shared" si="279"/>
        <v>6370</v>
      </c>
      <c r="B3039" t="str">
        <f t="shared" si="278"/>
        <v>Car NHBEB_NHBEB_FT_16-74_FC LastDemand</v>
      </c>
      <c r="C3039" t="str">
        <f t="shared" si="280"/>
        <v>Car NHBEB_NHBEB_FT_16-74_FC LastDemand</v>
      </c>
      <c r="D3039" t="s">
        <v>37</v>
      </c>
      <c r="E3039" t="s">
        <v>18</v>
      </c>
      <c r="F3039">
        <v>0</v>
      </c>
      <c r="H3039" t="s">
        <v>19</v>
      </c>
      <c r="J3039" t="str">
        <f t="shared" si="281"/>
        <v>Car LastDemand</v>
      </c>
      <c r="K3039" t="str" cm="1">
        <f t="array" ref="K3039">_xlfn.IFS(L3039="Bus P+R Bus Leg", "Bus", L3039="Bus P+R Car Leg", "Car",L3039="Rail P+R Rail Leg", "Rail", L3039="Rail P+R Car Leg", "Car",L3039="Logsum","",TRUE(),L3039)</f>
        <v>Car</v>
      </c>
      <c r="L3039" t="s">
        <v>51</v>
      </c>
      <c r="N3039" t="s">
        <v>105</v>
      </c>
      <c r="O3039" t="s">
        <v>77</v>
      </c>
      <c r="P3039" t="str">
        <f t="shared" si="282"/>
        <v>NHBEB</v>
      </c>
    </row>
    <row r="3040" spans="1:16" x14ac:dyDescent="0.35">
      <c r="A3040">
        <f t="shared" si="279"/>
        <v>6371</v>
      </c>
      <c r="B3040" t="str">
        <f t="shared" si="278"/>
        <v>Car NHBEB_NHBEB_FT_16-74_NC LastDemand</v>
      </c>
      <c r="C3040" t="str">
        <f t="shared" si="280"/>
        <v>Car NHBEB_NHBEB_FT_16-74_NC LastDemand</v>
      </c>
      <c r="D3040" t="s">
        <v>37</v>
      </c>
      <c r="E3040" t="s">
        <v>18</v>
      </c>
      <c r="F3040">
        <v>0</v>
      </c>
      <c r="H3040" t="s">
        <v>19</v>
      </c>
      <c r="J3040" t="str">
        <f t="shared" si="281"/>
        <v>Car LastDemand</v>
      </c>
      <c r="K3040" t="str" cm="1">
        <f t="array" ref="K3040">_xlfn.IFS(L3040="Bus P+R Bus Leg", "Bus", L3040="Bus P+R Car Leg", "Car",L3040="Rail P+R Rail Leg", "Rail", L3040="Rail P+R Car Leg", "Car",L3040="Logsum","",TRUE(),L3040)</f>
        <v>Car</v>
      </c>
      <c r="L3040" t="s">
        <v>51</v>
      </c>
      <c r="N3040" t="s">
        <v>105</v>
      </c>
      <c r="O3040" t="s">
        <v>78</v>
      </c>
      <c r="P3040" t="str">
        <f t="shared" si="282"/>
        <v>NHBEB</v>
      </c>
    </row>
    <row r="3041" spans="1:16" x14ac:dyDescent="0.35">
      <c r="A3041">
        <f t="shared" si="279"/>
        <v>6372</v>
      </c>
      <c r="B3041" t="str">
        <f t="shared" si="278"/>
        <v>Car NHBEB_NHBEB_FT_16-74_PC LastDemand</v>
      </c>
      <c r="C3041" t="str">
        <f t="shared" si="280"/>
        <v>Car NHBEB_NHBEB_FT_16-74_PC LastDemand</v>
      </c>
      <c r="D3041" t="s">
        <v>37</v>
      </c>
      <c r="E3041" t="s">
        <v>18</v>
      </c>
      <c r="F3041">
        <v>0</v>
      </c>
      <c r="H3041" t="s">
        <v>19</v>
      </c>
      <c r="J3041" t="str">
        <f t="shared" si="281"/>
        <v>Car LastDemand</v>
      </c>
      <c r="K3041" t="str" cm="1">
        <f t="array" ref="K3041">_xlfn.IFS(L3041="Bus P+R Bus Leg", "Bus", L3041="Bus P+R Car Leg", "Car",L3041="Rail P+R Rail Leg", "Rail", L3041="Rail P+R Car Leg", "Car",L3041="Logsum","",TRUE(),L3041)</f>
        <v>Car</v>
      </c>
      <c r="L3041" t="s">
        <v>51</v>
      </c>
      <c r="N3041" t="s">
        <v>105</v>
      </c>
      <c r="O3041" t="s">
        <v>79</v>
      </c>
      <c r="P3041" t="str">
        <f t="shared" si="282"/>
        <v>NHBEB</v>
      </c>
    </row>
    <row r="3042" spans="1:16" x14ac:dyDescent="0.35">
      <c r="A3042">
        <f t="shared" si="279"/>
        <v>6373</v>
      </c>
      <c r="B3042" t="str">
        <f t="shared" si="278"/>
        <v>Car NHBEB_NHBEB_Other_16-74_FC LastDemand</v>
      </c>
      <c r="C3042" t="str">
        <f t="shared" si="280"/>
        <v>Car NHBEB_NHBEB_Other_16-74_FC LastDemand</v>
      </c>
      <c r="D3042" t="s">
        <v>37</v>
      </c>
      <c r="E3042" t="s">
        <v>18</v>
      </c>
      <c r="F3042">
        <v>0</v>
      </c>
      <c r="H3042" t="s">
        <v>19</v>
      </c>
      <c r="J3042" t="str">
        <f t="shared" si="281"/>
        <v>Car LastDemand</v>
      </c>
      <c r="K3042" t="str" cm="1">
        <f t="array" ref="K3042">_xlfn.IFS(L3042="Bus P+R Bus Leg", "Bus", L3042="Bus P+R Car Leg", "Car",L3042="Rail P+R Rail Leg", "Rail", L3042="Rail P+R Car Leg", "Car",L3042="Logsum","",TRUE(),L3042)</f>
        <v>Car</v>
      </c>
      <c r="L3042" t="s">
        <v>51</v>
      </c>
      <c r="N3042" t="s">
        <v>105</v>
      </c>
      <c r="O3042" t="s">
        <v>80</v>
      </c>
      <c r="P3042" t="str">
        <f t="shared" si="282"/>
        <v>NHBEB</v>
      </c>
    </row>
    <row r="3043" spans="1:16" x14ac:dyDescent="0.35">
      <c r="A3043">
        <f t="shared" si="279"/>
        <v>6374</v>
      </c>
      <c r="B3043" t="str">
        <f t="shared" si="278"/>
        <v>Car NHBEB_NHBEB_Other_16-74_NC LastDemand</v>
      </c>
      <c r="C3043" t="str">
        <f t="shared" si="280"/>
        <v>Car NHBEB_NHBEB_Other_16-74_NC LastDemand</v>
      </c>
      <c r="D3043" t="s">
        <v>37</v>
      </c>
      <c r="E3043" t="s">
        <v>18</v>
      </c>
      <c r="F3043">
        <v>0</v>
      </c>
      <c r="H3043" t="s">
        <v>19</v>
      </c>
      <c r="J3043" t="str">
        <f t="shared" si="281"/>
        <v>Car LastDemand</v>
      </c>
      <c r="K3043" t="str" cm="1">
        <f t="array" ref="K3043">_xlfn.IFS(L3043="Bus P+R Bus Leg", "Bus", L3043="Bus P+R Car Leg", "Car",L3043="Rail P+R Rail Leg", "Rail", L3043="Rail P+R Car Leg", "Car",L3043="Logsum","",TRUE(),L3043)</f>
        <v>Car</v>
      </c>
      <c r="L3043" t="s">
        <v>51</v>
      </c>
      <c r="N3043" t="s">
        <v>105</v>
      </c>
      <c r="O3043" t="s">
        <v>81</v>
      </c>
      <c r="P3043" t="str">
        <f t="shared" si="282"/>
        <v>NHBEB</v>
      </c>
    </row>
    <row r="3044" spans="1:16" x14ac:dyDescent="0.35">
      <c r="A3044">
        <f t="shared" si="279"/>
        <v>6375</v>
      </c>
      <c r="B3044" t="str">
        <f t="shared" si="278"/>
        <v>Car NHBEB_NHBEB_Other_16-74_PC LastDemand</v>
      </c>
      <c r="C3044" t="str">
        <f t="shared" si="280"/>
        <v>Car NHBEB_NHBEB_Other_16-74_PC LastDemand</v>
      </c>
      <c r="D3044" t="s">
        <v>37</v>
      </c>
      <c r="E3044" t="s">
        <v>18</v>
      </c>
      <c r="F3044">
        <v>0</v>
      </c>
      <c r="H3044" t="s">
        <v>19</v>
      </c>
      <c r="J3044" t="str">
        <f t="shared" si="281"/>
        <v>Car LastDemand</v>
      </c>
      <c r="K3044" t="str" cm="1">
        <f t="array" ref="K3044">_xlfn.IFS(L3044="Bus P+R Bus Leg", "Bus", L3044="Bus P+R Car Leg", "Car",L3044="Rail P+R Rail Leg", "Rail", L3044="Rail P+R Car Leg", "Car",L3044="Logsum","",TRUE(),L3044)</f>
        <v>Car</v>
      </c>
      <c r="L3044" t="s">
        <v>51</v>
      </c>
      <c r="N3044" t="s">
        <v>105</v>
      </c>
      <c r="O3044" t="s">
        <v>82</v>
      </c>
      <c r="P3044" t="str">
        <f t="shared" si="282"/>
        <v>NHBEB</v>
      </c>
    </row>
    <row r="3045" spans="1:16" x14ac:dyDescent="0.35">
      <c r="A3045">
        <f t="shared" si="279"/>
        <v>6376</v>
      </c>
      <c r="B3045" t="str">
        <f t="shared" si="278"/>
        <v>Car NHBEB_NHBEB_PT_16-74_FC LastDemand</v>
      </c>
      <c r="C3045" t="str">
        <f t="shared" si="280"/>
        <v>Car NHBEB_NHBEB_PT_16-74_FC LastDemand</v>
      </c>
      <c r="D3045" t="s">
        <v>37</v>
      </c>
      <c r="E3045" t="s">
        <v>18</v>
      </c>
      <c r="F3045">
        <v>0</v>
      </c>
      <c r="H3045" t="s">
        <v>19</v>
      </c>
      <c r="J3045" t="str">
        <f t="shared" si="281"/>
        <v>Car LastDemand</v>
      </c>
      <c r="K3045" t="str" cm="1">
        <f t="array" ref="K3045">_xlfn.IFS(L3045="Bus P+R Bus Leg", "Bus", L3045="Bus P+R Car Leg", "Car",L3045="Rail P+R Rail Leg", "Rail", L3045="Rail P+R Car Leg", "Car",L3045="Logsum","",TRUE(),L3045)</f>
        <v>Car</v>
      </c>
      <c r="L3045" t="s">
        <v>51</v>
      </c>
      <c r="N3045" t="s">
        <v>105</v>
      </c>
      <c r="O3045" t="s">
        <v>83</v>
      </c>
      <c r="P3045" t="str">
        <f t="shared" si="282"/>
        <v>NHBEB</v>
      </c>
    </row>
    <row r="3046" spans="1:16" x14ac:dyDescent="0.35">
      <c r="A3046">
        <f t="shared" si="279"/>
        <v>6377</v>
      </c>
      <c r="B3046" t="str">
        <f t="shared" si="278"/>
        <v>Car NHBEB_NHBEB_PT_16-74_NC LastDemand</v>
      </c>
      <c r="C3046" t="str">
        <f t="shared" si="280"/>
        <v>Car NHBEB_NHBEB_PT_16-74_NC LastDemand</v>
      </c>
      <c r="D3046" t="s">
        <v>37</v>
      </c>
      <c r="E3046" t="s">
        <v>18</v>
      </c>
      <c r="F3046">
        <v>0</v>
      </c>
      <c r="H3046" t="s">
        <v>19</v>
      </c>
      <c r="J3046" t="str">
        <f t="shared" si="281"/>
        <v>Car LastDemand</v>
      </c>
      <c r="K3046" t="str" cm="1">
        <f t="array" ref="K3046">_xlfn.IFS(L3046="Bus P+R Bus Leg", "Bus", L3046="Bus P+R Car Leg", "Car",L3046="Rail P+R Rail Leg", "Rail", L3046="Rail P+R Car Leg", "Car",L3046="Logsum","",TRUE(),L3046)</f>
        <v>Car</v>
      </c>
      <c r="L3046" t="s">
        <v>51</v>
      </c>
      <c r="N3046" t="s">
        <v>105</v>
      </c>
      <c r="O3046" t="s">
        <v>84</v>
      </c>
      <c r="P3046" t="str">
        <f t="shared" si="282"/>
        <v>NHBEB</v>
      </c>
    </row>
    <row r="3047" spans="1:16" x14ac:dyDescent="0.35">
      <c r="A3047">
        <f t="shared" si="279"/>
        <v>6378</v>
      </c>
      <c r="B3047" t="str">
        <f t="shared" si="278"/>
        <v>Car NHBEB_NHBEB_PT_16-74_PC LastDemand</v>
      </c>
      <c r="C3047" t="str">
        <f t="shared" si="280"/>
        <v>Car NHBEB_NHBEB_PT_16-74_PC LastDemand</v>
      </c>
      <c r="D3047" t="s">
        <v>37</v>
      </c>
      <c r="E3047" t="s">
        <v>18</v>
      </c>
      <c r="F3047">
        <v>0</v>
      </c>
      <c r="H3047" t="s">
        <v>19</v>
      </c>
      <c r="J3047" t="str">
        <f t="shared" si="281"/>
        <v>Car LastDemand</v>
      </c>
      <c r="K3047" t="str" cm="1">
        <f t="array" ref="K3047">_xlfn.IFS(L3047="Bus P+R Bus Leg", "Bus", L3047="Bus P+R Car Leg", "Car",L3047="Rail P+R Rail Leg", "Rail", L3047="Rail P+R Car Leg", "Car",L3047="Logsum","",TRUE(),L3047)</f>
        <v>Car</v>
      </c>
      <c r="L3047" t="s">
        <v>51</v>
      </c>
      <c r="N3047" t="s">
        <v>105</v>
      </c>
      <c r="O3047" t="s">
        <v>85</v>
      </c>
      <c r="P3047" t="str">
        <f t="shared" si="282"/>
        <v>NHBEB</v>
      </c>
    </row>
    <row r="3048" spans="1:16" x14ac:dyDescent="0.35">
      <c r="A3048">
        <f t="shared" si="279"/>
        <v>6379</v>
      </c>
      <c r="B3048" t="str">
        <f t="shared" si="278"/>
        <v>Car NHBEB_NHBEB_Student_16-74_FC LastDemand</v>
      </c>
      <c r="C3048" t="str">
        <f t="shared" si="280"/>
        <v>Car NHBEB_NHBEB_Student_16-74_FC LastDemand</v>
      </c>
      <c r="D3048" t="s">
        <v>37</v>
      </c>
      <c r="E3048" t="s">
        <v>18</v>
      </c>
      <c r="F3048">
        <v>0</v>
      </c>
      <c r="H3048" t="s">
        <v>19</v>
      </c>
      <c r="J3048" t="str">
        <f t="shared" si="281"/>
        <v>Car LastDemand</v>
      </c>
      <c r="K3048" t="str" cm="1">
        <f t="array" ref="K3048">_xlfn.IFS(L3048="Bus P+R Bus Leg", "Bus", L3048="Bus P+R Car Leg", "Car",L3048="Rail P+R Rail Leg", "Rail", L3048="Rail P+R Car Leg", "Car",L3048="Logsum","",TRUE(),L3048)</f>
        <v>Car</v>
      </c>
      <c r="L3048" t="s">
        <v>51</v>
      </c>
      <c r="N3048" t="s">
        <v>105</v>
      </c>
      <c r="O3048" t="s">
        <v>86</v>
      </c>
      <c r="P3048" t="str">
        <f t="shared" si="282"/>
        <v>NHBEB</v>
      </c>
    </row>
    <row r="3049" spans="1:16" x14ac:dyDescent="0.35">
      <c r="A3049">
        <f t="shared" si="279"/>
        <v>6380</v>
      </c>
      <c r="B3049" t="str">
        <f t="shared" si="278"/>
        <v>Car NHBEB_NHBEB_Student_16-74_NC LastDemand</v>
      </c>
      <c r="C3049" t="str">
        <f t="shared" si="280"/>
        <v>Car NHBEB_NHBEB_Student_16-74_NC LastDemand</v>
      </c>
      <c r="D3049" t="s">
        <v>37</v>
      </c>
      <c r="E3049" t="s">
        <v>18</v>
      </c>
      <c r="F3049">
        <v>0</v>
      </c>
      <c r="H3049" t="s">
        <v>19</v>
      </c>
      <c r="J3049" t="str">
        <f t="shared" si="281"/>
        <v>Car LastDemand</v>
      </c>
      <c r="K3049" t="str" cm="1">
        <f t="array" ref="K3049">_xlfn.IFS(L3049="Bus P+R Bus Leg", "Bus", L3049="Bus P+R Car Leg", "Car",L3049="Rail P+R Rail Leg", "Rail", L3049="Rail P+R Car Leg", "Car",L3049="Logsum","",TRUE(),L3049)</f>
        <v>Car</v>
      </c>
      <c r="L3049" t="s">
        <v>51</v>
      </c>
      <c r="N3049" t="s">
        <v>105</v>
      </c>
      <c r="O3049" t="s">
        <v>87</v>
      </c>
      <c r="P3049" t="str">
        <f t="shared" si="282"/>
        <v>NHBEB</v>
      </c>
    </row>
    <row r="3050" spans="1:16" x14ac:dyDescent="0.35">
      <c r="A3050">
        <f t="shared" si="279"/>
        <v>6381</v>
      </c>
      <c r="B3050" t="str">
        <f t="shared" si="278"/>
        <v>Car NHBEB_NHBEB_Student_16-74_PC LastDemand</v>
      </c>
      <c r="C3050" t="str">
        <f t="shared" si="280"/>
        <v>Car NHBEB_NHBEB_Student_16-74_PC LastDemand</v>
      </c>
      <c r="D3050" t="s">
        <v>37</v>
      </c>
      <c r="E3050" t="s">
        <v>18</v>
      </c>
      <c r="F3050">
        <v>0</v>
      </c>
      <c r="H3050" t="s">
        <v>19</v>
      </c>
      <c r="J3050" t="str">
        <f t="shared" si="281"/>
        <v>Car LastDemand</v>
      </c>
      <c r="K3050" t="str" cm="1">
        <f t="array" ref="K3050">_xlfn.IFS(L3050="Bus P+R Bus Leg", "Bus", L3050="Bus P+R Car Leg", "Car",L3050="Rail P+R Rail Leg", "Rail", L3050="Rail P+R Car Leg", "Car",L3050="Logsum","",TRUE(),L3050)</f>
        <v>Car</v>
      </c>
      <c r="L3050" t="s">
        <v>51</v>
      </c>
      <c r="N3050" t="s">
        <v>105</v>
      </c>
      <c r="O3050" t="s">
        <v>88</v>
      </c>
      <c r="P3050" t="str">
        <f t="shared" si="282"/>
        <v>NHBEB</v>
      </c>
    </row>
    <row r="3051" spans="1:16" x14ac:dyDescent="0.35">
      <c r="A3051">
        <f t="shared" si="279"/>
        <v>6382</v>
      </c>
      <c r="B3051" t="str">
        <f t="shared" si="278"/>
        <v>Car NHBO_NHBO_75_FC LastDemand</v>
      </c>
      <c r="C3051" t="str">
        <f t="shared" si="280"/>
        <v>Car NHBO_NHBO_75_FC LastDemand</v>
      </c>
      <c r="D3051" t="s">
        <v>37</v>
      </c>
      <c r="E3051" t="s">
        <v>18</v>
      </c>
      <c r="F3051">
        <v>0</v>
      </c>
      <c r="H3051" t="s">
        <v>19</v>
      </c>
      <c r="J3051" t="str">
        <f t="shared" si="281"/>
        <v>Car LastDemand</v>
      </c>
      <c r="K3051" t="str" cm="1">
        <f t="array" ref="K3051">_xlfn.IFS(L3051="Bus P+R Bus Leg", "Bus", L3051="Bus P+R Car Leg", "Car",L3051="Rail P+R Rail Leg", "Rail", L3051="Rail P+R Car Leg", "Car",L3051="Logsum","",TRUE(),L3051)</f>
        <v>Car</v>
      </c>
      <c r="L3051" t="s">
        <v>51</v>
      </c>
      <c r="N3051" t="s">
        <v>105</v>
      </c>
      <c r="O3051" t="s">
        <v>89</v>
      </c>
      <c r="P3051" t="str">
        <f t="shared" si="282"/>
        <v>NHBO</v>
      </c>
    </row>
    <row r="3052" spans="1:16" x14ac:dyDescent="0.35">
      <c r="A3052">
        <f t="shared" si="279"/>
        <v>6383</v>
      </c>
      <c r="B3052" t="str">
        <f t="shared" si="278"/>
        <v>Car NHBO_NHBO_75_NC LastDemand</v>
      </c>
      <c r="C3052" t="str">
        <f t="shared" si="280"/>
        <v>Car NHBO_NHBO_75_NC LastDemand</v>
      </c>
      <c r="D3052" t="s">
        <v>37</v>
      </c>
      <c r="E3052" t="s">
        <v>18</v>
      </c>
      <c r="F3052">
        <v>0</v>
      </c>
      <c r="H3052" t="s">
        <v>19</v>
      </c>
      <c r="J3052" t="str">
        <f t="shared" si="281"/>
        <v>Car LastDemand</v>
      </c>
      <c r="K3052" t="str" cm="1">
        <f t="array" ref="K3052">_xlfn.IFS(L3052="Bus P+R Bus Leg", "Bus", L3052="Bus P+R Car Leg", "Car",L3052="Rail P+R Rail Leg", "Rail", L3052="Rail P+R Car Leg", "Car",L3052="Logsum","",TRUE(),L3052)</f>
        <v>Car</v>
      </c>
      <c r="L3052" t="s">
        <v>51</v>
      </c>
      <c r="N3052" t="s">
        <v>105</v>
      </c>
      <c r="O3052" t="s">
        <v>90</v>
      </c>
      <c r="P3052" t="str">
        <f t="shared" si="282"/>
        <v>NHBO</v>
      </c>
    </row>
    <row r="3053" spans="1:16" x14ac:dyDescent="0.35">
      <c r="A3053">
        <f t="shared" si="279"/>
        <v>6384</v>
      </c>
      <c r="B3053" t="str">
        <f t="shared" si="278"/>
        <v>Car NHBO_NHBO_75_PC LastDemand</v>
      </c>
      <c r="C3053" t="str">
        <f t="shared" si="280"/>
        <v>Car NHBO_NHBO_75_PC LastDemand</v>
      </c>
      <c r="D3053" t="s">
        <v>37</v>
      </c>
      <c r="E3053" t="s">
        <v>18</v>
      </c>
      <c r="F3053">
        <v>0</v>
      </c>
      <c r="H3053" t="s">
        <v>19</v>
      </c>
      <c r="J3053" t="str">
        <f t="shared" si="281"/>
        <v>Car LastDemand</v>
      </c>
      <c r="K3053" t="str" cm="1">
        <f t="array" ref="K3053">_xlfn.IFS(L3053="Bus P+R Bus Leg", "Bus", L3053="Bus P+R Car Leg", "Car",L3053="Rail P+R Rail Leg", "Rail", L3053="Rail P+R Car Leg", "Car",L3053="Logsum","",TRUE(),L3053)</f>
        <v>Car</v>
      </c>
      <c r="L3053" t="s">
        <v>51</v>
      </c>
      <c r="N3053" t="s">
        <v>105</v>
      </c>
      <c r="O3053" t="s">
        <v>91</v>
      </c>
      <c r="P3053" t="str">
        <f t="shared" si="282"/>
        <v>NHBO</v>
      </c>
    </row>
    <row r="3054" spans="1:16" x14ac:dyDescent="0.35">
      <c r="A3054">
        <f t="shared" si="279"/>
        <v>6385</v>
      </c>
      <c r="B3054" t="str">
        <f t="shared" si="278"/>
        <v>Car NHBO_NHBO_Child_0-15_FC LastDemand</v>
      </c>
      <c r="C3054" t="str">
        <f t="shared" si="280"/>
        <v>Car NHBO_NHBO_Child_0-15_FC LastDemand</v>
      </c>
      <c r="D3054" t="s">
        <v>37</v>
      </c>
      <c r="E3054" t="s">
        <v>18</v>
      </c>
      <c r="F3054">
        <v>0</v>
      </c>
      <c r="H3054" t="s">
        <v>19</v>
      </c>
      <c r="J3054" t="str">
        <f t="shared" si="281"/>
        <v>Car LastDemand</v>
      </c>
      <c r="K3054" t="str" cm="1">
        <f t="array" ref="K3054">_xlfn.IFS(L3054="Bus P+R Bus Leg", "Bus", L3054="Bus P+R Car Leg", "Car",L3054="Rail P+R Rail Leg", "Rail", L3054="Rail P+R Car Leg", "Car",L3054="Logsum","",TRUE(),L3054)</f>
        <v>Car</v>
      </c>
      <c r="L3054" t="s">
        <v>51</v>
      </c>
      <c r="N3054" t="s">
        <v>105</v>
      </c>
      <c r="O3054" t="s">
        <v>133</v>
      </c>
      <c r="P3054" t="str">
        <f t="shared" si="282"/>
        <v>NHBO</v>
      </c>
    </row>
    <row r="3055" spans="1:16" x14ac:dyDescent="0.35">
      <c r="A3055">
        <f t="shared" si="279"/>
        <v>6386</v>
      </c>
      <c r="B3055" t="str">
        <f t="shared" si="278"/>
        <v>Car NHBO_NHBO_Child_0-15_NC LastDemand</v>
      </c>
      <c r="C3055" t="str">
        <f t="shared" si="280"/>
        <v>Car NHBO_NHBO_Child_0-15_NC LastDemand</v>
      </c>
      <c r="D3055" t="s">
        <v>37</v>
      </c>
      <c r="E3055" t="s">
        <v>18</v>
      </c>
      <c r="F3055">
        <v>0</v>
      </c>
      <c r="H3055" t="s">
        <v>19</v>
      </c>
      <c r="J3055" t="str">
        <f t="shared" si="281"/>
        <v>Car LastDemand</v>
      </c>
      <c r="K3055" t="str" cm="1">
        <f t="array" ref="K3055">_xlfn.IFS(L3055="Bus P+R Bus Leg", "Bus", L3055="Bus P+R Car Leg", "Car",L3055="Rail P+R Rail Leg", "Rail", L3055="Rail P+R Car Leg", "Car",L3055="Logsum","",TRUE(),L3055)</f>
        <v>Car</v>
      </c>
      <c r="L3055" t="s">
        <v>51</v>
      </c>
      <c r="N3055" t="s">
        <v>105</v>
      </c>
      <c r="O3055" t="s">
        <v>134</v>
      </c>
      <c r="P3055" t="str">
        <f t="shared" si="282"/>
        <v>NHBO</v>
      </c>
    </row>
    <row r="3056" spans="1:16" x14ac:dyDescent="0.35">
      <c r="A3056">
        <f t="shared" si="279"/>
        <v>6387</v>
      </c>
      <c r="B3056" t="str">
        <f t="shared" si="278"/>
        <v>Car NHBO_NHBO_Child_0-15_PC LastDemand</v>
      </c>
      <c r="C3056" t="str">
        <f t="shared" si="280"/>
        <v>Car NHBO_NHBO_Child_0-15_PC LastDemand</v>
      </c>
      <c r="D3056" t="s">
        <v>37</v>
      </c>
      <c r="E3056" t="s">
        <v>18</v>
      </c>
      <c r="F3056">
        <v>0</v>
      </c>
      <c r="H3056" t="s">
        <v>19</v>
      </c>
      <c r="J3056" t="str">
        <f t="shared" si="281"/>
        <v>Car LastDemand</v>
      </c>
      <c r="K3056" t="str" cm="1">
        <f t="array" ref="K3056">_xlfn.IFS(L3056="Bus P+R Bus Leg", "Bus", L3056="Bus P+R Car Leg", "Car",L3056="Rail P+R Rail Leg", "Rail", L3056="Rail P+R Car Leg", "Car",L3056="Logsum","",TRUE(),L3056)</f>
        <v>Car</v>
      </c>
      <c r="L3056" t="s">
        <v>51</v>
      </c>
      <c r="N3056" t="s">
        <v>105</v>
      </c>
      <c r="O3056" t="s">
        <v>135</v>
      </c>
      <c r="P3056" t="str">
        <f t="shared" si="282"/>
        <v>NHBO</v>
      </c>
    </row>
    <row r="3057" spans="1:16" x14ac:dyDescent="0.35">
      <c r="A3057">
        <f t="shared" si="279"/>
        <v>6388</v>
      </c>
      <c r="B3057" t="str">
        <f t="shared" si="278"/>
        <v>Car NHBO_NHBO_FT_16-74_FC LastDemand</v>
      </c>
      <c r="C3057" t="str">
        <f t="shared" si="280"/>
        <v>Car NHBO_NHBO_FT_16-74_FC LastDemand</v>
      </c>
      <c r="D3057" t="s">
        <v>37</v>
      </c>
      <c r="E3057" t="s">
        <v>18</v>
      </c>
      <c r="F3057">
        <v>0</v>
      </c>
      <c r="H3057" t="s">
        <v>19</v>
      </c>
      <c r="J3057" t="str">
        <f t="shared" si="281"/>
        <v>Car LastDemand</v>
      </c>
      <c r="K3057" t="str" cm="1">
        <f t="array" ref="K3057">_xlfn.IFS(L3057="Bus P+R Bus Leg", "Bus", L3057="Bus P+R Car Leg", "Car",L3057="Rail P+R Rail Leg", "Rail", L3057="Rail P+R Car Leg", "Car",L3057="Logsum","",TRUE(),L3057)</f>
        <v>Car</v>
      </c>
      <c r="L3057" t="s">
        <v>51</v>
      </c>
      <c r="N3057" t="s">
        <v>105</v>
      </c>
      <c r="O3057" t="s">
        <v>92</v>
      </c>
      <c r="P3057" t="str">
        <f t="shared" si="282"/>
        <v>NHBO</v>
      </c>
    </row>
    <row r="3058" spans="1:16" x14ac:dyDescent="0.35">
      <c r="A3058">
        <f t="shared" si="279"/>
        <v>6389</v>
      </c>
      <c r="B3058" t="str">
        <f t="shared" si="278"/>
        <v>Car NHBO_NHBO_FT_16-74_NC LastDemand</v>
      </c>
      <c r="C3058" t="str">
        <f t="shared" si="280"/>
        <v>Car NHBO_NHBO_FT_16-74_NC LastDemand</v>
      </c>
      <c r="D3058" t="s">
        <v>37</v>
      </c>
      <c r="E3058" t="s">
        <v>18</v>
      </c>
      <c r="F3058">
        <v>0</v>
      </c>
      <c r="H3058" t="s">
        <v>19</v>
      </c>
      <c r="J3058" t="str">
        <f t="shared" si="281"/>
        <v>Car LastDemand</v>
      </c>
      <c r="K3058" t="str" cm="1">
        <f t="array" ref="K3058">_xlfn.IFS(L3058="Bus P+R Bus Leg", "Bus", L3058="Bus P+R Car Leg", "Car",L3058="Rail P+R Rail Leg", "Rail", L3058="Rail P+R Car Leg", "Car",L3058="Logsum","",TRUE(),L3058)</f>
        <v>Car</v>
      </c>
      <c r="L3058" t="s">
        <v>51</v>
      </c>
      <c r="N3058" t="s">
        <v>105</v>
      </c>
      <c r="O3058" t="s">
        <v>93</v>
      </c>
      <c r="P3058" t="str">
        <f t="shared" si="282"/>
        <v>NHBO</v>
      </c>
    </row>
    <row r="3059" spans="1:16" x14ac:dyDescent="0.35">
      <c r="A3059">
        <f t="shared" si="279"/>
        <v>6390</v>
      </c>
      <c r="B3059" t="str">
        <f t="shared" si="278"/>
        <v>Car NHBO_NHBO_FT_16-74_PC LastDemand</v>
      </c>
      <c r="C3059" t="str">
        <f t="shared" si="280"/>
        <v>Car NHBO_NHBO_FT_16-74_PC LastDemand</v>
      </c>
      <c r="D3059" t="s">
        <v>37</v>
      </c>
      <c r="E3059" t="s">
        <v>18</v>
      </c>
      <c r="F3059">
        <v>0</v>
      </c>
      <c r="H3059" t="s">
        <v>19</v>
      </c>
      <c r="J3059" t="str">
        <f t="shared" si="281"/>
        <v>Car LastDemand</v>
      </c>
      <c r="K3059" t="str" cm="1">
        <f t="array" ref="K3059">_xlfn.IFS(L3059="Bus P+R Bus Leg", "Bus", L3059="Bus P+R Car Leg", "Car",L3059="Rail P+R Rail Leg", "Rail", L3059="Rail P+R Car Leg", "Car",L3059="Logsum","",TRUE(),L3059)</f>
        <v>Car</v>
      </c>
      <c r="L3059" t="s">
        <v>51</v>
      </c>
      <c r="N3059" t="s">
        <v>105</v>
      </c>
      <c r="O3059" t="s">
        <v>94</v>
      </c>
      <c r="P3059" t="str">
        <f t="shared" si="282"/>
        <v>NHBO</v>
      </c>
    </row>
    <row r="3060" spans="1:16" x14ac:dyDescent="0.35">
      <c r="A3060">
        <f t="shared" si="279"/>
        <v>6391</v>
      </c>
      <c r="B3060" t="str">
        <f t="shared" si="278"/>
        <v>Car NHBO_NHBO_Other_16-74_FC LastDemand</v>
      </c>
      <c r="C3060" t="str">
        <f t="shared" si="280"/>
        <v>Car NHBO_NHBO_Other_16-74_FC LastDemand</v>
      </c>
      <c r="D3060" t="s">
        <v>37</v>
      </c>
      <c r="E3060" t="s">
        <v>18</v>
      </c>
      <c r="F3060">
        <v>0</v>
      </c>
      <c r="H3060" t="s">
        <v>19</v>
      </c>
      <c r="J3060" t="str">
        <f t="shared" si="281"/>
        <v>Car LastDemand</v>
      </c>
      <c r="K3060" t="str" cm="1">
        <f t="array" ref="K3060">_xlfn.IFS(L3060="Bus P+R Bus Leg", "Bus", L3060="Bus P+R Car Leg", "Car",L3060="Rail P+R Rail Leg", "Rail", L3060="Rail P+R Car Leg", "Car",L3060="Logsum","",TRUE(),L3060)</f>
        <v>Car</v>
      </c>
      <c r="L3060" t="s">
        <v>51</v>
      </c>
      <c r="N3060" t="s">
        <v>105</v>
      </c>
      <c r="O3060" t="s">
        <v>95</v>
      </c>
      <c r="P3060" t="str">
        <f t="shared" si="282"/>
        <v>NHBO</v>
      </c>
    </row>
    <row r="3061" spans="1:16" x14ac:dyDescent="0.35">
      <c r="A3061">
        <f t="shared" si="279"/>
        <v>6392</v>
      </c>
      <c r="B3061" t="str">
        <f t="shared" ref="B3061:B3124" si="283">_xlfn.TEXTJOIN(" ",TRUE,L3061,O3061,N3061)</f>
        <v>Car NHBO_NHBO_Other_16-74_NC LastDemand</v>
      </c>
      <c r="C3061" t="str">
        <f t="shared" si="280"/>
        <v>Car NHBO_NHBO_Other_16-74_NC LastDemand</v>
      </c>
      <c r="D3061" t="s">
        <v>37</v>
      </c>
      <c r="E3061" t="s">
        <v>18</v>
      </c>
      <c r="F3061">
        <v>0</v>
      </c>
      <c r="H3061" t="s">
        <v>19</v>
      </c>
      <c r="J3061" t="str">
        <f t="shared" si="281"/>
        <v>Car LastDemand</v>
      </c>
      <c r="K3061" t="str" cm="1">
        <f t="array" ref="K3061">_xlfn.IFS(L3061="Bus P+R Bus Leg", "Bus", L3061="Bus P+R Car Leg", "Car",L3061="Rail P+R Rail Leg", "Rail", L3061="Rail P+R Car Leg", "Car",L3061="Logsum","",TRUE(),L3061)</f>
        <v>Car</v>
      </c>
      <c r="L3061" t="s">
        <v>51</v>
      </c>
      <c r="N3061" t="s">
        <v>105</v>
      </c>
      <c r="O3061" t="s">
        <v>96</v>
      </c>
      <c r="P3061" t="str">
        <f t="shared" si="282"/>
        <v>NHBO</v>
      </c>
    </row>
    <row r="3062" spans="1:16" x14ac:dyDescent="0.35">
      <c r="A3062">
        <f t="shared" si="279"/>
        <v>6393</v>
      </c>
      <c r="B3062" t="str">
        <f t="shared" si="283"/>
        <v>Car NHBO_NHBO_Other_16-74_PC LastDemand</v>
      </c>
      <c r="C3062" t="str">
        <f t="shared" si="280"/>
        <v>Car NHBO_NHBO_Other_16-74_PC LastDemand</v>
      </c>
      <c r="D3062" t="s">
        <v>37</v>
      </c>
      <c r="E3062" t="s">
        <v>18</v>
      </c>
      <c r="F3062">
        <v>0</v>
      </c>
      <c r="H3062" t="s">
        <v>19</v>
      </c>
      <c r="J3062" t="str">
        <f t="shared" si="281"/>
        <v>Car LastDemand</v>
      </c>
      <c r="K3062" t="str" cm="1">
        <f t="array" ref="K3062">_xlfn.IFS(L3062="Bus P+R Bus Leg", "Bus", L3062="Bus P+R Car Leg", "Car",L3062="Rail P+R Rail Leg", "Rail", L3062="Rail P+R Car Leg", "Car",L3062="Logsum","",TRUE(),L3062)</f>
        <v>Car</v>
      </c>
      <c r="L3062" t="s">
        <v>51</v>
      </c>
      <c r="N3062" t="s">
        <v>105</v>
      </c>
      <c r="O3062" t="s">
        <v>97</v>
      </c>
      <c r="P3062" t="str">
        <f t="shared" si="282"/>
        <v>NHBO</v>
      </c>
    </row>
    <row r="3063" spans="1:16" x14ac:dyDescent="0.35">
      <c r="A3063">
        <f t="shared" si="279"/>
        <v>6394</v>
      </c>
      <c r="B3063" t="str">
        <f t="shared" si="283"/>
        <v>Car NHBO_NHBO_PT_16-74_FC LastDemand</v>
      </c>
      <c r="C3063" t="str">
        <f t="shared" si="280"/>
        <v>Car NHBO_NHBO_PT_16-74_FC LastDemand</v>
      </c>
      <c r="D3063" t="s">
        <v>37</v>
      </c>
      <c r="E3063" t="s">
        <v>18</v>
      </c>
      <c r="F3063">
        <v>0</v>
      </c>
      <c r="H3063" t="s">
        <v>19</v>
      </c>
      <c r="J3063" t="str">
        <f t="shared" si="281"/>
        <v>Car LastDemand</v>
      </c>
      <c r="K3063" t="str" cm="1">
        <f t="array" ref="K3063">_xlfn.IFS(L3063="Bus P+R Bus Leg", "Bus", L3063="Bus P+R Car Leg", "Car",L3063="Rail P+R Rail Leg", "Rail", L3063="Rail P+R Car Leg", "Car",L3063="Logsum","",TRUE(),L3063)</f>
        <v>Car</v>
      </c>
      <c r="L3063" t="s">
        <v>51</v>
      </c>
      <c r="N3063" t="s">
        <v>105</v>
      </c>
      <c r="O3063" t="s">
        <v>98</v>
      </c>
      <c r="P3063" t="str">
        <f t="shared" si="282"/>
        <v>NHBO</v>
      </c>
    </row>
    <row r="3064" spans="1:16" x14ac:dyDescent="0.35">
      <c r="A3064">
        <f t="shared" si="279"/>
        <v>6395</v>
      </c>
      <c r="B3064" t="str">
        <f t="shared" si="283"/>
        <v>Car NHBO_NHBO_PT_16-74_NC LastDemand</v>
      </c>
      <c r="C3064" t="str">
        <f t="shared" si="280"/>
        <v>Car NHBO_NHBO_PT_16-74_NC LastDemand</v>
      </c>
      <c r="D3064" t="s">
        <v>37</v>
      </c>
      <c r="E3064" t="s">
        <v>18</v>
      </c>
      <c r="F3064">
        <v>0</v>
      </c>
      <c r="H3064" t="s">
        <v>19</v>
      </c>
      <c r="J3064" t="str">
        <f t="shared" si="281"/>
        <v>Car LastDemand</v>
      </c>
      <c r="K3064" t="str" cm="1">
        <f t="array" ref="K3064">_xlfn.IFS(L3064="Bus P+R Bus Leg", "Bus", L3064="Bus P+R Car Leg", "Car",L3064="Rail P+R Rail Leg", "Rail", L3064="Rail P+R Car Leg", "Car",L3064="Logsum","",TRUE(),L3064)</f>
        <v>Car</v>
      </c>
      <c r="L3064" t="s">
        <v>51</v>
      </c>
      <c r="N3064" t="s">
        <v>105</v>
      </c>
      <c r="O3064" t="s">
        <v>99</v>
      </c>
      <c r="P3064" t="str">
        <f t="shared" si="282"/>
        <v>NHBO</v>
      </c>
    </row>
    <row r="3065" spans="1:16" x14ac:dyDescent="0.35">
      <c r="A3065">
        <f t="shared" si="279"/>
        <v>6396</v>
      </c>
      <c r="B3065" t="str">
        <f t="shared" si="283"/>
        <v>Car NHBO_NHBO_PT_16-74_PC LastDemand</v>
      </c>
      <c r="C3065" t="str">
        <f t="shared" si="280"/>
        <v>Car NHBO_NHBO_PT_16-74_PC LastDemand</v>
      </c>
      <c r="D3065" t="s">
        <v>37</v>
      </c>
      <c r="E3065" t="s">
        <v>18</v>
      </c>
      <c r="F3065">
        <v>0</v>
      </c>
      <c r="H3065" t="s">
        <v>19</v>
      </c>
      <c r="J3065" t="str">
        <f t="shared" si="281"/>
        <v>Car LastDemand</v>
      </c>
      <c r="K3065" t="str" cm="1">
        <f t="array" ref="K3065">_xlfn.IFS(L3065="Bus P+R Bus Leg", "Bus", L3065="Bus P+R Car Leg", "Car",L3065="Rail P+R Rail Leg", "Rail", L3065="Rail P+R Car Leg", "Car",L3065="Logsum","",TRUE(),L3065)</f>
        <v>Car</v>
      </c>
      <c r="L3065" t="s">
        <v>51</v>
      </c>
      <c r="N3065" t="s">
        <v>105</v>
      </c>
      <c r="O3065" t="s">
        <v>100</v>
      </c>
      <c r="P3065" t="str">
        <f t="shared" si="282"/>
        <v>NHBO</v>
      </c>
    </row>
    <row r="3066" spans="1:16" x14ac:dyDescent="0.35">
      <c r="A3066">
        <f t="shared" si="279"/>
        <v>6397</v>
      </c>
      <c r="B3066" t="str">
        <f t="shared" si="283"/>
        <v>Car NHBO_NHBO_Student_16-74_FC LastDemand</v>
      </c>
      <c r="C3066" t="str">
        <f t="shared" si="280"/>
        <v>Car NHBO_NHBO_Student_16-74_FC LastDemand</v>
      </c>
      <c r="D3066" t="s">
        <v>37</v>
      </c>
      <c r="E3066" t="s">
        <v>18</v>
      </c>
      <c r="F3066">
        <v>0</v>
      </c>
      <c r="H3066" t="s">
        <v>19</v>
      </c>
      <c r="J3066" t="str">
        <f t="shared" si="281"/>
        <v>Car LastDemand</v>
      </c>
      <c r="K3066" t="str" cm="1">
        <f t="array" ref="K3066">_xlfn.IFS(L3066="Bus P+R Bus Leg", "Bus", L3066="Bus P+R Car Leg", "Car",L3066="Rail P+R Rail Leg", "Rail", L3066="Rail P+R Car Leg", "Car",L3066="Logsum","",TRUE(),L3066)</f>
        <v>Car</v>
      </c>
      <c r="L3066" t="s">
        <v>51</v>
      </c>
      <c r="N3066" t="s">
        <v>105</v>
      </c>
      <c r="O3066" t="s">
        <v>101</v>
      </c>
      <c r="P3066" t="str">
        <f t="shared" si="282"/>
        <v>NHBO</v>
      </c>
    </row>
    <row r="3067" spans="1:16" x14ac:dyDescent="0.35">
      <c r="A3067">
        <f t="shared" si="279"/>
        <v>6398</v>
      </c>
      <c r="B3067" t="str">
        <f t="shared" si="283"/>
        <v>Car NHBO_NHBO_Student_16-74_NC LastDemand</v>
      </c>
      <c r="C3067" t="str">
        <f t="shared" si="280"/>
        <v>Car NHBO_NHBO_Student_16-74_NC LastDemand</v>
      </c>
      <c r="D3067" t="s">
        <v>37</v>
      </c>
      <c r="E3067" t="s">
        <v>18</v>
      </c>
      <c r="F3067">
        <v>0</v>
      </c>
      <c r="H3067" t="s">
        <v>19</v>
      </c>
      <c r="J3067" t="str">
        <f t="shared" si="281"/>
        <v>Car LastDemand</v>
      </c>
      <c r="K3067" t="str" cm="1">
        <f t="array" ref="K3067">_xlfn.IFS(L3067="Bus P+R Bus Leg", "Bus", L3067="Bus P+R Car Leg", "Car",L3067="Rail P+R Rail Leg", "Rail", L3067="Rail P+R Car Leg", "Car",L3067="Logsum","",TRUE(),L3067)</f>
        <v>Car</v>
      </c>
      <c r="L3067" t="s">
        <v>51</v>
      </c>
      <c r="N3067" t="s">
        <v>105</v>
      </c>
      <c r="O3067" t="s">
        <v>102</v>
      </c>
      <c r="P3067" t="str">
        <f t="shared" si="282"/>
        <v>NHBO</v>
      </c>
    </row>
    <row r="3068" spans="1:16" x14ac:dyDescent="0.35">
      <c r="A3068">
        <f t="shared" si="279"/>
        <v>6399</v>
      </c>
      <c r="B3068" t="str">
        <f t="shared" si="283"/>
        <v>Car NHBO_NHBO_Student_16-74_PC LastDemand</v>
      </c>
      <c r="C3068" t="str">
        <f t="shared" si="280"/>
        <v>Car NHBO_NHBO_Student_16-74_PC LastDemand</v>
      </c>
      <c r="D3068" t="s">
        <v>37</v>
      </c>
      <c r="E3068" t="s">
        <v>18</v>
      </c>
      <c r="F3068">
        <v>0</v>
      </c>
      <c r="H3068" t="s">
        <v>19</v>
      </c>
      <c r="J3068" t="str">
        <f t="shared" si="281"/>
        <v>Car LastDemand</v>
      </c>
      <c r="K3068" t="str" cm="1">
        <f t="array" ref="K3068">_xlfn.IFS(L3068="Bus P+R Bus Leg", "Bus", L3068="Bus P+R Car Leg", "Car",L3068="Rail P+R Rail Leg", "Rail", L3068="Rail P+R Car Leg", "Car",L3068="Logsum","",TRUE(),L3068)</f>
        <v>Car</v>
      </c>
      <c r="L3068" t="s">
        <v>51</v>
      </c>
      <c r="N3068" t="s">
        <v>105</v>
      </c>
      <c r="O3068" t="s">
        <v>103</v>
      </c>
      <c r="P3068" t="str">
        <f t="shared" si="282"/>
        <v>NHBO</v>
      </c>
    </row>
    <row r="3069" spans="1:16" x14ac:dyDescent="0.35">
      <c r="A3069">
        <f t="shared" si="279"/>
        <v>6401</v>
      </c>
      <c r="B3069" t="str">
        <f t="shared" si="283"/>
        <v>CarMainMode HBW_HBW_FT_16-74_FC LastDemand</v>
      </c>
      <c r="C3069" t="str">
        <f t="shared" si="280"/>
        <v>CarMainMode HBW_HBW_FT_16-74_FC LastDemand</v>
      </c>
      <c r="D3069" t="s">
        <v>37</v>
      </c>
      <c r="E3069" t="s">
        <v>18</v>
      </c>
      <c r="F3069">
        <v>0</v>
      </c>
      <c r="H3069" t="s">
        <v>19</v>
      </c>
      <c r="J3069" t="str">
        <f t="shared" si="281"/>
        <v>CarMainMode LastDemand</v>
      </c>
      <c r="K3069" t="str" cm="1">
        <f t="array" ref="K3069">_xlfn.IFS(L3069="Bus P+R Bus Leg", "Bus", L3069="Bus P+R Car Leg", "Car",L3069="Rail P+R Rail Leg", "Rail", L3069="Rail P+R Car Leg", "Car",L3069="Logsum","",TRUE(),L3069)</f>
        <v>CarMainMode</v>
      </c>
      <c r="L3069" t="s">
        <v>139</v>
      </c>
      <c r="N3069" t="s">
        <v>105</v>
      </c>
      <c r="O3069" t="s">
        <v>53</v>
      </c>
      <c r="P3069" t="str">
        <f>LEFT(O3069,FIND("_",O3069)-1)</f>
        <v>HBW</v>
      </c>
    </row>
    <row r="3070" spans="1:16" x14ac:dyDescent="0.35">
      <c r="A3070">
        <f t="shared" si="279"/>
        <v>6402</v>
      </c>
      <c r="B3070" t="str">
        <f t="shared" si="283"/>
        <v>CarMainMode HBW_HBW_FT_16-74_NC LastDemand</v>
      </c>
      <c r="C3070" t="str">
        <f t="shared" si="280"/>
        <v>CarMainMode HBW_HBW_FT_16-74_NC LastDemand</v>
      </c>
      <c r="D3070" t="s">
        <v>37</v>
      </c>
      <c r="E3070" t="s">
        <v>18</v>
      </c>
      <c r="F3070">
        <v>0</v>
      </c>
      <c r="H3070" t="s">
        <v>19</v>
      </c>
      <c r="J3070" t="str">
        <f t="shared" si="281"/>
        <v>CarMainMode LastDemand</v>
      </c>
      <c r="K3070" t="str" cm="1">
        <f t="array" ref="K3070">_xlfn.IFS(L3070="Bus P+R Bus Leg", "Bus", L3070="Bus P+R Car Leg", "Car",L3070="Rail P+R Rail Leg", "Rail", L3070="Rail P+R Car Leg", "Car",L3070="Logsum","",TRUE(),L3070)</f>
        <v>CarMainMode</v>
      </c>
      <c r="L3070" t="s">
        <v>139</v>
      </c>
      <c r="N3070" t="s">
        <v>105</v>
      </c>
      <c r="O3070" t="s">
        <v>54</v>
      </c>
      <c r="P3070" t="str">
        <f>LEFT(O3070,FIND("_",O3070)-1)</f>
        <v>HBW</v>
      </c>
    </row>
    <row r="3071" spans="1:16" x14ac:dyDescent="0.35">
      <c r="A3071">
        <f t="shared" si="279"/>
        <v>6403</v>
      </c>
      <c r="B3071" t="str">
        <f t="shared" si="283"/>
        <v>CarMainMode HBW_HBW_FT_16-74_PC LastDemand</v>
      </c>
      <c r="C3071" t="str">
        <f t="shared" si="280"/>
        <v>CarMainMode HBW_HBW_FT_16-74_PC LastDemand</v>
      </c>
      <c r="D3071" t="s">
        <v>37</v>
      </c>
      <c r="E3071" t="s">
        <v>18</v>
      </c>
      <c r="F3071">
        <v>0</v>
      </c>
      <c r="H3071" t="s">
        <v>19</v>
      </c>
      <c r="J3071" t="str">
        <f t="shared" si="281"/>
        <v>CarMainMode LastDemand</v>
      </c>
      <c r="K3071" t="str" cm="1">
        <f t="array" ref="K3071">_xlfn.IFS(L3071="Bus P+R Bus Leg", "Bus", L3071="Bus P+R Car Leg", "Car",L3071="Rail P+R Rail Leg", "Rail", L3071="Rail P+R Car Leg", "Car",L3071="Logsum","",TRUE(),L3071)</f>
        <v>CarMainMode</v>
      </c>
      <c r="L3071" t="s">
        <v>139</v>
      </c>
      <c r="N3071" t="s">
        <v>105</v>
      </c>
      <c r="O3071" t="s">
        <v>55</v>
      </c>
      <c r="P3071" t="str">
        <f t="shared" ref="P3071:P3134" si="284">LEFT(O3071,FIND("_",O3071)-1)</f>
        <v>HBW</v>
      </c>
    </row>
    <row r="3072" spans="1:16" x14ac:dyDescent="0.35">
      <c r="A3072">
        <f t="shared" si="279"/>
        <v>6404</v>
      </c>
      <c r="B3072" t="str">
        <f t="shared" si="283"/>
        <v>CarMainMode HBW_HBW_Other_16-74_FC LastDemand</v>
      </c>
      <c r="C3072" t="str">
        <f t="shared" si="280"/>
        <v>CarMainMode HBW_HBW_Other_16-74_FC LastDemand</v>
      </c>
      <c r="D3072" t="s">
        <v>37</v>
      </c>
      <c r="E3072" t="s">
        <v>18</v>
      </c>
      <c r="F3072">
        <v>0</v>
      </c>
      <c r="H3072" t="s">
        <v>19</v>
      </c>
      <c r="J3072" t="str">
        <f t="shared" si="281"/>
        <v>CarMainMode LastDemand</v>
      </c>
      <c r="K3072" t="str" cm="1">
        <f t="array" ref="K3072">_xlfn.IFS(L3072="Bus P+R Bus Leg", "Bus", L3072="Bus P+R Car Leg", "Car",L3072="Rail P+R Rail Leg", "Rail", L3072="Rail P+R Car Leg", "Car",L3072="Logsum","",TRUE(),L3072)</f>
        <v>CarMainMode</v>
      </c>
      <c r="L3072" t="s">
        <v>139</v>
      </c>
      <c r="N3072" t="s">
        <v>105</v>
      </c>
      <c r="O3072" t="s">
        <v>56</v>
      </c>
      <c r="P3072" t="str">
        <f t="shared" si="284"/>
        <v>HBW</v>
      </c>
    </row>
    <row r="3073" spans="1:16" x14ac:dyDescent="0.35">
      <c r="A3073">
        <f t="shared" si="279"/>
        <v>6405</v>
      </c>
      <c r="B3073" t="str">
        <f t="shared" si="283"/>
        <v>CarMainMode HBW_HBW_Other_16-74_NC LastDemand</v>
      </c>
      <c r="C3073" t="str">
        <f t="shared" si="280"/>
        <v>CarMainMode HBW_HBW_Other_16-74_NC LastDemand</v>
      </c>
      <c r="D3073" t="s">
        <v>37</v>
      </c>
      <c r="E3073" t="s">
        <v>18</v>
      </c>
      <c r="F3073">
        <v>0</v>
      </c>
      <c r="H3073" t="s">
        <v>19</v>
      </c>
      <c r="J3073" t="str">
        <f t="shared" si="281"/>
        <v>CarMainMode LastDemand</v>
      </c>
      <c r="K3073" t="str" cm="1">
        <f t="array" ref="K3073">_xlfn.IFS(L3073="Bus P+R Bus Leg", "Bus", L3073="Bus P+R Car Leg", "Car",L3073="Rail P+R Rail Leg", "Rail", L3073="Rail P+R Car Leg", "Car",L3073="Logsum","",TRUE(),L3073)</f>
        <v>CarMainMode</v>
      </c>
      <c r="L3073" t="s">
        <v>139</v>
      </c>
      <c r="N3073" t="s">
        <v>105</v>
      </c>
      <c r="O3073" t="s">
        <v>57</v>
      </c>
      <c r="P3073" t="str">
        <f t="shared" si="284"/>
        <v>HBW</v>
      </c>
    </row>
    <row r="3074" spans="1:16" x14ac:dyDescent="0.35">
      <c r="A3074">
        <f t="shared" si="279"/>
        <v>6406</v>
      </c>
      <c r="B3074" t="str">
        <f t="shared" si="283"/>
        <v>CarMainMode HBW_HBW_Other_16-74_PC LastDemand</v>
      </c>
      <c r="C3074" t="str">
        <f t="shared" si="280"/>
        <v>CarMainMode HBW_HBW_Other_16-74_PC LastDemand</v>
      </c>
      <c r="D3074" t="s">
        <v>37</v>
      </c>
      <c r="E3074" t="s">
        <v>18</v>
      </c>
      <c r="F3074">
        <v>0</v>
      </c>
      <c r="H3074" t="s">
        <v>19</v>
      </c>
      <c r="J3074" t="str">
        <f t="shared" si="281"/>
        <v>CarMainMode LastDemand</v>
      </c>
      <c r="K3074" t="str" cm="1">
        <f t="array" ref="K3074">_xlfn.IFS(L3074="Bus P+R Bus Leg", "Bus", L3074="Bus P+R Car Leg", "Car",L3074="Rail P+R Rail Leg", "Rail", L3074="Rail P+R Car Leg", "Car",L3074="Logsum","",TRUE(),L3074)</f>
        <v>CarMainMode</v>
      </c>
      <c r="L3074" t="s">
        <v>139</v>
      </c>
      <c r="N3074" t="s">
        <v>105</v>
      </c>
      <c r="O3074" t="s">
        <v>58</v>
      </c>
      <c r="P3074" t="str">
        <f t="shared" si="284"/>
        <v>HBW</v>
      </c>
    </row>
    <row r="3075" spans="1:16" x14ac:dyDescent="0.35">
      <c r="A3075">
        <f t="shared" si="279"/>
        <v>6407</v>
      </c>
      <c r="B3075" t="str">
        <f t="shared" si="283"/>
        <v>CarMainMode HBW_HBW_PT_16-74_FC LastDemand</v>
      </c>
      <c r="C3075" t="str">
        <f t="shared" si="280"/>
        <v>CarMainMode HBW_HBW_PT_16-74_FC LastDemand</v>
      </c>
      <c r="D3075" t="s">
        <v>37</v>
      </c>
      <c r="E3075" t="s">
        <v>18</v>
      </c>
      <c r="F3075">
        <v>0</v>
      </c>
      <c r="H3075" t="s">
        <v>19</v>
      </c>
      <c r="J3075" t="str">
        <f t="shared" si="281"/>
        <v>CarMainMode LastDemand</v>
      </c>
      <c r="K3075" t="str" cm="1">
        <f t="array" ref="K3075">_xlfn.IFS(L3075="Bus P+R Bus Leg", "Bus", L3075="Bus P+R Car Leg", "Car",L3075="Rail P+R Rail Leg", "Rail", L3075="Rail P+R Car Leg", "Car",L3075="Logsum","",TRUE(),L3075)</f>
        <v>CarMainMode</v>
      </c>
      <c r="L3075" t="s">
        <v>139</v>
      </c>
      <c r="N3075" t="s">
        <v>105</v>
      </c>
      <c r="O3075" t="s">
        <v>59</v>
      </c>
      <c r="P3075" t="str">
        <f t="shared" si="284"/>
        <v>HBW</v>
      </c>
    </row>
    <row r="3076" spans="1:16" x14ac:dyDescent="0.35">
      <c r="A3076">
        <f t="shared" si="279"/>
        <v>6408</v>
      </c>
      <c r="B3076" t="str">
        <f t="shared" si="283"/>
        <v>CarMainMode HBW_HBW_PT_16-74_NC LastDemand</v>
      </c>
      <c r="C3076" t="str">
        <f t="shared" si="280"/>
        <v>CarMainMode HBW_HBW_PT_16-74_NC LastDemand</v>
      </c>
      <c r="D3076" t="s">
        <v>37</v>
      </c>
      <c r="E3076" t="s">
        <v>18</v>
      </c>
      <c r="F3076">
        <v>0</v>
      </c>
      <c r="H3076" t="s">
        <v>19</v>
      </c>
      <c r="J3076" t="str">
        <f t="shared" si="281"/>
        <v>CarMainMode LastDemand</v>
      </c>
      <c r="K3076" t="str" cm="1">
        <f t="array" ref="K3076">_xlfn.IFS(L3076="Bus P+R Bus Leg", "Bus", L3076="Bus P+R Car Leg", "Car",L3076="Rail P+R Rail Leg", "Rail", L3076="Rail P+R Car Leg", "Car",L3076="Logsum","",TRUE(),L3076)</f>
        <v>CarMainMode</v>
      </c>
      <c r="L3076" t="s">
        <v>139</v>
      </c>
      <c r="N3076" t="s">
        <v>105</v>
      </c>
      <c r="O3076" t="s">
        <v>60</v>
      </c>
      <c r="P3076" t="str">
        <f t="shared" si="284"/>
        <v>HBW</v>
      </c>
    </row>
    <row r="3077" spans="1:16" x14ac:dyDescent="0.35">
      <c r="A3077">
        <f t="shared" si="279"/>
        <v>6409</v>
      </c>
      <c r="B3077" t="str">
        <f t="shared" si="283"/>
        <v>CarMainMode HBW_HBW_PT_16-74_PC LastDemand</v>
      </c>
      <c r="C3077" t="str">
        <f t="shared" si="280"/>
        <v>CarMainMode HBW_HBW_PT_16-74_PC LastDemand</v>
      </c>
      <c r="D3077" t="s">
        <v>37</v>
      </c>
      <c r="E3077" t="s">
        <v>18</v>
      </c>
      <c r="F3077">
        <v>0</v>
      </c>
      <c r="H3077" t="s">
        <v>19</v>
      </c>
      <c r="J3077" t="str">
        <f t="shared" si="281"/>
        <v>CarMainMode LastDemand</v>
      </c>
      <c r="K3077" t="str" cm="1">
        <f t="array" ref="K3077">_xlfn.IFS(L3077="Bus P+R Bus Leg", "Bus", L3077="Bus P+R Car Leg", "Car",L3077="Rail P+R Rail Leg", "Rail", L3077="Rail P+R Car Leg", "Car",L3077="Logsum","",TRUE(),L3077)</f>
        <v>CarMainMode</v>
      </c>
      <c r="L3077" t="s">
        <v>139</v>
      </c>
      <c r="N3077" t="s">
        <v>105</v>
      </c>
      <c r="O3077" t="s">
        <v>61</v>
      </c>
      <c r="P3077" t="str">
        <f t="shared" si="284"/>
        <v>HBW</v>
      </c>
    </row>
    <row r="3078" spans="1:16" x14ac:dyDescent="0.35">
      <c r="A3078">
        <f t="shared" si="279"/>
        <v>6410</v>
      </c>
      <c r="B3078" t="str">
        <f t="shared" si="283"/>
        <v>CarMainMode HBW_HBW_Student_16-74_FC LastDemand</v>
      </c>
      <c r="C3078" t="str">
        <f t="shared" si="280"/>
        <v>CarMainMode HBW_HBW_Student_16-74_FC LastDemand</v>
      </c>
      <c r="D3078" t="s">
        <v>37</v>
      </c>
      <c r="E3078" t="s">
        <v>18</v>
      </c>
      <c r="F3078">
        <v>0</v>
      </c>
      <c r="H3078" t="s">
        <v>19</v>
      </c>
      <c r="J3078" t="str">
        <f t="shared" si="281"/>
        <v>CarMainMode LastDemand</v>
      </c>
      <c r="K3078" t="str" cm="1">
        <f t="array" ref="K3078">_xlfn.IFS(L3078="Bus P+R Bus Leg", "Bus", L3078="Bus P+R Car Leg", "Car",L3078="Rail P+R Rail Leg", "Rail", L3078="Rail P+R Car Leg", "Car",L3078="Logsum","",TRUE(),L3078)</f>
        <v>CarMainMode</v>
      </c>
      <c r="L3078" t="s">
        <v>139</v>
      </c>
      <c r="N3078" t="s">
        <v>105</v>
      </c>
      <c r="O3078" t="s">
        <v>62</v>
      </c>
      <c r="P3078" t="str">
        <f t="shared" si="284"/>
        <v>HBW</v>
      </c>
    </row>
    <row r="3079" spans="1:16" x14ac:dyDescent="0.35">
      <c r="A3079">
        <f t="shared" si="279"/>
        <v>6411</v>
      </c>
      <c r="B3079" t="str">
        <f t="shared" si="283"/>
        <v>CarMainMode HBW_HBW_Student_16-74_NC LastDemand</v>
      </c>
      <c r="C3079" t="str">
        <f t="shared" si="280"/>
        <v>CarMainMode HBW_HBW_Student_16-74_NC LastDemand</v>
      </c>
      <c r="D3079" t="s">
        <v>37</v>
      </c>
      <c r="E3079" t="s">
        <v>18</v>
      </c>
      <c r="F3079">
        <v>0</v>
      </c>
      <c r="H3079" t="s">
        <v>19</v>
      </c>
      <c r="J3079" t="str">
        <f t="shared" si="281"/>
        <v>CarMainMode LastDemand</v>
      </c>
      <c r="K3079" t="str" cm="1">
        <f t="array" ref="K3079">_xlfn.IFS(L3079="Bus P+R Bus Leg", "Bus", L3079="Bus P+R Car Leg", "Car",L3079="Rail P+R Rail Leg", "Rail", L3079="Rail P+R Car Leg", "Car",L3079="Logsum","",TRUE(),L3079)</f>
        <v>CarMainMode</v>
      </c>
      <c r="L3079" t="s">
        <v>139</v>
      </c>
      <c r="N3079" t="s">
        <v>105</v>
      </c>
      <c r="O3079" t="s">
        <v>63</v>
      </c>
      <c r="P3079" t="str">
        <f t="shared" si="284"/>
        <v>HBW</v>
      </c>
    </row>
    <row r="3080" spans="1:16" x14ac:dyDescent="0.35">
      <c r="A3080">
        <f t="shared" si="279"/>
        <v>6412</v>
      </c>
      <c r="B3080" t="str">
        <f t="shared" si="283"/>
        <v>CarMainMode HBW_HBW_Student_16-74_PC LastDemand</v>
      </c>
      <c r="C3080" t="str">
        <f t="shared" si="280"/>
        <v>CarMainMode HBW_HBW_Student_16-74_PC LastDemand</v>
      </c>
      <c r="D3080" t="s">
        <v>37</v>
      </c>
      <c r="E3080" t="s">
        <v>18</v>
      </c>
      <c r="F3080">
        <v>0</v>
      </c>
      <c r="H3080" t="s">
        <v>19</v>
      </c>
      <c r="J3080" t="str">
        <f t="shared" si="281"/>
        <v>CarMainMode LastDemand</v>
      </c>
      <c r="K3080" t="str" cm="1">
        <f t="array" ref="K3080">_xlfn.IFS(L3080="Bus P+R Bus Leg", "Bus", L3080="Bus P+R Car Leg", "Car",L3080="Rail P+R Rail Leg", "Rail", L3080="Rail P+R Car Leg", "Car",L3080="Logsum","",TRUE(),L3080)</f>
        <v>CarMainMode</v>
      </c>
      <c r="L3080" t="s">
        <v>139</v>
      </c>
      <c r="N3080" t="s">
        <v>105</v>
      </c>
      <c r="O3080" t="s">
        <v>64</v>
      </c>
      <c r="P3080" t="str">
        <f t="shared" si="284"/>
        <v>HBW</v>
      </c>
    </row>
    <row r="3081" spans="1:16" x14ac:dyDescent="0.35">
      <c r="A3081">
        <f t="shared" si="279"/>
        <v>6413</v>
      </c>
      <c r="B3081" t="str">
        <f t="shared" si="283"/>
        <v>CarMainMode HBEB_HBEB_FT_16-74_FC LastDemand</v>
      </c>
      <c r="C3081" t="str">
        <f t="shared" si="280"/>
        <v>CarMainMode HBEB_HBEB_FT_16-74_FC LastDemand</v>
      </c>
      <c r="D3081" t="s">
        <v>37</v>
      </c>
      <c r="E3081" t="s">
        <v>18</v>
      </c>
      <c r="F3081">
        <v>0</v>
      </c>
      <c r="H3081" t="s">
        <v>19</v>
      </c>
      <c r="J3081" t="str">
        <f t="shared" si="281"/>
        <v>CarMainMode LastDemand</v>
      </c>
      <c r="K3081" t="str" cm="1">
        <f t="array" ref="K3081">_xlfn.IFS(L3081="Bus P+R Bus Leg", "Bus", L3081="Bus P+R Car Leg", "Car",L3081="Rail P+R Rail Leg", "Rail", L3081="Rail P+R Car Leg", "Car",L3081="Logsum","",TRUE(),L3081)</f>
        <v>CarMainMode</v>
      </c>
      <c r="L3081" t="s">
        <v>139</v>
      </c>
      <c r="N3081" t="s">
        <v>105</v>
      </c>
      <c r="O3081" t="s">
        <v>65</v>
      </c>
      <c r="P3081" t="str">
        <f t="shared" si="284"/>
        <v>HBEB</v>
      </c>
    </row>
    <row r="3082" spans="1:16" x14ac:dyDescent="0.35">
      <c r="A3082">
        <f t="shared" si="279"/>
        <v>6414</v>
      </c>
      <c r="B3082" t="str">
        <f t="shared" si="283"/>
        <v>CarMainMode HBEB_HBEB_FT_16-74_NC LastDemand</v>
      </c>
      <c r="C3082" t="str">
        <f t="shared" si="280"/>
        <v>CarMainMode HBEB_HBEB_FT_16-74_NC LastDemand</v>
      </c>
      <c r="D3082" t="s">
        <v>37</v>
      </c>
      <c r="E3082" t="s">
        <v>18</v>
      </c>
      <c r="F3082">
        <v>0</v>
      </c>
      <c r="H3082" t="s">
        <v>19</v>
      </c>
      <c r="J3082" t="str">
        <f t="shared" si="281"/>
        <v>CarMainMode LastDemand</v>
      </c>
      <c r="K3082" t="str" cm="1">
        <f t="array" ref="K3082">_xlfn.IFS(L3082="Bus P+R Bus Leg", "Bus", L3082="Bus P+R Car Leg", "Car",L3082="Rail P+R Rail Leg", "Rail", L3082="Rail P+R Car Leg", "Car",L3082="Logsum","",TRUE(),L3082)</f>
        <v>CarMainMode</v>
      </c>
      <c r="L3082" t="s">
        <v>139</v>
      </c>
      <c r="N3082" t="s">
        <v>105</v>
      </c>
      <c r="O3082" t="s">
        <v>66</v>
      </c>
      <c r="P3082" t="str">
        <f t="shared" si="284"/>
        <v>HBEB</v>
      </c>
    </row>
    <row r="3083" spans="1:16" x14ac:dyDescent="0.35">
      <c r="A3083">
        <f t="shared" si="279"/>
        <v>6415</v>
      </c>
      <c r="B3083" t="str">
        <f t="shared" si="283"/>
        <v>CarMainMode HBEB_HBEB_FT_16-74_PC LastDemand</v>
      </c>
      <c r="C3083" t="str">
        <f t="shared" si="280"/>
        <v>CarMainMode HBEB_HBEB_FT_16-74_PC LastDemand</v>
      </c>
      <c r="D3083" t="s">
        <v>37</v>
      </c>
      <c r="E3083" t="s">
        <v>18</v>
      </c>
      <c r="F3083">
        <v>0</v>
      </c>
      <c r="H3083" t="s">
        <v>19</v>
      </c>
      <c r="J3083" t="str">
        <f t="shared" si="281"/>
        <v>CarMainMode LastDemand</v>
      </c>
      <c r="K3083" t="str" cm="1">
        <f t="array" ref="K3083">_xlfn.IFS(L3083="Bus P+R Bus Leg", "Bus", L3083="Bus P+R Car Leg", "Car",L3083="Rail P+R Rail Leg", "Rail", L3083="Rail P+R Car Leg", "Car",L3083="Logsum","",TRUE(),L3083)</f>
        <v>CarMainMode</v>
      </c>
      <c r="L3083" t="s">
        <v>139</v>
      </c>
      <c r="N3083" t="s">
        <v>105</v>
      </c>
      <c r="O3083" t="s">
        <v>67</v>
      </c>
      <c r="P3083" t="str">
        <f t="shared" si="284"/>
        <v>HBEB</v>
      </c>
    </row>
    <row r="3084" spans="1:16" x14ac:dyDescent="0.35">
      <c r="A3084">
        <f t="shared" si="279"/>
        <v>6416</v>
      </c>
      <c r="B3084" t="str">
        <f t="shared" si="283"/>
        <v>CarMainMode HBEB_HBEB_Other_16-74_FC LastDemand</v>
      </c>
      <c r="C3084" t="str">
        <f t="shared" si="280"/>
        <v>CarMainMode HBEB_HBEB_Other_16-74_FC LastDemand</v>
      </c>
      <c r="D3084" t="s">
        <v>37</v>
      </c>
      <c r="E3084" t="s">
        <v>18</v>
      </c>
      <c r="F3084">
        <v>0</v>
      </c>
      <c r="H3084" t="s">
        <v>19</v>
      </c>
      <c r="J3084" t="str">
        <f t="shared" si="281"/>
        <v>CarMainMode LastDemand</v>
      </c>
      <c r="K3084" t="str" cm="1">
        <f t="array" ref="K3084">_xlfn.IFS(L3084="Bus P+R Bus Leg", "Bus", L3084="Bus P+R Car Leg", "Car",L3084="Rail P+R Rail Leg", "Rail", L3084="Rail P+R Car Leg", "Car",L3084="Logsum","",TRUE(),L3084)</f>
        <v>CarMainMode</v>
      </c>
      <c r="L3084" t="s">
        <v>139</v>
      </c>
      <c r="N3084" t="s">
        <v>105</v>
      </c>
      <c r="O3084" t="s">
        <v>68</v>
      </c>
      <c r="P3084" t="str">
        <f t="shared" si="284"/>
        <v>HBEB</v>
      </c>
    </row>
    <row r="3085" spans="1:16" x14ac:dyDescent="0.35">
      <c r="A3085">
        <f t="shared" si="279"/>
        <v>6417</v>
      </c>
      <c r="B3085" t="str">
        <f t="shared" si="283"/>
        <v>CarMainMode HBEB_HBEB_Other_16-74_NC LastDemand</v>
      </c>
      <c r="C3085" t="str">
        <f t="shared" si="280"/>
        <v>CarMainMode HBEB_HBEB_Other_16-74_NC LastDemand</v>
      </c>
      <c r="D3085" t="s">
        <v>37</v>
      </c>
      <c r="E3085" t="s">
        <v>18</v>
      </c>
      <c r="F3085">
        <v>0</v>
      </c>
      <c r="H3085" t="s">
        <v>19</v>
      </c>
      <c r="J3085" t="str">
        <f t="shared" si="281"/>
        <v>CarMainMode LastDemand</v>
      </c>
      <c r="K3085" t="str" cm="1">
        <f t="array" ref="K3085">_xlfn.IFS(L3085="Bus P+R Bus Leg", "Bus", L3085="Bus P+R Car Leg", "Car",L3085="Rail P+R Rail Leg", "Rail", L3085="Rail P+R Car Leg", "Car",L3085="Logsum","",TRUE(),L3085)</f>
        <v>CarMainMode</v>
      </c>
      <c r="L3085" t="s">
        <v>139</v>
      </c>
      <c r="N3085" t="s">
        <v>105</v>
      </c>
      <c r="O3085" t="s">
        <v>69</v>
      </c>
      <c r="P3085" t="str">
        <f t="shared" si="284"/>
        <v>HBEB</v>
      </c>
    </row>
    <row r="3086" spans="1:16" x14ac:dyDescent="0.35">
      <c r="A3086">
        <f t="shared" si="279"/>
        <v>6418</v>
      </c>
      <c r="B3086" t="str">
        <f t="shared" si="283"/>
        <v>CarMainMode HBEB_HBEB_Other_16-74_PC LastDemand</v>
      </c>
      <c r="C3086" t="str">
        <f t="shared" si="280"/>
        <v>CarMainMode HBEB_HBEB_Other_16-74_PC LastDemand</v>
      </c>
      <c r="D3086" t="s">
        <v>37</v>
      </c>
      <c r="E3086" t="s">
        <v>18</v>
      </c>
      <c r="F3086">
        <v>0</v>
      </c>
      <c r="H3086" t="s">
        <v>19</v>
      </c>
      <c r="J3086" t="str">
        <f t="shared" si="281"/>
        <v>CarMainMode LastDemand</v>
      </c>
      <c r="K3086" t="str" cm="1">
        <f t="array" ref="K3086">_xlfn.IFS(L3086="Bus P+R Bus Leg", "Bus", L3086="Bus P+R Car Leg", "Car",L3086="Rail P+R Rail Leg", "Rail", L3086="Rail P+R Car Leg", "Car",L3086="Logsum","",TRUE(),L3086)</f>
        <v>CarMainMode</v>
      </c>
      <c r="L3086" t="s">
        <v>139</v>
      </c>
      <c r="N3086" t="s">
        <v>105</v>
      </c>
      <c r="O3086" t="s">
        <v>70</v>
      </c>
      <c r="P3086" t="str">
        <f t="shared" si="284"/>
        <v>HBEB</v>
      </c>
    </row>
    <row r="3087" spans="1:16" x14ac:dyDescent="0.35">
      <c r="A3087">
        <f t="shared" ref="A3087:A3150" si="285">IF(J3087=J3086,A3086+1,ROUNDUP(A3086,-2)+1)</f>
        <v>6419</v>
      </c>
      <c r="B3087" t="str">
        <f t="shared" si="283"/>
        <v>CarMainMode HBEB_HBEB_PT_16-74_FC LastDemand</v>
      </c>
      <c r="C3087" t="str">
        <f t="shared" si="280"/>
        <v>CarMainMode HBEB_HBEB_PT_16-74_FC LastDemand</v>
      </c>
      <c r="D3087" t="s">
        <v>37</v>
      </c>
      <c r="E3087" t="s">
        <v>18</v>
      </c>
      <c r="F3087">
        <v>0</v>
      </c>
      <c r="H3087" t="s">
        <v>19</v>
      </c>
      <c r="J3087" t="str">
        <f t="shared" si="281"/>
        <v>CarMainMode LastDemand</v>
      </c>
      <c r="K3087" t="str" cm="1">
        <f t="array" ref="K3087">_xlfn.IFS(L3087="Bus P+R Bus Leg", "Bus", L3087="Bus P+R Car Leg", "Car",L3087="Rail P+R Rail Leg", "Rail", L3087="Rail P+R Car Leg", "Car",L3087="Logsum","",TRUE(),L3087)</f>
        <v>CarMainMode</v>
      </c>
      <c r="L3087" t="s">
        <v>139</v>
      </c>
      <c r="N3087" t="s">
        <v>105</v>
      </c>
      <c r="O3087" t="s">
        <v>71</v>
      </c>
      <c r="P3087" t="str">
        <f t="shared" si="284"/>
        <v>HBEB</v>
      </c>
    </row>
    <row r="3088" spans="1:16" x14ac:dyDescent="0.35">
      <c r="A3088">
        <f t="shared" si="285"/>
        <v>6420</v>
      </c>
      <c r="B3088" t="str">
        <f t="shared" si="283"/>
        <v>CarMainMode HBEB_HBEB_PT_16-74_NC LastDemand</v>
      </c>
      <c r="C3088" t="str">
        <f t="shared" si="280"/>
        <v>CarMainMode HBEB_HBEB_PT_16-74_NC LastDemand</v>
      </c>
      <c r="D3088" t="s">
        <v>37</v>
      </c>
      <c r="E3088" t="s">
        <v>18</v>
      </c>
      <c r="F3088">
        <v>0</v>
      </c>
      <c r="H3088" t="s">
        <v>19</v>
      </c>
      <c r="J3088" t="str">
        <f t="shared" si="281"/>
        <v>CarMainMode LastDemand</v>
      </c>
      <c r="K3088" t="str" cm="1">
        <f t="array" ref="K3088">_xlfn.IFS(L3088="Bus P+R Bus Leg", "Bus", L3088="Bus P+R Car Leg", "Car",L3088="Rail P+R Rail Leg", "Rail", L3088="Rail P+R Car Leg", "Car",L3088="Logsum","",TRUE(),L3088)</f>
        <v>CarMainMode</v>
      </c>
      <c r="L3088" t="s">
        <v>139</v>
      </c>
      <c r="N3088" t="s">
        <v>105</v>
      </c>
      <c r="O3088" t="s">
        <v>72</v>
      </c>
      <c r="P3088" t="str">
        <f t="shared" si="284"/>
        <v>HBEB</v>
      </c>
    </row>
    <row r="3089" spans="1:16" x14ac:dyDescent="0.35">
      <c r="A3089">
        <f t="shared" si="285"/>
        <v>6421</v>
      </c>
      <c r="B3089" t="str">
        <f t="shared" si="283"/>
        <v>CarMainMode HBEB_HBEB_PT_16-74_PC LastDemand</v>
      </c>
      <c r="C3089" t="str">
        <f t="shared" si="280"/>
        <v>CarMainMode HBEB_HBEB_PT_16-74_PC LastDemand</v>
      </c>
      <c r="D3089" t="s">
        <v>37</v>
      </c>
      <c r="E3089" t="s">
        <v>18</v>
      </c>
      <c r="F3089">
        <v>0</v>
      </c>
      <c r="H3089" t="s">
        <v>19</v>
      </c>
      <c r="J3089" t="str">
        <f t="shared" si="281"/>
        <v>CarMainMode LastDemand</v>
      </c>
      <c r="K3089" t="str" cm="1">
        <f t="array" ref="K3089">_xlfn.IFS(L3089="Bus P+R Bus Leg", "Bus", L3089="Bus P+R Car Leg", "Car",L3089="Rail P+R Rail Leg", "Rail", L3089="Rail P+R Car Leg", "Car",L3089="Logsum","",TRUE(),L3089)</f>
        <v>CarMainMode</v>
      </c>
      <c r="L3089" t="s">
        <v>139</v>
      </c>
      <c r="N3089" t="s">
        <v>105</v>
      </c>
      <c r="O3089" t="s">
        <v>73</v>
      </c>
      <c r="P3089" t="str">
        <f t="shared" si="284"/>
        <v>HBEB</v>
      </c>
    </row>
    <row r="3090" spans="1:16" x14ac:dyDescent="0.35">
      <c r="A3090">
        <f t="shared" si="285"/>
        <v>6422</v>
      </c>
      <c r="B3090" t="str">
        <f t="shared" si="283"/>
        <v>CarMainMode HBEB_HBEB_Student_16-74_FC LastDemand</v>
      </c>
      <c r="C3090" t="str">
        <f t="shared" si="280"/>
        <v>CarMainMode HBEB_HBEB_Student_16-74_FC LastDemand</v>
      </c>
      <c r="D3090" t="s">
        <v>37</v>
      </c>
      <c r="E3090" t="s">
        <v>18</v>
      </c>
      <c r="F3090">
        <v>0</v>
      </c>
      <c r="H3090" t="s">
        <v>19</v>
      </c>
      <c r="J3090" t="str">
        <f t="shared" si="281"/>
        <v>CarMainMode LastDemand</v>
      </c>
      <c r="K3090" t="str" cm="1">
        <f t="array" ref="K3090">_xlfn.IFS(L3090="Bus P+R Bus Leg", "Bus", L3090="Bus P+R Car Leg", "Car",L3090="Rail P+R Rail Leg", "Rail", L3090="Rail P+R Car Leg", "Car",L3090="Logsum","",TRUE(),L3090)</f>
        <v>CarMainMode</v>
      </c>
      <c r="L3090" t="s">
        <v>139</v>
      </c>
      <c r="N3090" t="s">
        <v>105</v>
      </c>
      <c r="O3090" t="s">
        <v>74</v>
      </c>
      <c r="P3090" t="str">
        <f t="shared" si="284"/>
        <v>HBEB</v>
      </c>
    </row>
    <row r="3091" spans="1:16" x14ac:dyDescent="0.35">
      <c r="A3091">
        <f t="shared" si="285"/>
        <v>6423</v>
      </c>
      <c r="B3091" t="str">
        <f t="shared" si="283"/>
        <v>CarMainMode HBEB_HBEB_Student_16-74_NC LastDemand</v>
      </c>
      <c r="C3091" t="str">
        <f t="shared" ref="C3091:C3154" si="286">_xlfn.TEXTJOIN(" ",TRUE,L3091,O3091,N3091)</f>
        <v>CarMainMode HBEB_HBEB_Student_16-74_NC LastDemand</v>
      </c>
      <c r="D3091" t="s">
        <v>37</v>
      </c>
      <c r="E3091" t="s">
        <v>18</v>
      </c>
      <c r="F3091">
        <v>0</v>
      </c>
      <c r="H3091" t="s">
        <v>19</v>
      </c>
      <c r="J3091" t="str">
        <f t="shared" si="281"/>
        <v>CarMainMode LastDemand</v>
      </c>
      <c r="K3091" t="str" cm="1">
        <f t="array" ref="K3091">_xlfn.IFS(L3091="Bus P+R Bus Leg", "Bus", L3091="Bus P+R Car Leg", "Car",L3091="Rail P+R Rail Leg", "Rail", L3091="Rail P+R Car Leg", "Car",L3091="Logsum","",TRUE(),L3091)</f>
        <v>CarMainMode</v>
      </c>
      <c r="L3091" t="s">
        <v>139</v>
      </c>
      <c r="N3091" t="s">
        <v>105</v>
      </c>
      <c r="O3091" t="s">
        <v>75</v>
      </c>
      <c r="P3091" t="str">
        <f t="shared" si="284"/>
        <v>HBEB</v>
      </c>
    </row>
    <row r="3092" spans="1:16" x14ac:dyDescent="0.35">
      <c r="A3092">
        <f t="shared" si="285"/>
        <v>6424</v>
      </c>
      <c r="B3092" t="str">
        <f t="shared" si="283"/>
        <v>CarMainMode HBEB_HBEB_Student_16-74_PC LastDemand</v>
      </c>
      <c r="C3092" t="str">
        <f t="shared" si="286"/>
        <v>CarMainMode HBEB_HBEB_Student_16-74_PC LastDemand</v>
      </c>
      <c r="D3092" t="s">
        <v>37</v>
      </c>
      <c r="E3092" t="s">
        <v>18</v>
      </c>
      <c r="F3092">
        <v>0</v>
      </c>
      <c r="H3092" t="s">
        <v>19</v>
      </c>
      <c r="J3092" t="str">
        <f t="shared" ref="J3092:J3155" si="287">_xlfn.CONCAT(L3092," ",N3092)</f>
        <v>CarMainMode LastDemand</v>
      </c>
      <c r="K3092" t="str" cm="1">
        <f t="array" ref="K3092">_xlfn.IFS(L3092="Bus P+R Bus Leg", "Bus", L3092="Bus P+R Car Leg", "Car",L3092="Rail P+R Rail Leg", "Rail", L3092="Rail P+R Car Leg", "Car",L3092="Logsum","",TRUE(),L3092)</f>
        <v>CarMainMode</v>
      </c>
      <c r="L3092" t="s">
        <v>139</v>
      </c>
      <c r="N3092" t="s">
        <v>105</v>
      </c>
      <c r="O3092" t="s">
        <v>76</v>
      </c>
      <c r="P3092" t="str">
        <f t="shared" si="284"/>
        <v>HBEB</v>
      </c>
    </row>
    <row r="3093" spans="1:16" x14ac:dyDescent="0.35">
      <c r="A3093">
        <f t="shared" si="285"/>
        <v>6425</v>
      </c>
      <c r="B3093" t="str">
        <f t="shared" si="283"/>
        <v>CarMainMode HBED_HBED_Child_PE_5-11_FC LastDemand</v>
      </c>
      <c r="C3093" t="str">
        <f t="shared" si="286"/>
        <v>CarMainMode HBED_HBED_Child_PE_5-11_FC LastDemand</v>
      </c>
      <c r="D3093" t="s">
        <v>37</v>
      </c>
      <c r="E3093" t="s">
        <v>18</v>
      </c>
      <c r="F3093">
        <v>0</v>
      </c>
      <c r="H3093" t="s">
        <v>19</v>
      </c>
      <c r="J3093" t="str">
        <f t="shared" si="287"/>
        <v>CarMainMode LastDemand</v>
      </c>
      <c r="K3093" t="str" cm="1">
        <f t="array" ref="K3093">_xlfn.IFS(L3093="Bus P+R Bus Leg", "Bus", L3093="Bus P+R Car Leg", "Car",L3093="Rail P+R Rail Leg", "Rail", L3093="Rail P+R Car Leg", "Car",L3093="Logsum","",TRUE(),L3093)</f>
        <v>CarMainMode</v>
      </c>
      <c r="L3093" t="s">
        <v>139</v>
      </c>
      <c r="N3093" t="s">
        <v>105</v>
      </c>
      <c r="O3093" t="s">
        <v>106</v>
      </c>
      <c r="P3093" t="str">
        <f t="shared" si="284"/>
        <v>HBED</v>
      </c>
    </row>
    <row r="3094" spans="1:16" x14ac:dyDescent="0.35">
      <c r="A3094">
        <f t="shared" si="285"/>
        <v>6426</v>
      </c>
      <c r="B3094" t="str">
        <f t="shared" si="283"/>
        <v>CarMainMode HBED_HBED_Child_PE_5-11_NC LastDemand</v>
      </c>
      <c r="C3094" t="str">
        <f t="shared" si="286"/>
        <v>CarMainMode HBED_HBED_Child_PE_5-11_NC LastDemand</v>
      </c>
      <c r="D3094" t="s">
        <v>37</v>
      </c>
      <c r="E3094" t="s">
        <v>18</v>
      </c>
      <c r="F3094">
        <v>0</v>
      </c>
      <c r="H3094" t="s">
        <v>19</v>
      </c>
      <c r="J3094" t="str">
        <f t="shared" si="287"/>
        <v>CarMainMode LastDemand</v>
      </c>
      <c r="K3094" t="str" cm="1">
        <f t="array" ref="K3094">_xlfn.IFS(L3094="Bus P+R Bus Leg", "Bus", L3094="Bus P+R Car Leg", "Car",L3094="Rail P+R Rail Leg", "Rail", L3094="Rail P+R Car Leg", "Car",L3094="Logsum","",TRUE(),L3094)</f>
        <v>CarMainMode</v>
      </c>
      <c r="L3094" t="s">
        <v>139</v>
      </c>
      <c r="N3094" t="s">
        <v>105</v>
      </c>
      <c r="O3094" t="s">
        <v>107</v>
      </c>
      <c r="P3094" t="str">
        <f t="shared" si="284"/>
        <v>HBED</v>
      </c>
    </row>
    <row r="3095" spans="1:16" x14ac:dyDescent="0.35">
      <c r="A3095">
        <f t="shared" si="285"/>
        <v>6427</v>
      </c>
      <c r="B3095" t="str">
        <f t="shared" si="283"/>
        <v>CarMainMode HBED_HBED_Child_PE_5-11_PC LastDemand</v>
      </c>
      <c r="C3095" t="str">
        <f t="shared" si="286"/>
        <v>CarMainMode HBED_HBED_Child_PE_5-11_PC LastDemand</v>
      </c>
      <c r="D3095" t="s">
        <v>37</v>
      </c>
      <c r="E3095" t="s">
        <v>18</v>
      </c>
      <c r="F3095">
        <v>0</v>
      </c>
      <c r="H3095" t="s">
        <v>19</v>
      </c>
      <c r="J3095" t="str">
        <f t="shared" si="287"/>
        <v>CarMainMode LastDemand</v>
      </c>
      <c r="K3095" t="str" cm="1">
        <f t="array" ref="K3095">_xlfn.IFS(L3095="Bus P+R Bus Leg", "Bus", L3095="Bus P+R Car Leg", "Car",L3095="Rail P+R Rail Leg", "Rail", L3095="Rail P+R Car Leg", "Car",L3095="Logsum","",TRUE(),L3095)</f>
        <v>CarMainMode</v>
      </c>
      <c r="L3095" t="s">
        <v>139</v>
      </c>
      <c r="N3095" t="s">
        <v>105</v>
      </c>
      <c r="O3095" t="s">
        <v>108</v>
      </c>
      <c r="P3095" t="str">
        <f t="shared" si="284"/>
        <v>HBED</v>
      </c>
    </row>
    <row r="3096" spans="1:16" x14ac:dyDescent="0.35">
      <c r="A3096">
        <f t="shared" si="285"/>
        <v>6428</v>
      </c>
      <c r="B3096" t="str">
        <f t="shared" si="283"/>
        <v>CarMainMode HBED_HBED_Child_SE_12-16_FC LastDemand</v>
      </c>
      <c r="C3096" t="str">
        <f t="shared" si="286"/>
        <v>CarMainMode HBED_HBED_Child_SE_12-16_FC LastDemand</v>
      </c>
      <c r="D3096" t="s">
        <v>37</v>
      </c>
      <c r="E3096" t="s">
        <v>18</v>
      </c>
      <c r="F3096">
        <v>0</v>
      </c>
      <c r="H3096" t="s">
        <v>19</v>
      </c>
      <c r="J3096" t="str">
        <f t="shared" si="287"/>
        <v>CarMainMode LastDemand</v>
      </c>
      <c r="K3096" t="str" cm="1">
        <f t="array" ref="K3096">_xlfn.IFS(L3096="Bus P+R Bus Leg", "Bus", L3096="Bus P+R Car Leg", "Car",L3096="Rail P+R Rail Leg", "Rail", L3096="Rail P+R Car Leg", "Car",L3096="Logsum","",TRUE(),L3096)</f>
        <v>CarMainMode</v>
      </c>
      <c r="L3096" t="s">
        <v>139</v>
      </c>
      <c r="N3096" t="s">
        <v>105</v>
      </c>
      <c r="O3096" t="s">
        <v>109</v>
      </c>
      <c r="P3096" t="str">
        <f t="shared" si="284"/>
        <v>HBED</v>
      </c>
    </row>
    <row r="3097" spans="1:16" x14ac:dyDescent="0.35">
      <c r="A3097">
        <f t="shared" si="285"/>
        <v>6429</v>
      </c>
      <c r="B3097" t="str">
        <f t="shared" si="283"/>
        <v>CarMainMode HBED_HBED_Child_SE_12-16_NC LastDemand</v>
      </c>
      <c r="C3097" t="str">
        <f t="shared" si="286"/>
        <v>CarMainMode HBED_HBED_Child_SE_12-16_NC LastDemand</v>
      </c>
      <c r="D3097" t="s">
        <v>37</v>
      </c>
      <c r="E3097" t="s">
        <v>18</v>
      </c>
      <c r="F3097">
        <v>0</v>
      </c>
      <c r="H3097" t="s">
        <v>19</v>
      </c>
      <c r="J3097" t="str">
        <f t="shared" si="287"/>
        <v>CarMainMode LastDemand</v>
      </c>
      <c r="K3097" t="str" cm="1">
        <f t="array" ref="K3097">_xlfn.IFS(L3097="Bus P+R Bus Leg", "Bus", L3097="Bus P+R Car Leg", "Car",L3097="Rail P+R Rail Leg", "Rail", L3097="Rail P+R Car Leg", "Car",L3097="Logsum","",TRUE(),L3097)</f>
        <v>CarMainMode</v>
      </c>
      <c r="L3097" t="s">
        <v>139</v>
      </c>
      <c r="N3097" t="s">
        <v>105</v>
      </c>
      <c r="O3097" t="s">
        <v>110</v>
      </c>
      <c r="P3097" t="str">
        <f t="shared" si="284"/>
        <v>HBED</v>
      </c>
    </row>
    <row r="3098" spans="1:16" x14ac:dyDescent="0.35">
      <c r="A3098">
        <f t="shared" si="285"/>
        <v>6430</v>
      </c>
      <c r="B3098" t="str">
        <f t="shared" si="283"/>
        <v>CarMainMode HBED_HBED_Child_SE_12-16_PC LastDemand</v>
      </c>
      <c r="C3098" t="str">
        <f t="shared" si="286"/>
        <v>CarMainMode HBED_HBED_Child_SE_12-16_PC LastDemand</v>
      </c>
      <c r="D3098" t="s">
        <v>37</v>
      </c>
      <c r="E3098" t="s">
        <v>18</v>
      </c>
      <c r="F3098">
        <v>0</v>
      </c>
      <c r="H3098" t="s">
        <v>19</v>
      </c>
      <c r="J3098" t="str">
        <f t="shared" si="287"/>
        <v>CarMainMode LastDemand</v>
      </c>
      <c r="K3098" t="str" cm="1">
        <f t="array" ref="K3098">_xlfn.IFS(L3098="Bus P+R Bus Leg", "Bus", L3098="Bus P+R Car Leg", "Car",L3098="Rail P+R Rail Leg", "Rail", L3098="Rail P+R Car Leg", "Car",L3098="Logsum","",TRUE(),L3098)</f>
        <v>CarMainMode</v>
      </c>
      <c r="L3098" t="s">
        <v>139</v>
      </c>
      <c r="N3098" t="s">
        <v>105</v>
      </c>
      <c r="O3098" t="s">
        <v>111</v>
      </c>
      <c r="P3098" t="str">
        <f t="shared" si="284"/>
        <v>HBED</v>
      </c>
    </row>
    <row r="3099" spans="1:16" x14ac:dyDescent="0.35">
      <c r="A3099">
        <f t="shared" si="285"/>
        <v>6431</v>
      </c>
      <c r="B3099" t="str">
        <f t="shared" si="283"/>
        <v>CarMainMode HBED_HBED_Child_TE_17-18_FC LastDemand</v>
      </c>
      <c r="C3099" t="str">
        <f t="shared" si="286"/>
        <v>CarMainMode HBED_HBED_Child_TE_17-18_FC LastDemand</v>
      </c>
      <c r="D3099" t="s">
        <v>37</v>
      </c>
      <c r="E3099" t="s">
        <v>18</v>
      </c>
      <c r="F3099">
        <v>0</v>
      </c>
      <c r="H3099" t="s">
        <v>19</v>
      </c>
      <c r="J3099" t="str">
        <f t="shared" si="287"/>
        <v>CarMainMode LastDemand</v>
      </c>
      <c r="K3099" t="str" cm="1">
        <f t="array" ref="K3099">_xlfn.IFS(L3099="Bus P+R Bus Leg", "Bus", L3099="Bus P+R Car Leg", "Car",L3099="Rail P+R Rail Leg", "Rail", L3099="Rail P+R Car Leg", "Car",L3099="Logsum","",TRUE(),L3099)</f>
        <v>CarMainMode</v>
      </c>
      <c r="L3099" t="s">
        <v>139</v>
      </c>
      <c r="N3099" t="s">
        <v>105</v>
      </c>
      <c r="O3099" t="s">
        <v>112</v>
      </c>
      <c r="P3099" t="str">
        <f t="shared" si="284"/>
        <v>HBED</v>
      </c>
    </row>
    <row r="3100" spans="1:16" x14ac:dyDescent="0.35">
      <c r="A3100">
        <f t="shared" si="285"/>
        <v>6432</v>
      </c>
      <c r="B3100" t="str">
        <f t="shared" si="283"/>
        <v>CarMainMode HBED_HBED_Child_TE_17-18_NC LastDemand</v>
      </c>
      <c r="C3100" t="str">
        <f t="shared" si="286"/>
        <v>CarMainMode HBED_HBED_Child_TE_17-18_NC LastDemand</v>
      </c>
      <c r="D3100" t="s">
        <v>37</v>
      </c>
      <c r="E3100" t="s">
        <v>18</v>
      </c>
      <c r="F3100">
        <v>0</v>
      </c>
      <c r="H3100" t="s">
        <v>19</v>
      </c>
      <c r="J3100" t="str">
        <f t="shared" si="287"/>
        <v>CarMainMode LastDemand</v>
      </c>
      <c r="K3100" t="str" cm="1">
        <f t="array" ref="K3100">_xlfn.IFS(L3100="Bus P+R Bus Leg", "Bus", L3100="Bus P+R Car Leg", "Car",L3100="Rail P+R Rail Leg", "Rail", L3100="Rail P+R Car Leg", "Car",L3100="Logsum","",TRUE(),L3100)</f>
        <v>CarMainMode</v>
      </c>
      <c r="L3100" t="s">
        <v>139</v>
      </c>
      <c r="N3100" t="s">
        <v>105</v>
      </c>
      <c r="O3100" t="s">
        <v>113</v>
      </c>
      <c r="P3100" t="str">
        <f t="shared" si="284"/>
        <v>HBED</v>
      </c>
    </row>
    <row r="3101" spans="1:16" x14ac:dyDescent="0.35">
      <c r="A3101">
        <f t="shared" si="285"/>
        <v>6433</v>
      </c>
      <c r="B3101" t="str">
        <f t="shared" si="283"/>
        <v>CarMainMode HBED_HBED_Child_TE_17-18_PC LastDemand</v>
      </c>
      <c r="C3101" t="str">
        <f t="shared" si="286"/>
        <v>CarMainMode HBED_HBED_Child_TE_17-18_PC LastDemand</v>
      </c>
      <c r="D3101" t="s">
        <v>37</v>
      </c>
      <c r="E3101" t="s">
        <v>18</v>
      </c>
      <c r="F3101">
        <v>0</v>
      </c>
      <c r="H3101" t="s">
        <v>19</v>
      </c>
      <c r="J3101" t="str">
        <f t="shared" si="287"/>
        <v>CarMainMode LastDemand</v>
      </c>
      <c r="K3101" t="str" cm="1">
        <f t="array" ref="K3101">_xlfn.IFS(L3101="Bus P+R Bus Leg", "Bus", L3101="Bus P+R Car Leg", "Car",L3101="Rail P+R Rail Leg", "Rail", L3101="Rail P+R Car Leg", "Car",L3101="Logsum","",TRUE(),L3101)</f>
        <v>CarMainMode</v>
      </c>
      <c r="L3101" t="s">
        <v>139</v>
      </c>
      <c r="N3101" t="s">
        <v>105</v>
      </c>
      <c r="O3101" t="s">
        <v>114</v>
      </c>
      <c r="P3101" t="str">
        <f t="shared" si="284"/>
        <v>HBED</v>
      </c>
    </row>
    <row r="3102" spans="1:16" x14ac:dyDescent="0.35">
      <c r="A3102">
        <f t="shared" si="285"/>
        <v>6434</v>
      </c>
      <c r="B3102" t="str">
        <f t="shared" si="283"/>
        <v>CarMainMode HBO_HBO_75_FC LastDemand</v>
      </c>
      <c r="C3102" t="str">
        <f t="shared" si="286"/>
        <v>CarMainMode HBO_HBO_75_FC LastDemand</v>
      </c>
      <c r="D3102" t="s">
        <v>37</v>
      </c>
      <c r="E3102" t="s">
        <v>18</v>
      </c>
      <c r="F3102">
        <v>0</v>
      </c>
      <c r="H3102" t="s">
        <v>19</v>
      </c>
      <c r="J3102" t="str">
        <f t="shared" si="287"/>
        <v>CarMainMode LastDemand</v>
      </c>
      <c r="K3102" t="str" cm="1">
        <f t="array" ref="K3102">_xlfn.IFS(L3102="Bus P+R Bus Leg", "Bus", L3102="Bus P+R Car Leg", "Car",L3102="Rail P+R Rail Leg", "Rail", L3102="Rail P+R Car Leg", "Car",L3102="Logsum","",TRUE(),L3102)</f>
        <v>CarMainMode</v>
      </c>
      <c r="L3102" t="s">
        <v>139</v>
      </c>
      <c r="N3102" t="s">
        <v>105</v>
      </c>
      <c r="O3102" t="s">
        <v>115</v>
      </c>
      <c r="P3102" t="str">
        <f t="shared" si="284"/>
        <v>HBO</v>
      </c>
    </row>
    <row r="3103" spans="1:16" x14ac:dyDescent="0.35">
      <c r="A3103">
        <f t="shared" si="285"/>
        <v>6435</v>
      </c>
      <c r="B3103" t="str">
        <f t="shared" si="283"/>
        <v>CarMainMode HBO_HBO_75_NC LastDemand</v>
      </c>
      <c r="C3103" t="str">
        <f t="shared" si="286"/>
        <v>CarMainMode HBO_HBO_75_NC LastDemand</v>
      </c>
      <c r="D3103" t="s">
        <v>37</v>
      </c>
      <c r="E3103" t="s">
        <v>18</v>
      </c>
      <c r="F3103">
        <v>0</v>
      </c>
      <c r="H3103" t="s">
        <v>19</v>
      </c>
      <c r="J3103" t="str">
        <f t="shared" si="287"/>
        <v>CarMainMode LastDemand</v>
      </c>
      <c r="K3103" t="str" cm="1">
        <f t="array" ref="K3103">_xlfn.IFS(L3103="Bus P+R Bus Leg", "Bus", L3103="Bus P+R Car Leg", "Car",L3103="Rail P+R Rail Leg", "Rail", L3103="Rail P+R Car Leg", "Car",L3103="Logsum","",TRUE(),L3103)</f>
        <v>CarMainMode</v>
      </c>
      <c r="L3103" t="s">
        <v>139</v>
      </c>
      <c r="N3103" t="s">
        <v>105</v>
      </c>
      <c r="O3103" t="s">
        <v>116</v>
      </c>
      <c r="P3103" t="str">
        <f t="shared" si="284"/>
        <v>HBO</v>
      </c>
    </row>
    <row r="3104" spans="1:16" x14ac:dyDescent="0.35">
      <c r="A3104">
        <f t="shared" si="285"/>
        <v>6436</v>
      </c>
      <c r="B3104" t="str">
        <f t="shared" si="283"/>
        <v>CarMainMode HBO_HBO_75_PC LastDemand</v>
      </c>
      <c r="C3104" t="str">
        <f t="shared" si="286"/>
        <v>CarMainMode HBO_HBO_75_PC LastDemand</v>
      </c>
      <c r="D3104" t="s">
        <v>37</v>
      </c>
      <c r="E3104" t="s">
        <v>18</v>
      </c>
      <c r="F3104">
        <v>0</v>
      </c>
      <c r="H3104" t="s">
        <v>19</v>
      </c>
      <c r="J3104" t="str">
        <f t="shared" si="287"/>
        <v>CarMainMode LastDemand</v>
      </c>
      <c r="K3104" t="str" cm="1">
        <f t="array" ref="K3104">_xlfn.IFS(L3104="Bus P+R Bus Leg", "Bus", L3104="Bus P+R Car Leg", "Car",L3104="Rail P+R Rail Leg", "Rail", L3104="Rail P+R Car Leg", "Car",L3104="Logsum","",TRUE(),L3104)</f>
        <v>CarMainMode</v>
      </c>
      <c r="L3104" t="s">
        <v>139</v>
      </c>
      <c r="N3104" t="s">
        <v>105</v>
      </c>
      <c r="O3104" t="s">
        <v>117</v>
      </c>
      <c r="P3104" t="str">
        <f t="shared" si="284"/>
        <v>HBO</v>
      </c>
    </row>
    <row r="3105" spans="1:16" x14ac:dyDescent="0.35">
      <c r="A3105">
        <f t="shared" si="285"/>
        <v>6437</v>
      </c>
      <c r="B3105" t="str">
        <f t="shared" si="283"/>
        <v>CarMainMode HBO_HBO_Child_0-15_FC LastDemand</v>
      </c>
      <c r="C3105" t="str">
        <f t="shared" si="286"/>
        <v>CarMainMode HBO_HBO_Child_0-15_FC LastDemand</v>
      </c>
      <c r="D3105" t="s">
        <v>37</v>
      </c>
      <c r="E3105" t="s">
        <v>18</v>
      </c>
      <c r="F3105">
        <v>0</v>
      </c>
      <c r="H3105" t="s">
        <v>19</v>
      </c>
      <c r="J3105" t="str">
        <f t="shared" si="287"/>
        <v>CarMainMode LastDemand</v>
      </c>
      <c r="K3105" t="str" cm="1">
        <f t="array" ref="K3105">_xlfn.IFS(L3105="Bus P+R Bus Leg", "Bus", L3105="Bus P+R Car Leg", "Car",L3105="Rail P+R Rail Leg", "Rail", L3105="Rail P+R Car Leg", "Car",L3105="Logsum","",TRUE(),L3105)</f>
        <v>CarMainMode</v>
      </c>
      <c r="L3105" t="s">
        <v>139</v>
      </c>
      <c r="N3105" t="s">
        <v>105</v>
      </c>
      <c r="O3105" t="s">
        <v>118</v>
      </c>
      <c r="P3105" t="str">
        <f t="shared" si="284"/>
        <v>HBO</v>
      </c>
    </row>
    <row r="3106" spans="1:16" x14ac:dyDescent="0.35">
      <c r="A3106">
        <f t="shared" si="285"/>
        <v>6438</v>
      </c>
      <c r="B3106" t="str">
        <f t="shared" si="283"/>
        <v>CarMainMode HBO_HBO_Child_0-15_NC LastDemand</v>
      </c>
      <c r="C3106" t="str">
        <f t="shared" si="286"/>
        <v>CarMainMode HBO_HBO_Child_0-15_NC LastDemand</v>
      </c>
      <c r="D3106" t="s">
        <v>37</v>
      </c>
      <c r="E3106" t="s">
        <v>18</v>
      </c>
      <c r="F3106">
        <v>0</v>
      </c>
      <c r="H3106" t="s">
        <v>19</v>
      </c>
      <c r="J3106" t="str">
        <f t="shared" si="287"/>
        <v>CarMainMode LastDemand</v>
      </c>
      <c r="K3106" t="str" cm="1">
        <f t="array" ref="K3106">_xlfn.IFS(L3106="Bus P+R Bus Leg", "Bus", L3106="Bus P+R Car Leg", "Car",L3106="Rail P+R Rail Leg", "Rail", L3106="Rail P+R Car Leg", "Car",L3106="Logsum","",TRUE(),L3106)</f>
        <v>CarMainMode</v>
      </c>
      <c r="L3106" t="s">
        <v>139</v>
      </c>
      <c r="N3106" t="s">
        <v>105</v>
      </c>
      <c r="O3106" t="s">
        <v>119</v>
      </c>
      <c r="P3106" t="str">
        <f t="shared" si="284"/>
        <v>HBO</v>
      </c>
    </row>
    <row r="3107" spans="1:16" x14ac:dyDescent="0.35">
      <c r="A3107">
        <f t="shared" si="285"/>
        <v>6439</v>
      </c>
      <c r="B3107" t="str">
        <f t="shared" si="283"/>
        <v>CarMainMode HBO_HBO_Child_0-15_PC LastDemand</v>
      </c>
      <c r="C3107" t="str">
        <f t="shared" si="286"/>
        <v>CarMainMode HBO_HBO_Child_0-15_PC LastDemand</v>
      </c>
      <c r="D3107" t="s">
        <v>37</v>
      </c>
      <c r="E3107" t="s">
        <v>18</v>
      </c>
      <c r="F3107">
        <v>0</v>
      </c>
      <c r="H3107" t="s">
        <v>19</v>
      </c>
      <c r="J3107" t="str">
        <f t="shared" si="287"/>
        <v>CarMainMode LastDemand</v>
      </c>
      <c r="K3107" t="str" cm="1">
        <f t="array" ref="K3107">_xlfn.IFS(L3107="Bus P+R Bus Leg", "Bus", L3107="Bus P+R Car Leg", "Car",L3107="Rail P+R Rail Leg", "Rail", L3107="Rail P+R Car Leg", "Car",L3107="Logsum","",TRUE(),L3107)</f>
        <v>CarMainMode</v>
      </c>
      <c r="L3107" t="s">
        <v>139</v>
      </c>
      <c r="N3107" t="s">
        <v>105</v>
      </c>
      <c r="O3107" t="s">
        <v>120</v>
      </c>
      <c r="P3107" t="str">
        <f t="shared" si="284"/>
        <v>HBO</v>
      </c>
    </row>
    <row r="3108" spans="1:16" x14ac:dyDescent="0.35">
      <c r="A3108">
        <f t="shared" si="285"/>
        <v>6440</v>
      </c>
      <c r="B3108" t="str">
        <f t="shared" si="283"/>
        <v>CarMainMode HBO_HBO_FT_16-74_FC LastDemand</v>
      </c>
      <c r="C3108" t="str">
        <f t="shared" si="286"/>
        <v>CarMainMode HBO_HBO_FT_16-74_FC LastDemand</v>
      </c>
      <c r="D3108" t="s">
        <v>37</v>
      </c>
      <c r="E3108" t="s">
        <v>18</v>
      </c>
      <c r="F3108">
        <v>0</v>
      </c>
      <c r="H3108" t="s">
        <v>19</v>
      </c>
      <c r="J3108" t="str">
        <f t="shared" si="287"/>
        <v>CarMainMode LastDemand</v>
      </c>
      <c r="K3108" t="str" cm="1">
        <f t="array" ref="K3108">_xlfn.IFS(L3108="Bus P+R Bus Leg", "Bus", L3108="Bus P+R Car Leg", "Car",L3108="Rail P+R Rail Leg", "Rail", L3108="Rail P+R Car Leg", "Car",L3108="Logsum","",TRUE(),L3108)</f>
        <v>CarMainMode</v>
      </c>
      <c r="L3108" t="s">
        <v>139</v>
      </c>
      <c r="N3108" t="s">
        <v>105</v>
      </c>
      <c r="O3108" t="s">
        <v>121</v>
      </c>
      <c r="P3108" t="str">
        <f t="shared" si="284"/>
        <v>HBO</v>
      </c>
    </row>
    <row r="3109" spans="1:16" x14ac:dyDescent="0.35">
      <c r="A3109">
        <f t="shared" si="285"/>
        <v>6441</v>
      </c>
      <c r="B3109" t="str">
        <f t="shared" si="283"/>
        <v>CarMainMode HBO_HBO_FT_16-74_NC LastDemand</v>
      </c>
      <c r="C3109" t="str">
        <f t="shared" si="286"/>
        <v>CarMainMode HBO_HBO_FT_16-74_NC LastDemand</v>
      </c>
      <c r="D3109" t="s">
        <v>37</v>
      </c>
      <c r="E3109" t="s">
        <v>18</v>
      </c>
      <c r="F3109">
        <v>0</v>
      </c>
      <c r="H3109" t="s">
        <v>19</v>
      </c>
      <c r="J3109" t="str">
        <f t="shared" si="287"/>
        <v>CarMainMode LastDemand</v>
      </c>
      <c r="K3109" t="str" cm="1">
        <f t="array" ref="K3109">_xlfn.IFS(L3109="Bus P+R Bus Leg", "Bus", L3109="Bus P+R Car Leg", "Car",L3109="Rail P+R Rail Leg", "Rail", L3109="Rail P+R Car Leg", "Car",L3109="Logsum","",TRUE(),L3109)</f>
        <v>CarMainMode</v>
      </c>
      <c r="L3109" t="s">
        <v>139</v>
      </c>
      <c r="N3109" t="s">
        <v>105</v>
      </c>
      <c r="O3109" t="s">
        <v>122</v>
      </c>
      <c r="P3109" t="str">
        <f t="shared" si="284"/>
        <v>HBO</v>
      </c>
    </row>
    <row r="3110" spans="1:16" x14ac:dyDescent="0.35">
      <c r="A3110">
        <f t="shared" si="285"/>
        <v>6442</v>
      </c>
      <c r="B3110" t="str">
        <f t="shared" si="283"/>
        <v>CarMainMode HBO_HBO_FT_16-74_PC LastDemand</v>
      </c>
      <c r="C3110" t="str">
        <f t="shared" si="286"/>
        <v>CarMainMode HBO_HBO_FT_16-74_PC LastDemand</v>
      </c>
      <c r="D3110" t="s">
        <v>37</v>
      </c>
      <c r="E3110" t="s">
        <v>18</v>
      </c>
      <c r="F3110">
        <v>0</v>
      </c>
      <c r="H3110" t="s">
        <v>19</v>
      </c>
      <c r="J3110" t="str">
        <f t="shared" si="287"/>
        <v>CarMainMode LastDemand</v>
      </c>
      <c r="K3110" t="str" cm="1">
        <f t="array" ref="K3110">_xlfn.IFS(L3110="Bus P+R Bus Leg", "Bus", L3110="Bus P+R Car Leg", "Car",L3110="Rail P+R Rail Leg", "Rail", L3110="Rail P+R Car Leg", "Car",L3110="Logsum","",TRUE(),L3110)</f>
        <v>CarMainMode</v>
      </c>
      <c r="L3110" t="s">
        <v>139</v>
      </c>
      <c r="N3110" t="s">
        <v>105</v>
      </c>
      <c r="O3110" t="s">
        <v>123</v>
      </c>
      <c r="P3110" t="str">
        <f t="shared" si="284"/>
        <v>HBO</v>
      </c>
    </row>
    <row r="3111" spans="1:16" x14ac:dyDescent="0.35">
      <c r="A3111">
        <f t="shared" si="285"/>
        <v>6443</v>
      </c>
      <c r="B3111" t="str">
        <f t="shared" si="283"/>
        <v>CarMainMode HBO_HBO_Other_16-74_FC LastDemand</v>
      </c>
      <c r="C3111" t="str">
        <f t="shared" si="286"/>
        <v>CarMainMode HBO_HBO_Other_16-74_FC LastDemand</v>
      </c>
      <c r="D3111" t="s">
        <v>37</v>
      </c>
      <c r="E3111" t="s">
        <v>18</v>
      </c>
      <c r="F3111">
        <v>0</v>
      </c>
      <c r="H3111" t="s">
        <v>19</v>
      </c>
      <c r="J3111" t="str">
        <f t="shared" si="287"/>
        <v>CarMainMode LastDemand</v>
      </c>
      <c r="K3111" t="str" cm="1">
        <f t="array" ref="K3111">_xlfn.IFS(L3111="Bus P+R Bus Leg", "Bus", L3111="Bus P+R Car Leg", "Car",L3111="Rail P+R Rail Leg", "Rail", L3111="Rail P+R Car Leg", "Car",L3111="Logsum","",TRUE(),L3111)</f>
        <v>CarMainMode</v>
      </c>
      <c r="L3111" t="s">
        <v>139</v>
      </c>
      <c r="N3111" t="s">
        <v>105</v>
      </c>
      <c r="O3111" t="s">
        <v>124</v>
      </c>
      <c r="P3111" t="str">
        <f t="shared" si="284"/>
        <v>HBO</v>
      </c>
    </row>
    <row r="3112" spans="1:16" x14ac:dyDescent="0.35">
      <c r="A3112">
        <f t="shared" si="285"/>
        <v>6444</v>
      </c>
      <c r="B3112" t="str">
        <f t="shared" si="283"/>
        <v>CarMainMode HBO_HBO_Other_16-74_NC LastDemand</v>
      </c>
      <c r="C3112" t="str">
        <f t="shared" si="286"/>
        <v>CarMainMode HBO_HBO_Other_16-74_NC LastDemand</v>
      </c>
      <c r="D3112" t="s">
        <v>37</v>
      </c>
      <c r="E3112" t="s">
        <v>18</v>
      </c>
      <c r="F3112">
        <v>0</v>
      </c>
      <c r="H3112" t="s">
        <v>19</v>
      </c>
      <c r="J3112" t="str">
        <f t="shared" si="287"/>
        <v>CarMainMode LastDemand</v>
      </c>
      <c r="K3112" t="str" cm="1">
        <f t="array" ref="K3112">_xlfn.IFS(L3112="Bus P+R Bus Leg", "Bus", L3112="Bus P+R Car Leg", "Car",L3112="Rail P+R Rail Leg", "Rail", L3112="Rail P+R Car Leg", "Car",L3112="Logsum","",TRUE(),L3112)</f>
        <v>CarMainMode</v>
      </c>
      <c r="L3112" t="s">
        <v>139</v>
      </c>
      <c r="N3112" t="s">
        <v>105</v>
      </c>
      <c r="O3112" t="s">
        <v>125</v>
      </c>
      <c r="P3112" t="str">
        <f t="shared" si="284"/>
        <v>HBO</v>
      </c>
    </row>
    <row r="3113" spans="1:16" x14ac:dyDescent="0.35">
      <c r="A3113">
        <f t="shared" si="285"/>
        <v>6445</v>
      </c>
      <c r="B3113" t="str">
        <f t="shared" si="283"/>
        <v>CarMainMode HBO_HBO_Other_16-74_PC LastDemand</v>
      </c>
      <c r="C3113" t="str">
        <f t="shared" si="286"/>
        <v>CarMainMode HBO_HBO_Other_16-74_PC LastDemand</v>
      </c>
      <c r="D3113" t="s">
        <v>37</v>
      </c>
      <c r="E3113" t="s">
        <v>18</v>
      </c>
      <c r="F3113">
        <v>0</v>
      </c>
      <c r="H3113" t="s">
        <v>19</v>
      </c>
      <c r="J3113" t="str">
        <f t="shared" si="287"/>
        <v>CarMainMode LastDemand</v>
      </c>
      <c r="K3113" t="str" cm="1">
        <f t="array" ref="K3113">_xlfn.IFS(L3113="Bus P+R Bus Leg", "Bus", L3113="Bus P+R Car Leg", "Car",L3113="Rail P+R Rail Leg", "Rail", L3113="Rail P+R Car Leg", "Car",L3113="Logsum","",TRUE(),L3113)</f>
        <v>CarMainMode</v>
      </c>
      <c r="L3113" t="s">
        <v>139</v>
      </c>
      <c r="N3113" t="s">
        <v>105</v>
      </c>
      <c r="O3113" t="s">
        <v>126</v>
      </c>
      <c r="P3113" t="str">
        <f t="shared" si="284"/>
        <v>HBO</v>
      </c>
    </row>
    <row r="3114" spans="1:16" x14ac:dyDescent="0.35">
      <c r="A3114">
        <f t="shared" si="285"/>
        <v>6446</v>
      </c>
      <c r="B3114" t="str">
        <f t="shared" si="283"/>
        <v>CarMainMode HBO_HBO_PT_16-74_FC LastDemand</v>
      </c>
      <c r="C3114" t="str">
        <f t="shared" si="286"/>
        <v>CarMainMode HBO_HBO_PT_16-74_FC LastDemand</v>
      </c>
      <c r="D3114" t="s">
        <v>37</v>
      </c>
      <c r="E3114" t="s">
        <v>18</v>
      </c>
      <c r="F3114">
        <v>0</v>
      </c>
      <c r="H3114" t="s">
        <v>19</v>
      </c>
      <c r="J3114" t="str">
        <f t="shared" si="287"/>
        <v>CarMainMode LastDemand</v>
      </c>
      <c r="K3114" t="str" cm="1">
        <f t="array" ref="K3114">_xlfn.IFS(L3114="Bus P+R Bus Leg", "Bus", L3114="Bus P+R Car Leg", "Car",L3114="Rail P+R Rail Leg", "Rail", L3114="Rail P+R Car Leg", "Car",L3114="Logsum","",TRUE(),L3114)</f>
        <v>CarMainMode</v>
      </c>
      <c r="L3114" t="s">
        <v>139</v>
      </c>
      <c r="N3114" t="s">
        <v>105</v>
      </c>
      <c r="O3114" t="s">
        <v>127</v>
      </c>
      <c r="P3114" t="str">
        <f t="shared" si="284"/>
        <v>HBO</v>
      </c>
    </row>
    <row r="3115" spans="1:16" x14ac:dyDescent="0.35">
      <c r="A3115">
        <f t="shared" si="285"/>
        <v>6447</v>
      </c>
      <c r="B3115" t="str">
        <f t="shared" si="283"/>
        <v>CarMainMode HBO_HBO_PT_16-74_NC LastDemand</v>
      </c>
      <c r="C3115" t="str">
        <f t="shared" si="286"/>
        <v>CarMainMode HBO_HBO_PT_16-74_NC LastDemand</v>
      </c>
      <c r="D3115" t="s">
        <v>37</v>
      </c>
      <c r="E3115" t="s">
        <v>18</v>
      </c>
      <c r="F3115">
        <v>0</v>
      </c>
      <c r="H3115" t="s">
        <v>19</v>
      </c>
      <c r="J3115" t="str">
        <f t="shared" si="287"/>
        <v>CarMainMode LastDemand</v>
      </c>
      <c r="K3115" t="str" cm="1">
        <f t="array" ref="K3115">_xlfn.IFS(L3115="Bus P+R Bus Leg", "Bus", L3115="Bus P+R Car Leg", "Car",L3115="Rail P+R Rail Leg", "Rail", L3115="Rail P+R Car Leg", "Car",L3115="Logsum","",TRUE(),L3115)</f>
        <v>CarMainMode</v>
      </c>
      <c r="L3115" t="s">
        <v>139</v>
      </c>
      <c r="N3115" t="s">
        <v>105</v>
      </c>
      <c r="O3115" t="s">
        <v>128</v>
      </c>
      <c r="P3115" t="str">
        <f t="shared" si="284"/>
        <v>HBO</v>
      </c>
    </row>
    <row r="3116" spans="1:16" x14ac:dyDescent="0.35">
      <c r="A3116">
        <f t="shared" si="285"/>
        <v>6448</v>
      </c>
      <c r="B3116" t="str">
        <f t="shared" si="283"/>
        <v>CarMainMode HBO_HBO_PT_16-74_PC LastDemand</v>
      </c>
      <c r="C3116" t="str">
        <f t="shared" si="286"/>
        <v>CarMainMode HBO_HBO_PT_16-74_PC LastDemand</v>
      </c>
      <c r="D3116" t="s">
        <v>37</v>
      </c>
      <c r="E3116" t="s">
        <v>18</v>
      </c>
      <c r="F3116">
        <v>0</v>
      </c>
      <c r="H3116" t="s">
        <v>19</v>
      </c>
      <c r="J3116" t="str">
        <f t="shared" si="287"/>
        <v>CarMainMode LastDemand</v>
      </c>
      <c r="K3116" t="str" cm="1">
        <f t="array" ref="K3116">_xlfn.IFS(L3116="Bus P+R Bus Leg", "Bus", L3116="Bus P+R Car Leg", "Car",L3116="Rail P+R Rail Leg", "Rail", L3116="Rail P+R Car Leg", "Car",L3116="Logsum","",TRUE(),L3116)</f>
        <v>CarMainMode</v>
      </c>
      <c r="L3116" t="s">
        <v>139</v>
      </c>
      <c r="N3116" t="s">
        <v>105</v>
      </c>
      <c r="O3116" t="s">
        <v>129</v>
      </c>
      <c r="P3116" t="str">
        <f t="shared" si="284"/>
        <v>HBO</v>
      </c>
    </row>
    <row r="3117" spans="1:16" x14ac:dyDescent="0.35">
      <c r="A3117">
        <f t="shared" si="285"/>
        <v>6449</v>
      </c>
      <c r="B3117" t="str">
        <f t="shared" si="283"/>
        <v>CarMainMode HBO_HBO_Student_16-74_FC LastDemand</v>
      </c>
      <c r="C3117" t="str">
        <f t="shared" si="286"/>
        <v>CarMainMode HBO_HBO_Student_16-74_FC LastDemand</v>
      </c>
      <c r="D3117" t="s">
        <v>37</v>
      </c>
      <c r="E3117" t="s">
        <v>18</v>
      </c>
      <c r="F3117">
        <v>0</v>
      </c>
      <c r="H3117" t="s">
        <v>19</v>
      </c>
      <c r="J3117" t="str">
        <f t="shared" si="287"/>
        <v>CarMainMode LastDemand</v>
      </c>
      <c r="K3117" t="str" cm="1">
        <f t="array" ref="K3117">_xlfn.IFS(L3117="Bus P+R Bus Leg", "Bus", L3117="Bus P+R Car Leg", "Car",L3117="Rail P+R Rail Leg", "Rail", L3117="Rail P+R Car Leg", "Car",L3117="Logsum","",TRUE(),L3117)</f>
        <v>CarMainMode</v>
      </c>
      <c r="L3117" t="s">
        <v>139</v>
      </c>
      <c r="N3117" t="s">
        <v>105</v>
      </c>
      <c r="O3117" t="s">
        <v>130</v>
      </c>
      <c r="P3117" t="str">
        <f t="shared" si="284"/>
        <v>HBO</v>
      </c>
    </row>
    <row r="3118" spans="1:16" x14ac:dyDescent="0.35">
      <c r="A3118">
        <f t="shared" si="285"/>
        <v>6450</v>
      </c>
      <c r="B3118" t="str">
        <f t="shared" si="283"/>
        <v>CarMainMode HBO_HBO_Student_16-74_NC LastDemand</v>
      </c>
      <c r="C3118" t="str">
        <f t="shared" si="286"/>
        <v>CarMainMode HBO_HBO_Student_16-74_NC LastDemand</v>
      </c>
      <c r="D3118" t="s">
        <v>37</v>
      </c>
      <c r="E3118" t="s">
        <v>18</v>
      </c>
      <c r="F3118">
        <v>0</v>
      </c>
      <c r="H3118" t="s">
        <v>19</v>
      </c>
      <c r="J3118" t="str">
        <f t="shared" si="287"/>
        <v>CarMainMode LastDemand</v>
      </c>
      <c r="K3118" t="str" cm="1">
        <f t="array" ref="K3118">_xlfn.IFS(L3118="Bus P+R Bus Leg", "Bus", L3118="Bus P+R Car Leg", "Car",L3118="Rail P+R Rail Leg", "Rail", L3118="Rail P+R Car Leg", "Car",L3118="Logsum","",TRUE(),L3118)</f>
        <v>CarMainMode</v>
      </c>
      <c r="L3118" t="s">
        <v>139</v>
      </c>
      <c r="N3118" t="s">
        <v>105</v>
      </c>
      <c r="O3118" t="s">
        <v>131</v>
      </c>
      <c r="P3118" t="str">
        <f t="shared" si="284"/>
        <v>HBO</v>
      </c>
    </row>
    <row r="3119" spans="1:16" x14ac:dyDescent="0.35">
      <c r="A3119">
        <f t="shared" si="285"/>
        <v>6451</v>
      </c>
      <c r="B3119" t="str">
        <f t="shared" si="283"/>
        <v>CarMainMode HBO_HBO_Student_16-74_PC LastDemand</v>
      </c>
      <c r="C3119" t="str">
        <f t="shared" si="286"/>
        <v>CarMainMode HBO_HBO_Student_16-74_PC LastDemand</v>
      </c>
      <c r="D3119" t="s">
        <v>37</v>
      </c>
      <c r="E3119" t="s">
        <v>18</v>
      </c>
      <c r="F3119">
        <v>0</v>
      </c>
      <c r="H3119" t="s">
        <v>19</v>
      </c>
      <c r="J3119" t="str">
        <f t="shared" si="287"/>
        <v>CarMainMode LastDemand</v>
      </c>
      <c r="K3119" t="str" cm="1">
        <f t="array" ref="K3119">_xlfn.IFS(L3119="Bus P+R Bus Leg", "Bus", L3119="Bus P+R Car Leg", "Car",L3119="Rail P+R Rail Leg", "Rail", L3119="Rail P+R Car Leg", "Car",L3119="Logsum","",TRUE(),L3119)</f>
        <v>CarMainMode</v>
      </c>
      <c r="L3119" t="s">
        <v>139</v>
      </c>
      <c r="N3119" t="s">
        <v>105</v>
      </c>
      <c r="O3119" t="s">
        <v>132</v>
      </c>
      <c r="P3119" t="str">
        <f t="shared" si="284"/>
        <v>HBO</v>
      </c>
    </row>
    <row r="3120" spans="1:16" x14ac:dyDescent="0.35">
      <c r="A3120">
        <f t="shared" si="285"/>
        <v>6452</v>
      </c>
      <c r="B3120" t="str">
        <f t="shared" si="283"/>
        <v>CarMainMode HBSHOP_HBSHOP_75_FC LastDemand</v>
      </c>
      <c r="C3120" t="str">
        <f t="shared" si="286"/>
        <v>CarMainMode HBSHOP_HBSHOP_75_FC LastDemand</v>
      </c>
      <c r="D3120" t="s">
        <v>37</v>
      </c>
      <c r="E3120" t="s">
        <v>18</v>
      </c>
      <c r="F3120">
        <v>0</v>
      </c>
      <c r="H3120" t="s">
        <v>19</v>
      </c>
      <c r="J3120" t="str">
        <f t="shared" si="287"/>
        <v>CarMainMode LastDemand</v>
      </c>
      <c r="K3120" t="str" cm="1">
        <f t="array" ref="K3120">_xlfn.IFS(L3120="Bus P+R Bus Leg", "Bus", L3120="Bus P+R Car Leg", "Car",L3120="Rail P+R Rail Leg", "Rail", L3120="Rail P+R Car Leg", "Car",L3120="Logsum","",TRUE(),L3120)</f>
        <v>CarMainMode</v>
      </c>
      <c r="L3120" t="s">
        <v>139</v>
      </c>
      <c r="N3120" t="s">
        <v>105</v>
      </c>
      <c r="O3120" t="s">
        <v>480</v>
      </c>
      <c r="P3120" t="str">
        <f t="shared" si="284"/>
        <v>HBSHOP</v>
      </c>
    </row>
    <row r="3121" spans="1:16" x14ac:dyDescent="0.35">
      <c r="A3121">
        <f t="shared" si="285"/>
        <v>6453</v>
      </c>
      <c r="B3121" t="str">
        <f t="shared" si="283"/>
        <v>CarMainMode HBSHOP_HBSHOP_75_NC LastDemand</v>
      </c>
      <c r="C3121" t="str">
        <f t="shared" si="286"/>
        <v>CarMainMode HBSHOP_HBSHOP_75_NC LastDemand</v>
      </c>
      <c r="D3121" t="s">
        <v>37</v>
      </c>
      <c r="E3121" t="s">
        <v>18</v>
      </c>
      <c r="F3121">
        <v>0</v>
      </c>
      <c r="H3121" t="s">
        <v>19</v>
      </c>
      <c r="J3121" t="str">
        <f t="shared" si="287"/>
        <v>CarMainMode LastDemand</v>
      </c>
      <c r="K3121" t="str" cm="1">
        <f t="array" ref="K3121">_xlfn.IFS(L3121="Bus P+R Bus Leg", "Bus", L3121="Bus P+R Car Leg", "Car",L3121="Rail P+R Rail Leg", "Rail", L3121="Rail P+R Car Leg", "Car",L3121="Logsum","",TRUE(),L3121)</f>
        <v>CarMainMode</v>
      </c>
      <c r="L3121" t="s">
        <v>139</v>
      </c>
      <c r="N3121" t="s">
        <v>105</v>
      </c>
      <c r="O3121" t="s">
        <v>481</v>
      </c>
      <c r="P3121" t="str">
        <f t="shared" si="284"/>
        <v>HBSHOP</v>
      </c>
    </row>
    <row r="3122" spans="1:16" x14ac:dyDescent="0.35">
      <c r="A3122">
        <f t="shared" si="285"/>
        <v>6454</v>
      </c>
      <c r="B3122" t="str">
        <f t="shared" si="283"/>
        <v>CarMainMode HBSHOP_HBSHOP_75_PC LastDemand</v>
      </c>
      <c r="C3122" t="str">
        <f t="shared" si="286"/>
        <v>CarMainMode HBSHOP_HBSHOP_75_PC LastDemand</v>
      </c>
      <c r="D3122" t="s">
        <v>37</v>
      </c>
      <c r="E3122" t="s">
        <v>18</v>
      </c>
      <c r="F3122">
        <v>0</v>
      </c>
      <c r="H3122" t="s">
        <v>19</v>
      </c>
      <c r="J3122" t="str">
        <f t="shared" si="287"/>
        <v>CarMainMode LastDemand</v>
      </c>
      <c r="K3122" t="str" cm="1">
        <f t="array" ref="K3122">_xlfn.IFS(L3122="Bus P+R Bus Leg", "Bus", L3122="Bus P+R Car Leg", "Car",L3122="Rail P+R Rail Leg", "Rail", L3122="Rail P+R Car Leg", "Car",L3122="Logsum","",TRUE(),L3122)</f>
        <v>CarMainMode</v>
      </c>
      <c r="L3122" t="s">
        <v>139</v>
      </c>
      <c r="N3122" t="s">
        <v>105</v>
      </c>
      <c r="O3122" t="s">
        <v>482</v>
      </c>
      <c r="P3122" t="str">
        <f t="shared" si="284"/>
        <v>HBSHOP</v>
      </c>
    </row>
    <row r="3123" spans="1:16" x14ac:dyDescent="0.35">
      <c r="A3123">
        <f t="shared" si="285"/>
        <v>6455</v>
      </c>
      <c r="B3123" t="str">
        <f t="shared" si="283"/>
        <v>CarMainMode HBSHOP_HBSHOP_Child_0-15_FC LastDemand</v>
      </c>
      <c r="C3123" t="str">
        <f t="shared" si="286"/>
        <v>CarMainMode HBSHOP_HBSHOP_Child_0-15_FC LastDemand</v>
      </c>
      <c r="D3123" t="s">
        <v>37</v>
      </c>
      <c r="E3123" t="s">
        <v>18</v>
      </c>
      <c r="F3123">
        <v>0</v>
      </c>
      <c r="H3123" t="s">
        <v>19</v>
      </c>
      <c r="J3123" t="str">
        <f t="shared" si="287"/>
        <v>CarMainMode LastDemand</v>
      </c>
      <c r="K3123" t="str" cm="1">
        <f t="array" ref="K3123">_xlfn.IFS(L3123="Bus P+R Bus Leg", "Bus", L3123="Bus P+R Car Leg", "Car",L3123="Rail P+R Rail Leg", "Rail", L3123="Rail P+R Car Leg", "Car",L3123="Logsum","",TRUE(),L3123)</f>
        <v>CarMainMode</v>
      </c>
      <c r="L3123" t="s">
        <v>139</v>
      </c>
      <c r="N3123" t="s">
        <v>105</v>
      </c>
      <c r="O3123" t="s">
        <v>483</v>
      </c>
      <c r="P3123" t="str">
        <f t="shared" si="284"/>
        <v>HBSHOP</v>
      </c>
    </row>
    <row r="3124" spans="1:16" x14ac:dyDescent="0.35">
      <c r="A3124">
        <f t="shared" si="285"/>
        <v>6456</v>
      </c>
      <c r="B3124" t="str">
        <f t="shared" si="283"/>
        <v>CarMainMode HBSHOP_HBSHOP_Child_0-15_NC LastDemand</v>
      </c>
      <c r="C3124" t="str">
        <f t="shared" si="286"/>
        <v>CarMainMode HBSHOP_HBSHOP_Child_0-15_NC LastDemand</v>
      </c>
      <c r="D3124" t="s">
        <v>37</v>
      </c>
      <c r="E3124" t="s">
        <v>18</v>
      </c>
      <c r="F3124">
        <v>0</v>
      </c>
      <c r="H3124" t="s">
        <v>19</v>
      </c>
      <c r="J3124" t="str">
        <f t="shared" si="287"/>
        <v>CarMainMode LastDemand</v>
      </c>
      <c r="K3124" t="str" cm="1">
        <f t="array" ref="K3124">_xlfn.IFS(L3124="Bus P+R Bus Leg", "Bus", L3124="Bus P+R Car Leg", "Car",L3124="Rail P+R Rail Leg", "Rail", L3124="Rail P+R Car Leg", "Car",L3124="Logsum","",TRUE(),L3124)</f>
        <v>CarMainMode</v>
      </c>
      <c r="L3124" t="s">
        <v>139</v>
      </c>
      <c r="N3124" t="s">
        <v>105</v>
      </c>
      <c r="O3124" t="s">
        <v>484</v>
      </c>
      <c r="P3124" t="str">
        <f t="shared" si="284"/>
        <v>HBSHOP</v>
      </c>
    </row>
    <row r="3125" spans="1:16" x14ac:dyDescent="0.35">
      <c r="A3125">
        <f t="shared" si="285"/>
        <v>6457</v>
      </c>
      <c r="B3125" t="str">
        <f t="shared" ref="B3125:B3188" si="288">_xlfn.TEXTJOIN(" ",TRUE,L3125,O3125,N3125)</f>
        <v>CarMainMode HBSHOP_HBSHOP_Child_0-15_PC LastDemand</v>
      </c>
      <c r="C3125" t="str">
        <f t="shared" si="286"/>
        <v>CarMainMode HBSHOP_HBSHOP_Child_0-15_PC LastDemand</v>
      </c>
      <c r="D3125" t="s">
        <v>37</v>
      </c>
      <c r="E3125" t="s">
        <v>18</v>
      </c>
      <c r="F3125">
        <v>0</v>
      </c>
      <c r="H3125" t="s">
        <v>19</v>
      </c>
      <c r="J3125" t="str">
        <f t="shared" si="287"/>
        <v>CarMainMode LastDemand</v>
      </c>
      <c r="K3125" t="str" cm="1">
        <f t="array" ref="K3125">_xlfn.IFS(L3125="Bus P+R Bus Leg", "Bus", L3125="Bus P+R Car Leg", "Car",L3125="Rail P+R Rail Leg", "Rail", L3125="Rail P+R Car Leg", "Car",L3125="Logsum","",TRUE(),L3125)</f>
        <v>CarMainMode</v>
      </c>
      <c r="L3125" t="s">
        <v>139</v>
      </c>
      <c r="N3125" t="s">
        <v>105</v>
      </c>
      <c r="O3125" t="s">
        <v>485</v>
      </c>
      <c r="P3125" t="str">
        <f t="shared" si="284"/>
        <v>HBSHOP</v>
      </c>
    </row>
    <row r="3126" spans="1:16" x14ac:dyDescent="0.35">
      <c r="A3126">
        <f t="shared" si="285"/>
        <v>6458</v>
      </c>
      <c r="B3126" t="str">
        <f t="shared" si="288"/>
        <v>CarMainMode HBSHOP_HBSHOP_FT_16-74_FC LastDemand</v>
      </c>
      <c r="C3126" t="str">
        <f t="shared" si="286"/>
        <v>CarMainMode HBSHOP_HBSHOP_FT_16-74_FC LastDemand</v>
      </c>
      <c r="D3126" t="s">
        <v>37</v>
      </c>
      <c r="E3126" t="s">
        <v>18</v>
      </c>
      <c r="F3126">
        <v>0</v>
      </c>
      <c r="H3126" t="s">
        <v>19</v>
      </c>
      <c r="J3126" t="str">
        <f t="shared" si="287"/>
        <v>CarMainMode LastDemand</v>
      </c>
      <c r="K3126" t="str" cm="1">
        <f t="array" ref="K3126">_xlfn.IFS(L3126="Bus P+R Bus Leg", "Bus", L3126="Bus P+R Car Leg", "Car",L3126="Rail P+R Rail Leg", "Rail", L3126="Rail P+R Car Leg", "Car",L3126="Logsum","",TRUE(),L3126)</f>
        <v>CarMainMode</v>
      </c>
      <c r="L3126" t="s">
        <v>139</v>
      </c>
      <c r="N3126" t="s">
        <v>105</v>
      </c>
      <c r="O3126" t="s">
        <v>486</v>
      </c>
      <c r="P3126" t="str">
        <f t="shared" si="284"/>
        <v>HBSHOP</v>
      </c>
    </row>
    <row r="3127" spans="1:16" x14ac:dyDescent="0.35">
      <c r="A3127">
        <f t="shared" si="285"/>
        <v>6459</v>
      </c>
      <c r="B3127" t="str">
        <f t="shared" si="288"/>
        <v>CarMainMode HBSHOP_HBSHOP_FT_16-74_NC LastDemand</v>
      </c>
      <c r="C3127" t="str">
        <f t="shared" si="286"/>
        <v>CarMainMode HBSHOP_HBSHOP_FT_16-74_NC LastDemand</v>
      </c>
      <c r="D3127" t="s">
        <v>37</v>
      </c>
      <c r="E3127" t="s">
        <v>18</v>
      </c>
      <c r="F3127">
        <v>0</v>
      </c>
      <c r="H3127" t="s">
        <v>19</v>
      </c>
      <c r="J3127" t="str">
        <f t="shared" si="287"/>
        <v>CarMainMode LastDemand</v>
      </c>
      <c r="K3127" t="str" cm="1">
        <f t="array" ref="K3127">_xlfn.IFS(L3127="Bus P+R Bus Leg", "Bus", L3127="Bus P+R Car Leg", "Car",L3127="Rail P+R Rail Leg", "Rail", L3127="Rail P+R Car Leg", "Car",L3127="Logsum","",TRUE(),L3127)</f>
        <v>CarMainMode</v>
      </c>
      <c r="L3127" t="s">
        <v>139</v>
      </c>
      <c r="N3127" t="s">
        <v>105</v>
      </c>
      <c r="O3127" t="s">
        <v>487</v>
      </c>
      <c r="P3127" t="str">
        <f t="shared" si="284"/>
        <v>HBSHOP</v>
      </c>
    </row>
    <row r="3128" spans="1:16" x14ac:dyDescent="0.35">
      <c r="A3128">
        <f t="shared" si="285"/>
        <v>6460</v>
      </c>
      <c r="B3128" t="str">
        <f t="shared" si="288"/>
        <v>CarMainMode HBSHOP_HBSHOP_FT_16-74_PC LastDemand</v>
      </c>
      <c r="C3128" t="str">
        <f t="shared" si="286"/>
        <v>CarMainMode HBSHOP_HBSHOP_FT_16-74_PC LastDemand</v>
      </c>
      <c r="D3128" t="s">
        <v>37</v>
      </c>
      <c r="E3128" t="s">
        <v>18</v>
      </c>
      <c r="F3128">
        <v>0</v>
      </c>
      <c r="H3128" t="s">
        <v>19</v>
      </c>
      <c r="J3128" t="str">
        <f t="shared" si="287"/>
        <v>CarMainMode LastDemand</v>
      </c>
      <c r="K3128" t="str" cm="1">
        <f t="array" ref="K3128">_xlfn.IFS(L3128="Bus P+R Bus Leg", "Bus", L3128="Bus P+R Car Leg", "Car",L3128="Rail P+R Rail Leg", "Rail", L3128="Rail P+R Car Leg", "Car",L3128="Logsum","",TRUE(),L3128)</f>
        <v>CarMainMode</v>
      </c>
      <c r="L3128" t="s">
        <v>139</v>
      </c>
      <c r="N3128" t="s">
        <v>105</v>
      </c>
      <c r="O3128" t="s">
        <v>488</v>
      </c>
      <c r="P3128" t="str">
        <f t="shared" si="284"/>
        <v>HBSHOP</v>
      </c>
    </row>
    <row r="3129" spans="1:16" x14ac:dyDescent="0.35">
      <c r="A3129">
        <f t="shared" si="285"/>
        <v>6461</v>
      </c>
      <c r="B3129" t="str">
        <f t="shared" si="288"/>
        <v>CarMainMode HBSHOP_HBSHOP_Other_16-74_FC LastDemand</v>
      </c>
      <c r="C3129" t="str">
        <f t="shared" si="286"/>
        <v>CarMainMode HBSHOP_HBSHOP_Other_16-74_FC LastDemand</v>
      </c>
      <c r="D3129" t="s">
        <v>37</v>
      </c>
      <c r="E3129" t="s">
        <v>18</v>
      </c>
      <c r="F3129">
        <v>0</v>
      </c>
      <c r="H3129" t="s">
        <v>19</v>
      </c>
      <c r="J3129" t="str">
        <f t="shared" si="287"/>
        <v>CarMainMode LastDemand</v>
      </c>
      <c r="K3129" t="str" cm="1">
        <f t="array" ref="K3129">_xlfn.IFS(L3129="Bus P+R Bus Leg", "Bus", L3129="Bus P+R Car Leg", "Car",L3129="Rail P+R Rail Leg", "Rail", L3129="Rail P+R Car Leg", "Car",L3129="Logsum","",TRUE(),L3129)</f>
        <v>CarMainMode</v>
      </c>
      <c r="L3129" t="s">
        <v>139</v>
      </c>
      <c r="N3129" t="s">
        <v>105</v>
      </c>
      <c r="O3129" t="s">
        <v>489</v>
      </c>
      <c r="P3129" t="str">
        <f t="shared" si="284"/>
        <v>HBSHOP</v>
      </c>
    </row>
    <row r="3130" spans="1:16" x14ac:dyDescent="0.35">
      <c r="A3130">
        <f t="shared" si="285"/>
        <v>6462</v>
      </c>
      <c r="B3130" t="str">
        <f t="shared" si="288"/>
        <v>CarMainMode HBSHOP_HBSHOP_Other_16-74_NC LastDemand</v>
      </c>
      <c r="C3130" t="str">
        <f t="shared" si="286"/>
        <v>CarMainMode HBSHOP_HBSHOP_Other_16-74_NC LastDemand</v>
      </c>
      <c r="D3130" t="s">
        <v>37</v>
      </c>
      <c r="E3130" t="s">
        <v>18</v>
      </c>
      <c r="F3130">
        <v>0</v>
      </c>
      <c r="H3130" t="s">
        <v>19</v>
      </c>
      <c r="J3130" t="str">
        <f t="shared" si="287"/>
        <v>CarMainMode LastDemand</v>
      </c>
      <c r="K3130" t="str" cm="1">
        <f t="array" ref="K3130">_xlfn.IFS(L3130="Bus P+R Bus Leg", "Bus", L3130="Bus P+R Car Leg", "Car",L3130="Rail P+R Rail Leg", "Rail", L3130="Rail P+R Car Leg", "Car",L3130="Logsum","",TRUE(),L3130)</f>
        <v>CarMainMode</v>
      </c>
      <c r="L3130" t="s">
        <v>139</v>
      </c>
      <c r="N3130" t="s">
        <v>105</v>
      </c>
      <c r="O3130" t="s">
        <v>490</v>
      </c>
      <c r="P3130" t="str">
        <f t="shared" si="284"/>
        <v>HBSHOP</v>
      </c>
    </row>
    <row r="3131" spans="1:16" x14ac:dyDescent="0.35">
      <c r="A3131">
        <f t="shared" si="285"/>
        <v>6463</v>
      </c>
      <c r="B3131" t="str">
        <f t="shared" si="288"/>
        <v>CarMainMode HBSHOP_HBSHOP_Other_16-74_PC LastDemand</v>
      </c>
      <c r="C3131" t="str">
        <f t="shared" si="286"/>
        <v>CarMainMode HBSHOP_HBSHOP_Other_16-74_PC LastDemand</v>
      </c>
      <c r="D3131" t="s">
        <v>37</v>
      </c>
      <c r="E3131" t="s">
        <v>18</v>
      </c>
      <c r="F3131">
        <v>0</v>
      </c>
      <c r="H3131" t="s">
        <v>19</v>
      </c>
      <c r="J3131" t="str">
        <f t="shared" si="287"/>
        <v>CarMainMode LastDemand</v>
      </c>
      <c r="K3131" t="str" cm="1">
        <f t="array" ref="K3131">_xlfn.IFS(L3131="Bus P+R Bus Leg", "Bus", L3131="Bus P+R Car Leg", "Car",L3131="Rail P+R Rail Leg", "Rail", L3131="Rail P+R Car Leg", "Car",L3131="Logsum","",TRUE(),L3131)</f>
        <v>CarMainMode</v>
      </c>
      <c r="L3131" t="s">
        <v>139</v>
      </c>
      <c r="N3131" t="s">
        <v>105</v>
      </c>
      <c r="O3131" t="s">
        <v>491</v>
      </c>
      <c r="P3131" t="str">
        <f t="shared" si="284"/>
        <v>HBSHOP</v>
      </c>
    </row>
    <row r="3132" spans="1:16" x14ac:dyDescent="0.35">
      <c r="A3132">
        <f t="shared" si="285"/>
        <v>6464</v>
      </c>
      <c r="B3132" t="str">
        <f t="shared" si="288"/>
        <v>CarMainMode HBSHOP_HBSHOP_PT_16-74_FC LastDemand</v>
      </c>
      <c r="C3132" t="str">
        <f t="shared" si="286"/>
        <v>CarMainMode HBSHOP_HBSHOP_PT_16-74_FC LastDemand</v>
      </c>
      <c r="D3132" t="s">
        <v>37</v>
      </c>
      <c r="E3132" t="s">
        <v>18</v>
      </c>
      <c r="F3132">
        <v>0</v>
      </c>
      <c r="H3132" t="s">
        <v>19</v>
      </c>
      <c r="J3132" t="str">
        <f t="shared" si="287"/>
        <v>CarMainMode LastDemand</v>
      </c>
      <c r="K3132" t="str" cm="1">
        <f t="array" ref="K3132">_xlfn.IFS(L3132="Bus P+R Bus Leg", "Bus", L3132="Bus P+R Car Leg", "Car",L3132="Rail P+R Rail Leg", "Rail", L3132="Rail P+R Car Leg", "Car",L3132="Logsum","",TRUE(),L3132)</f>
        <v>CarMainMode</v>
      </c>
      <c r="L3132" t="s">
        <v>139</v>
      </c>
      <c r="N3132" t="s">
        <v>105</v>
      </c>
      <c r="O3132" t="s">
        <v>492</v>
      </c>
      <c r="P3132" t="str">
        <f t="shared" si="284"/>
        <v>HBSHOP</v>
      </c>
    </row>
    <row r="3133" spans="1:16" x14ac:dyDescent="0.35">
      <c r="A3133">
        <f t="shared" si="285"/>
        <v>6465</v>
      </c>
      <c r="B3133" t="str">
        <f t="shared" si="288"/>
        <v>CarMainMode HBSHOP_HBSHOP_PT_16-74_NC LastDemand</v>
      </c>
      <c r="C3133" t="str">
        <f t="shared" si="286"/>
        <v>CarMainMode HBSHOP_HBSHOP_PT_16-74_NC LastDemand</v>
      </c>
      <c r="D3133" t="s">
        <v>37</v>
      </c>
      <c r="E3133" t="s">
        <v>18</v>
      </c>
      <c r="F3133">
        <v>0</v>
      </c>
      <c r="H3133" t="s">
        <v>19</v>
      </c>
      <c r="J3133" t="str">
        <f t="shared" si="287"/>
        <v>CarMainMode LastDemand</v>
      </c>
      <c r="K3133" t="str" cm="1">
        <f t="array" ref="K3133">_xlfn.IFS(L3133="Bus P+R Bus Leg", "Bus", L3133="Bus P+R Car Leg", "Car",L3133="Rail P+R Rail Leg", "Rail", L3133="Rail P+R Car Leg", "Car",L3133="Logsum","",TRUE(),L3133)</f>
        <v>CarMainMode</v>
      </c>
      <c r="L3133" t="s">
        <v>139</v>
      </c>
      <c r="N3133" t="s">
        <v>105</v>
      </c>
      <c r="O3133" t="s">
        <v>493</v>
      </c>
      <c r="P3133" t="str">
        <f t="shared" si="284"/>
        <v>HBSHOP</v>
      </c>
    </row>
    <row r="3134" spans="1:16" x14ac:dyDescent="0.35">
      <c r="A3134">
        <f t="shared" si="285"/>
        <v>6466</v>
      </c>
      <c r="B3134" t="str">
        <f t="shared" si="288"/>
        <v>CarMainMode HBSHOP_HBSHOP_PT_16-74_PC LastDemand</v>
      </c>
      <c r="C3134" t="str">
        <f t="shared" si="286"/>
        <v>CarMainMode HBSHOP_HBSHOP_PT_16-74_PC LastDemand</v>
      </c>
      <c r="D3134" t="s">
        <v>37</v>
      </c>
      <c r="E3134" t="s">
        <v>18</v>
      </c>
      <c r="F3134">
        <v>0</v>
      </c>
      <c r="H3134" t="s">
        <v>19</v>
      </c>
      <c r="J3134" t="str">
        <f t="shared" si="287"/>
        <v>CarMainMode LastDemand</v>
      </c>
      <c r="K3134" t="str" cm="1">
        <f t="array" ref="K3134">_xlfn.IFS(L3134="Bus P+R Bus Leg", "Bus", L3134="Bus P+R Car Leg", "Car",L3134="Rail P+R Rail Leg", "Rail", L3134="Rail P+R Car Leg", "Car",L3134="Logsum","",TRUE(),L3134)</f>
        <v>CarMainMode</v>
      </c>
      <c r="L3134" t="s">
        <v>139</v>
      </c>
      <c r="N3134" t="s">
        <v>105</v>
      </c>
      <c r="O3134" t="s">
        <v>494</v>
      </c>
      <c r="P3134" t="str">
        <f t="shared" si="284"/>
        <v>HBSHOP</v>
      </c>
    </row>
    <row r="3135" spans="1:16" x14ac:dyDescent="0.35">
      <c r="A3135">
        <f t="shared" si="285"/>
        <v>6467</v>
      </c>
      <c r="B3135" t="str">
        <f t="shared" si="288"/>
        <v>CarMainMode HBSHOP_HBSHOP_Student_16-74_FC LastDemand</v>
      </c>
      <c r="C3135" t="str">
        <f t="shared" si="286"/>
        <v>CarMainMode HBSHOP_HBSHOP_Student_16-74_FC LastDemand</v>
      </c>
      <c r="D3135" t="s">
        <v>37</v>
      </c>
      <c r="E3135" t="s">
        <v>18</v>
      </c>
      <c r="F3135">
        <v>0</v>
      </c>
      <c r="H3135" t="s">
        <v>19</v>
      </c>
      <c r="J3135" t="str">
        <f t="shared" si="287"/>
        <v>CarMainMode LastDemand</v>
      </c>
      <c r="K3135" t="str" cm="1">
        <f t="array" ref="K3135">_xlfn.IFS(L3135="Bus P+R Bus Leg", "Bus", L3135="Bus P+R Car Leg", "Car",L3135="Rail P+R Rail Leg", "Rail", L3135="Rail P+R Car Leg", "Car",L3135="Logsum","",TRUE(),L3135)</f>
        <v>CarMainMode</v>
      </c>
      <c r="L3135" t="s">
        <v>139</v>
      </c>
      <c r="N3135" t="s">
        <v>105</v>
      </c>
      <c r="O3135" t="s">
        <v>495</v>
      </c>
      <c r="P3135" t="str">
        <f t="shared" ref="P3135:P3167" si="289">LEFT(O3135,FIND("_",O3135)-1)</f>
        <v>HBSHOP</v>
      </c>
    </row>
    <row r="3136" spans="1:16" x14ac:dyDescent="0.35">
      <c r="A3136">
        <f t="shared" si="285"/>
        <v>6468</v>
      </c>
      <c r="B3136" t="str">
        <f t="shared" si="288"/>
        <v>CarMainMode HBSHOP_HBSHOP_Student_16-74_NC LastDemand</v>
      </c>
      <c r="C3136" t="str">
        <f t="shared" si="286"/>
        <v>CarMainMode HBSHOP_HBSHOP_Student_16-74_NC LastDemand</v>
      </c>
      <c r="D3136" t="s">
        <v>37</v>
      </c>
      <c r="E3136" t="s">
        <v>18</v>
      </c>
      <c r="F3136">
        <v>0</v>
      </c>
      <c r="H3136" t="s">
        <v>19</v>
      </c>
      <c r="J3136" t="str">
        <f t="shared" si="287"/>
        <v>CarMainMode LastDemand</v>
      </c>
      <c r="K3136" t="str" cm="1">
        <f t="array" ref="K3136">_xlfn.IFS(L3136="Bus P+R Bus Leg", "Bus", L3136="Bus P+R Car Leg", "Car",L3136="Rail P+R Rail Leg", "Rail", L3136="Rail P+R Car Leg", "Car",L3136="Logsum","",TRUE(),L3136)</f>
        <v>CarMainMode</v>
      </c>
      <c r="L3136" t="s">
        <v>139</v>
      </c>
      <c r="N3136" t="s">
        <v>105</v>
      </c>
      <c r="O3136" t="s">
        <v>496</v>
      </c>
      <c r="P3136" t="str">
        <f t="shared" si="289"/>
        <v>HBSHOP</v>
      </c>
    </row>
    <row r="3137" spans="1:16" x14ac:dyDescent="0.35">
      <c r="A3137">
        <f t="shared" si="285"/>
        <v>6469</v>
      </c>
      <c r="B3137" t="str">
        <f t="shared" si="288"/>
        <v>CarMainMode HBSHOP_HBSHOP_Student_16-74_PC LastDemand</v>
      </c>
      <c r="C3137" t="str">
        <f t="shared" si="286"/>
        <v>CarMainMode HBSHOP_HBSHOP_Student_16-74_PC LastDemand</v>
      </c>
      <c r="D3137" t="s">
        <v>37</v>
      </c>
      <c r="E3137" t="s">
        <v>18</v>
      </c>
      <c r="F3137">
        <v>0</v>
      </c>
      <c r="H3137" t="s">
        <v>19</v>
      </c>
      <c r="J3137" t="str">
        <f t="shared" si="287"/>
        <v>CarMainMode LastDemand</v>
      </c>
      <c r="K3137" t="str" cm="1">
        <f t="array" ref="K3137">_xlfn.IFS(L3137="Bus P+R Bus Leg", "Bus", L3137="Bus P+R Car Leg", "Car",L3137="Rail P+R Rail Leg", "Rail", L3137="Rail P+R Car Leg", "Car",L3137="Logsum","",TRUE(),L3137)</f>
        <v>CarMainMode</v>
      </c>
      <c r="L3137" t="s">
        <v>139</v>
      </c>
      <c r="N3137" t="s">
        <v>105</v>
      </c>
      <c r="O3137" t="s">
        <v>497</v>
      </c>
      <c r="P3137" t="str">
        <f t="shared" si="289"/>
        <v>HBSHOP</v>
      </c>
    </row>
    <row r="3138" spans="1:16" x14ac:dyDescent="0.35">
      <c r="A3138">
        <f t="shared" si="285"/>
        <v>6470</v>
      </c>
      <c r="B3138" t="str">
        <f t="shared" si="288"/>
        <v>CarMainMode NHBEB_NHBEB_FT_16-74_FC LastDemand</v>
      </c>
      <c r="C3138" t="str">
        <f t="shared" si="286"/>
        <v>CarMainMode NHBEB_NHBEB_FT_16-74_FC LastDemand</v>
      </c>
      <c r="D3138" t="s">
        <v>37</v>
      </c>
      <c r="E3138" t="s">
        <v>18</v>
      </c>
      <c r="F3138">
        <v>0</v>
      </c>
      <c r="H3138" t="s">
        <v>19</v>
      </c>
      <c r="J3138" t="str">
        <f t="shared" si="287"/>
        <v>CarMainMode LastDemand</v>
      </c>
      <c r="K3138" t="str" cm="1">
        <f t="array" ref="K3138">_xlfn.IFS(L3138="Bus P+R Bus Leg", "Bus", L3138="Bus P+R Car Leg", "Car",L3138="Rail P+R Rail Leg", "Rail", L3138="Rail P+R Car Leg", "Car",L3138="Logsum","",TRUE(),L3138)</f>
        <v>CarMainMode</v>
      </c>
      <c r="L3138" t="s">
        <v>139</v>
      </c>
      <c r="N3138" t="s">
        <v>105</v>
      </c>
      <c r="O3138" t="s">
        <v>77</v>
      </c>
      <c r="P3138" t="str">
        <f t="shared" si="289"/>
        <v>NHBEB</v>
      </c>
    </row>
    <row r="3139" spans="1:16" x14ac:dyDescent="0.35">
      <c r="A3139">
        <f t="shared" si="285"/>
        <v>6471</v>
      </c>
      <c r="B3139" t="str">
        <f t="shared" si="288"/>
        <v>CarMainMode NHBEB_NHBEB_FT_16-74_NC LastDemand</v>
      </c>
      <c r="C3139" t="str">
        <f t="shared" si="286"/>
        <v>CarMainMode NHBEB_NHBEB_FT_16-74_NC LastDemand</v>
      </c>
      <c r="D3139" t="s">
        <v>37</v>
      </c>
      <c r="E3139" t="s">
        <v>18</v>
      </c>
      <c r="F3139">
        <v>0</v>
      </c>
      <c r="H3139" t="s">
        <v>19</v>
      </c>
      <c r="J3139" t="str">
        <f t="shared" si="287"/>
        <v>CarMainMode LastDemand</v>
      </c>
      <c r="K3139" t="str" cm="1">
        <f t="array" ref="K3139">_xlfn.IFS(L3139="Bus P+R Bus Leg", "Bus", L3139="Bus P+R Car Leg", "Car",L3139="Rail P+R Rail Leg", "Rail", L3139="Rail P+R Car Leg", "Car",L3139="Logsum","",TRUE(),L3139)</f>
        <v>CarMainMode</v>
      </c>
      <c r="L3139" t="s">
        <v>139</v>
      </c>
      <c r="N3139" t="s">
        <v>105</v>
      </c>
      <c r="O3139" t="s">
        <v>78</v>
      </c>
      <c r="P3139" t="str">
        <f t="shared" si="289"/>
        <v>NHBEB</v>
      </c>
    </row>
    <row r="3140" spans="1:16" x14ac:dyDescent="0.35">
      <c r="A3140">
        <f t="shared" si="285"/>
        <v>6472</v>
      </c>
      <c r="B3140" t="str">
        <f t="shared" si="288"/>
        <v>CarMainMode NHBEB_NHBEB_FT_16-74_PC LastDemand</v>
      </c>
      <c r="C3140" t="str">
        <f t="shared" si="286"/>
        <v>CarMainMode NHBEB_NHBEB_FT_16-74_PC LastDemand</v>
      </c>
      <c r="D3140" t="s">
        <v>37</v>
      </c>
      <c r="E3140" t="s">
        <v>18</v>
      </c>
      <c r="F3140">
        <v>0</v>
      </c>
      <c r="H3140" t="s">
        <v>19</v>
      </c>
      <c r="J3140" t="str">
        <f t="shared" si="287"/>
        <v>CarMainMode LastDemand</v>
      </c>
      <c r="K3140" t="str" cm="1">
        <f t="array" ref="K3140">_xlfn.IFS(L3140="Bus P+R Bus Leg", "Bus", L3140="Bus P+R Car Leg", "Car",L3140="Rail P+R Rail Leg", "Rail", L3140="Rail P+R Car Leg", "Car",L3140="Logsum","",TRUE(),L3140)</f>
        <v>CarMainMode</v>
      </c>
      <c r="L3140" t="s">
        <v>139</v>
      </c>
      <c r="N3140" t="s">
        <v>105</v>
      </c>
      <c r="O3140" t="s">
        <v>79</v>
      </c>
      <c r="P3140" t="str">
        <f t="shared" si="289"/>
        <v>NHBEB</v>
      </c>
    </row>
    <row r="3141" spans="1:16" x14ac:dyDescent="0.35">
      <c r="A3141">
        <f t="shared" si="285"/>
        <v>6473</v>
      </c>
      <c r="B3141" t="str">
        <f t="shared" si="288"/>
        <v>CarMainMode NHBEB_NHBEB_Other_16-74_FC LastDemand</v>
      </c>
      <c r="C3141" t="str">
        <f t="shared" si="286"/>
        <v>CarMainMode NHBEB_NHBEB_Other_16-74_FC LastDemand</v>
      </c>
      <c r="D3141" t="s">
        <v>37</v>
      </c>
      <c r="E3141" t="s">
        <v>18</v>
      </c>
      <c r="F3141">
        <v>0</v>
      </c>
      <c r="H3141" t="s">
        <v>19</v>
      </c>
      <c r="J3141" t="str">
        <f t="shared" si="287"/>
        <v>CarMainMode LastDemand</v>
      </c>
      <c r="K3141" t="str" cm="1">
        <f t="array" ref="K3141">_xlfn.IFS(L3141="Bus P+R Bus Leg", "Bus", L3141="Bus P+R Car Leg", "Car",L3141="Rail P+R Rail Leg", "Rail", L3141="Rail P+R Car Leg", "Car",L3141="Logsum","",TRUE(),L3141)</f>
        <v>CarMainMode</v>
      </c>
      <c r="L3141" t="s">
        <v>139</v>
      </c>
      <c r="N3141" t="s">
        <v>105</v>
      </c>
      <c r="O3141" t="s">
        <v>80</v>
      </c>
      <c r="P3141" t="str">
        <f t="shared" si="289"/>
        <v>NHBEB</v>
      </c>
    </row>
    <row r="3142" spans="1:16" x14ac:dyDescent="0.35">
      <c r="A3142">
        <f t="shared" si="285"/>
        <v>6474</v>
      </c>
      <c r="B3142" t="str">
        <f t="shared" si="288"/>
        <v>CarMainMode NHBEB_NHBEB_Other_16-74_NC LastDemand</v>
      </c>
      <c r="C3142" t="str">
        <f t="shared" si="286"/>
        <v>CarMainMode NHBEB_NHBEB_Other_16-74_NC LastDemand</v>
      </c>
      <c r="D3142" t="s">
        <v>37</v>
      </c>
      <c r="E3142" t="s">
        <v>18</v>
      </c>
      <c r="F3142">
        <v>0</v>
      </c>
      <c r="H3142" t="s">
        <v>19</v>
      </c>
      <c r="J3142" t="str">
        <f t="shared" si="287"/>
        <v>CarMainMode LastDemand</v>
      </c>
      <c r="K3142" t="str" cm="1">
        <f t="array" ref="K3142">_xlfn.IFS(L3142="Bus P+R Bus Leg", "Bus", L3142="Bus P+R Car Leg", "Car",L3142="Rail P+R Rail Leg", "Rail", L3142="Rail P+R Car Leg", "Car",L3142="Logsum","",TRUE(),L3142)</f>
        <v>CarMainMode</v>
      </c>
      <c r="L3142" t="s">
        <v>139</v>
      </c>
      <c r="N3142" t="s">
        <v>105</v>
      </c>
      <c r="O3142" t="s">
        <v>81</v>
      </c>
      <c r="P3142" t="str">
        <f t="shared" si="289"/>
        <v>NHBEB</v>
      </c>
    </row>
    <row r="3143" spans="1:16" x14ac:dyDescent="0.35">
      <c r="A3143">
        <f t="shared" si="285"/>
        <v>6475</v>
      </c>
      <c r="B3143" t="str">
        <f t="shared" si="288"/>
        <v>CarMainMode NHBEB_NHBEB_Other_16-74_PC LastDemand</v>
      </c>
      <c r="C3143" t="str">
        <f t="shared" si="286"/>
        <v>CarMainMode NHBEB_NHBEB_Other_16-74_PC LastDemand</v>
      </c>
      <c r="D3143" t="s">
        <v>37</v>
      </c>
      <c r="E3143" t="s">
        <v>18</v>
      </c>
      <c r="F3143">
        <v>0</v>
      </c>
      <c r="H3143" t="s">
        <v>19</v>
      </c>
      <c r="J3143" t="str">
        <f t="shared" si="287"/>
        <v>CarMainMode LastDemand</v>
      </c>
      <c r="K3143" t="str" cm="1">
        <f t="array" ref="K3143">_xlfn.IFS(L3143="Bus P+R Bus Leg", "Bus", L3143="Bus P+R Car Leg", "Car",L3143="Rail P+R Rail Leg", "Rail", L3143="Rail P+R Car Leg", "Car",L3143="Logsum","",TRUE(),L3143)</f>
        <v>CarMainMode</v>
      </c>
      <c r="L3143" t="s">
        <v>139</v>
      </c>
      <c r="N3143" t="s">
        <v>105</v>
      </c>
      <c r="O3143" t="s">
        <v>82</v>
      </c>
      <c r="P3143" t="str">
        <f t="shared" si="289"/>
        <v>NHBEB</v>
      </c>
    </row>
    <row r="3144" spans="1:16" x14ac:dyDescent="0.35">
      <c r="A3144">
        <f t="shared" si="285"/>
        <v>6476</v>
      </c>
      <c r="B3144" t="str">
        <f t="shared" si="288"/>
        <v>CarMainMode NHBEB_NHBEB_PT_16-74_FC LastDemand</v>
      </c>
      <c r="C3144" t="str">
        <f t="shared" si="286"/>
        <v>CarMainMode NHBEB_NHBEB_PT_16-74_FC LastDemand</v>
      </c>
      <c r="D3144" t="s">
        <v>37</v>
      </c>
      <c r="E3144" t="s">
        <v>18</v>
      </c>
      <c r="F3144">
        <v>0</v>
      </c>
      <c r="H3144" t="s">
        <v>19</v>
      </c>
      <c r="J3144" t="str">
        <f t="shared" si="287"/>
        <v>CarMainMode LastDemand</v>
      </c>
      <c r="K3144" t="str" cm="1">
        <f t="array" ref="K3144">_xlfn.IFS(L3144="Bus P+R Bus Leg", "Bus", L3144="Bus P+R Car Leg", "Car",L3144="Rail P+R Rail Leg", "Rail", L3144="Rail P+R Car Leg", "Car",L3144="Logsum","",TRUE(),L3144)</f>
        <v>CarMainMode</v>
      </c>
      <c r="L3144" t="s">
        <v>139</v>
      </c>
      <c r="N3144" t="s">
        <v>105</v>
      </c>
      <c r="O3144" t="s">
        <v>83</v>
      </c>
      <c r="P3144" t="str">
        <f t="shared" si="289"/>
        <v>NHBEB</v>
      </c>
    </row>
    <row r="3145" spans="1:16" x14ac:dyDescent="0.35">
      <c r="A3145">
        <f t="shared" si="285"/>
        <v>6477</v>
      </c>
      <c r="B3145" t="str">
        <f t="shared" si="288"/>
        <v>CarMainMode NHBEB_NHBEB_PT_16-74_NC LastDemand</v>
      </c>
      <c r="C3145" t="str">
        <f t="shared" si="286"/>
        <v>CarMainMode NHBEB_NHBEB_PT_16-74_NC LastDemand</v>
      </c>
      <c r="D3145" t="s">
        <v>37</v>
      </c>
      <c r="E3145" t="s">
        <v>18</v>
      </c>
      <c r="F3145">
        <v>0</v>
      </c>
      <c r="H3145" t="s">
        <v>19</v>
      </c>
      <c r="J3145" t="str">
        <f t="shared" si="287"/>
        <v>CarMainMode LastDemand</v>
      </c>
      <c r="K3145" t="str" cm="1">
        <f t="array" ref="K3145">_xlfn.IFS(L3145="Bus P+R Bus Leg", "Bus", L3145="Bus P+R Car Leg", "Car",L3145="Rail P+R Rail Leg", "Rail", L3145="Rail P+R Car Leg", "Car",L3145="Logsum","",TRUE(),L3145)</f>
        <v>CarMainMode</v>
      </c>
      <c r="L3145" t="s">
        <v>139</v>
      </c>
      <c r="N3145" t="s">
        <v>105</v>
      </c>
      <c r="O3145" t="s">
        <v>84</v>
      </c>
      <c r="P3145" t="str">
        <f t="shared" si="289"/>
        <v>NHBEB</v>
      </c>
    </row>
    <row r="3146" spans="1:16" x14ac:dyDescent="0.35">
      <c r="A3146">
        <f t="shared" si="285"/>
        <v>6478</v>
      </c>
      <c r="B3146" t="str">
        <f t="shared" si="288"/>
        <v>CarMainMode NHBEB_NHBEB_PT_16-74_PC LastDemand</v>
      </c>
      <c r="C3146" t="str">
        <f t="shared" si="286"/>
        <v>CarMainMode NHBEB_NHBEB_PT_16-74_PC LastDemand</v>
      </c>
      <c r="D3146" t="s">
        <v>37</v>
      </c>
      <c r="E3146" t="s">
        <v>18</v>
      </c>
      <c r="F3146">
        <v>0</v>
      </c>
      <c r="H3146" t="s">
        <v>19</v>
      </c>
      <c r="J3146" t="str">
        <f t="shared" si="287"/>
        <v>CarMainMode LastDemand</v>
      </c>
      <c r="K3146" t="str" cm="1">
        <f t="array" ref="K3146">_xlfn.IFS(L3146="Bus P+R Bus Leg", "Bus", L3146="Bus P+R Car Leg", "Car",L3146="Rail P+R Rail Leg", "Rail", L3146="Rail P+R Car Leg", "Car",L3146="Logsum","",TRUE(),L3146)</f>
        <v>CarMainMode</v>
      </c>
      <c r="L3146" t="s">
        <v>139</v>
      </c>
      <c r="N3146" t="s">
        <v>105</v>
      </c>
      <c r="O3146" t="s">
        <v>85</v>
      </c>
      <c r="P3146" t="str">
        <f t="shared" si="289"/>
        <v>NHBEB</v>
      </c>
    </row>
    <row r="3147" spans="1:16" x14ac:dyDescent="0.35">
      <c r="A3147">
        <f t="shared" si="285"/>
        <v>6479</v>
      </c>
      <c r="B3147" t="str">
        <f t="shared" si="288"/>
        <v>CarMainMode NHBEB_NHBEB_Student_16-74_FC LastDemand</v>
      </c>
      <c r="C3147" t="str">
        <f t="shared" si="286"/>
        <v>CarMainMode NHBEB_NHBEB_Student_16-74_FC LastDemand</v>
      </c>
      <c r="D3147" t="s">
        <v>37</v>
      </c>
      <c r="E3147" t="s">
        <v>18</v>
      </c>
      <c r="F3147">
        <v>0</v>
      </c>
      <c r="H3147" t="s">
        <v>19</v>
      </c>
      <c r="J3147" t="str">
        <f t="shared" si="287"/>
        <v>CarMainMode LastDemand</v>
      </c>
      <c r="K3147" t="str" cm="1">
        <f t="array" ref="K3147">_xlfn.IFS(L3147="Bus P+R Bus Leg", "Bus", L3147="Bus P+R Car Leg", "Car",L3147="Rail P+R Rail Leg", "Rail", L3147="Rail P+R Car Leg", "Car",L3147="Logsum","",TRUE(),L3147)</f>
        <v>CarMainMode</v>
      </c>
      <c r="L3147" t="s">
        <v>139</v>
      </c>
      <c r="N3147" t="s">
        <v>105</v>
      </c>
      <c r="O3147" t="s">
        <v>86</v>
      </c>
      <c r="P3147" t="str">
        <f t="shared" si="289"/>
        <v>NHBEB</v>
      </c>
    </row>
    <row r="3148" spans="1:16" x14ac:dyDescent="0.35">
      <c r="A3148">
        <f t="shared" si="285"/>
        <v>6480</v>
      </c>
      <c r="B3148" t="str">
        <f t="shared" si="288"/>
        <v>CarMainMode NHBEB_NHBEB_Student_16-74_NC LastDemand</v>
      </c>
      <c r="C3148" t="str">
        <f t="shared" si="286"/>
        <v>CarMainMode NHBEB_NHBEB_Student_16-74_NC LastDemand</v>
      </c>
      <c r="D3148" t="s">
        <v>37</v>
      </c>
      <c r="E3148" t="s">
        <v>18</v>
      </c>
      <c r="F3148">
        <v>0</v>
      </c>
      <c r="H3148" t="s">
        <v>19</v>
      </c>
      <c r="J3148" t="str">
        <f t="shared" si="287"/>
        <v>CarMainMode LastDemand</v>
      </c>
      <c r="K3148" t="str" cm="1">
        <f t="array" ref="K3148">_xlfn.IFS(L3148="Bus P+R Bus Leg", "Bus", L3148="Bus P+R Car Leg", "Car",L3148="Rail P+R Rail Leg", "Rail", L3148="Rail P+R Car Leg", "Car",L3148="Logsum","",TRUE(),L3148)</f>
        <v>CarMainMode</v>
      </c>
      <c r="L3148" t="s">
        <v>139</v>
      </c>
      <c r="N3148" t="s">
        <v>105</v>
      </c>
      <c r="O3148" t="s">
        <v>87</v>
      </c>
      <c r="P3148" t="str">
        <f t="shared" si="289"/>
        <v>NHBEB</v>
      </c>
    </row>
    <row r="3149" spans="1:16" x14ac:dyDescent="0.35">
      <c r="A3149">
        <f t="shared" si="285"/>
        <v>6481</v>
      </c>
      <c r="B3149" t="str">
        <f t="shared" si="288"/>
        <v>CarMainMode NHBEB_NHBEB_Student_16-74_PC LastDemand</v>
      </c>
      <c r="C3149" t="str">
        <f t="shared" si="286"/>
        <v>CarMainMode NHBEB_NHBEB_Student_16-74_PC LastDemand</v>
      </c>
      <c r="D3149" t="s">
        <v>37</v>
      </c>
      <c r="E3149" t="s">
        <v>18</v>
      </c>
      <c r="F3149">
        <v>0</v>
      </c>
      <c r="H3149" t="s">
        <v>19</v>
      </c>
      <c r="J3149" t="str">
        <f t="shared" si="287"/>
        <v>CarMainMode LastDemand</v>
      </c>
      <c r="K3149" t="str" cm="1">
        <f t="array" ref="K3149">_xlfn.IFS(L3149="Bus P+R Bus Leg", "Bus", L3149="Bus P+R Car Leg", "Car",L3149="Rail P+R Rail Leg", "Rail", L3149="Rail P+R Car Leg", "Car",L3149="Logsum","",TRUE(),L3149)</f>
        <v>CarMainMode</v>
      </c>
      <c r="L3149" t="s">
        <v>139</v>
      </c>
      <c r="N3149" t="s">
        <v>105</v>
      </c>
      <c r="O3149" t="s">
        <v>88</v>
      </c>
      <c r="P3149" t="str">
        <f t="shared" si="289"/>
        <v>NHBEB</v>
      </c>
    </row>
    <row r="3150" spans="1:16" x14ac:dyDescent="0.35">
      <c r="A3150">
        <f t="shared" si="285"/>
        <v>6482</v>
      </c>
      <c r="B3150" t="str">
        <f t="shared" si="288"/>
        <v>CarMainMode NHBO_NHBO_75_FC LastDemand</v>
      </c>
      <c r="C3150" t="str">
        <f t="shared" si="286"/>
        <v>CarMainMode NHBO_NHBO_75_FC LastDemand</v>
      </c>
      <c r="D3150" t="s">
        <v>37</v>
      </c>
      <c r="E3150" t="s">
        <v>18</v>
      </c>
      <c r="F3150">
        <v>0</v>
      </c>
      <c r="H3150" t="s">
        <v>19</v>
      </c>
      <c r="J3150" t="str">
        <f t="shared" si="287"/>
        <v>CarMainMode LastDemand</v>
      </c>
      <c r="K3150" t="str" cm="1">
        <f t="array" ref="K3150">_xlfn.IFS(L3150="Bus P+R Bus Leg", "Bus", L3150="Bus P+R Car Leg", "Car",L3150="Rail P+R Rail Leg", "Rail", L3150="Rail P+R Car Leg", "Car",L3150="Logsum","",TRUE(),L3150)</f>
        <v>CarMainMode</v>
      </c>
      <c r="L3150" t="s">
        <v>139</v>
      </c>
      <c r="N3150" t="s">
        <v>105</v>
      </c>
      <c r="O3150" t="s">
        <v>89</v>
      </c>
      <c r="P3150" t="str">
        <f t="shared" si="289"/>
        <v>NHBO</v>
      </c>
    </row>
    <row r="3151" spans="1:16" x14ac:dyDescent="0.35">
      <c r="A3151">
        <f t="shared" ref="A3151:A3214" si="290">IF(J3151=J3150,A3150+1,ROUNDUP(A3150,-2)+1)</f>
        <v>6483</v>
      </c>
      <c r="B3151" t="str">
        <f t="shared" si="288"/>
        <v>CarMainMode NHBO_NHBO_75_NC LastDemand</v>
      </c>
      <c r="C3151" t="str">
        <f t="shared" si="286"/>
        <v>CarMainMode NHBO_NHBO_75_NC LastDemand</v>
      </c>
      <c r="D3151" t="s">
        <v>37</v>
      </c>
      <c r="E3151" t="s">
        <v>18</v>
      </c>
      <c r="F3151">
        <v>0</v>
      </c>
      <c r="H3151" t="s">
        <v>19</v>
      </c>
      <c r="J3151" t="str">
        <f t="shared" si="287"/>
        <v>CarMainMode LastDemand</v>
      </c>
      <c r="K3151" t="str" cm="1">
        <f t="array" ref="K3151">_xlfn.IFS(L3151="Bus P+R Bus Leg", "Bus", L3151="Bus P+R Car Leg", "Car",L3151="Rail P+R Rail Leg", "Rail", L3151="Rail P+R Car Leg", "Car",L3151="Logsum","",TRUE(),L3151)</f>
        <v>CarMainMode</v>
      </c>
      <c r="L3151" t="s">
        <v>139</v>
      </c>
      <c r="N3151" t="s">
        <v>105</v>
      </c>
      <c r="O3151" t="s">
        <v>90</v>
      </c>
      <c r="P3151" t="str">
        <f t="shared" si="289"/>
        <v>NHBO</v>
      </c>
    </row>
    <row r="3152" spans="1:16" x14ac:dyDescent="0.35">
      <c r="A3152">
        <f t="shared" si="290"/>
        <v>6484</v>
      </c>
      <c r="B3152" t="str">
        <f t="shared" si="288"/>
        <v>CarMainMode NHBO_NHBO_75_PC LastDemand</v>
      </c>
      <c r="C3152" t="str">
        <f t="shared" si="286"/>
        <v>CarMainMode NHBO_NHBO_75_PC LastDemand</v>
      </c>
      <c r="D3152" t="s">
        <v>37</v>
      </c>
      <c r="E3152" t="s">
        <v>18</v>
      </c>
      <c r="F3152">
        <v>0</v>
      </c>
      <c r="H3152" t="s">
        <v>19</v>
      </c>
      <c r="J3152" t="str">
        <f t="shared" si="287"/>
        <v>CarMainMode LastDemand</v>
      </c>
      <c r="K3152" t="str" cm="1">
        <f t="array" ref="K3152">_xlfn.IFS(L3152="Bus P+R Bus Leg", "Bus", L3152="Bus P+R Car Leg", "Car",L3152="Rail P+R Rail Leg", "Rail", L3152="Rail P+R Car Leg", "Car",L3152="Logsum","",TRUE(),L3152)</f>
        <v>CarMainMode</v>
      </c>
      <c r="L3152" t="s">
        <v>139</v>
      </c>
      <c r="N3152" t="s">
        <v>105</v>
      </c>
      <c r="O3152" t="s">
        <v>91</v>
      </c>
      <c r="P3152" t="str">
        <f t="shared" si="289"/>
        <v>NHBO</v>
      </c>
    </row>
    <row r="3153" spans="1:16" x14ac:dyDescent="0.35">
      <c r="A3153">
        <f t="shared" si="290"/>
        <v>6485</v>
      </c>
      <c r="B3153" t="str">
        <f t="shared" si="288"/>
        <v>CarMainMode NHBO_NHBO_Child_0-15_FC LastDemand</v>
      </c>
      <c r="C3153" t="str">
        <f t="shared" si="286"/>
        <v>CarMainMode NHBO_NHBO_Child_0-15_FC LastDemand</v>
      </c>
      <c r="D3153" t="s">
        <v>37</v>
      </c>
      <c r="E3153" t="s">
        <v>18</v>
      </c>
      <c r="F3153">
        <v>0</v>
      </c>
      <c r="H3153" t="s">
        <v>19</v>
      </c>
      <c r="J3153" t="str">
        <f t="shared" si="287"/>
        <v>CarMainMode LastDemand</v>
      </c>
      <c r="K3153" t="str" cm="1">
        <f t="array" ref="K3153">_xlfn.IFS(L3153="Bus P+R Bus Leg", "Bus", L3153="Bus P+R Car Leg", "Car",L3153="Rail P+R Rail Leg", "Rail", L3153="Rail P+R Car Leg", "Car",L3153="Logsum","",TRUE(),L3153)</f>
        <v>CarMainMode</v>
      </c>
      <c r="L3153" t="s">
        <v>139</v>
      </c>
      <c r="N3153" t="s">
        <v>105</v>
      </c>
      <c r="O3153" t="s">
        <v>133</v>
      </c>
      <c r="P3153" t="str">
        <f t="shared" si="289"/>
        <v>NHBO</v>
      </c>
    </row>
    <row r="3154" spans="1:16" x14ac:dyDescent="0.35">
      <c r="A3154">
        <f t="shared" si="290"/>
        <v>6486</v>
      </c>
      <c r="B3154" t="str">
        <f t="shared" si="288"/>
        <v>CarMainMode NHBO_NHBO_Child_0-15_NC LastDemand</v>
      </c>
      <c r="C3154" t="str">
        <f t="shared" si="286"/>
        <v>CarMainMode NHBO_NHBO_Child_0-15_NC LastDemand</v>
      </c>
      <c r="D3154" t="s">
        <v>37</v>
      </c>
      <c r="E3154" t="s">
        <v>18</v>
      </c>
      <c r="F3154">
        <v>0</v>
      </c>
      <c r="H3154" t="s">
        <v>19</v>
      </c>
      <c r="J3154" t="str">
        <f t="shared" si="287"/>
        <v>CarMainMode LastDemand</v>
      </c>
      <c r="K3154" t="str" cm="1">
        <f t="array" ref="K3154">_xlfn.IFS(L3154="Bus P+R Bus Leg", "Bus", L3154="Bus P+R Car Leg", "Car",L3154="Rail P+R Rail Leg", "Rail", L3154="Rail P+R Car Leg", "Car",L3154="Logsum","",TRUE(),L3154)</f>
        <v>CarMainMode</v>
      </c>
      <c r="L3154" t="s">
        <v>139</v>
      </c>
      <c r="N3154" t="s">
        <v>105</v>
      </c>
      <c r="O3154" t="s">
        <v>134</v>
      </c>
      <c r="P3154" t="str">
        <f t="shared" si="289"/>
        <v>NHBO</v>
      </c>
    </row>
    <row r="3155" spans="1:16" x14ac:dyDescent="0.35">
      <c r="A3155">
        <f t="shared" si="290"/>
        <v>6487</v>
      </c>
      <c r="B3155" t="str">
        <f t="shared" si="288"/>
        <v>CarMainMode NHBO_NHBO_Child_0-15_PC LastDemand</v>
      </c>
      <c r="C3155" t="str">
        <f t="shared" ref="C3155:C3218" si="291">_xlfn.TEXTJOIN(" ",TRUE,L3155,O3155,N3155)</f>
        <v>CarMainMode NHBO_NHBO_Child_0-15_PC LastDemand</v>
      </c>
      <c r="D3155" t="s">
        <v>37</v>
      </c>
      <c r="E3155" t="s">
        <v>18</v>
      </c>
      <c r="F3155">
        <v>0</v>
      </c>
      <c r="H3155" t="s">
        <v>19</v>
      </c>
      <c r="J3155" t="str">
        <f t="shared" si="287"/>
        <v>CarMainMode LastDemand</v>
      </c>
      <c r="K3155" t="str" cm="1">
        <f t="array" ref="K3155">_xlfn.IFS(L3155="Bus P+R Bus Leg", "Bus", L3155="Bus P+R Car Leg", "Car",L3155="Rail P+R Rail Leg", "Rail", L3155="Rail P+R Car Leg", "Car",L3155="Logsum","",TRUE(),L3155)</f>
        <v>CarMainMode</v>
      </c>
      <c r="L3155" t="s">
        <v>139</v>
      </c>
      <c r="N3155" t="s">
        <v>105</v>
      </c>
      <c r="O3155" t="s">
        <v>135</v>
      </c>
      <c r="P3155" t="str">
        <f t="shared" si="289"/>
        <v>NHBO</v>
      </c>
    </row>
    <row r="3156" spans="1:16" x14ac:dyDescent="0.35">
      <c r="A3156">
        <f t="shared" si="290"/>
        <v>6488</v>
      </c>
      <c r="B3156" t="str">
        <f t="shared" si="288"/>
        <v>CarMainMode NHBO_NHBO_FT_16-74_FC LastDemand</v>
      </c>
      <c r="C3156" t="str">
        <f t="shared" si="291"/>
        <v>CarMainMode NHBO_NHBO_FT_16-74_FC LastDemand</v>
      </c>
      <c r="D3156" t="s">
        <v>37</v>
      </c>
      <c r="E3156" t="s">
        <v>18</v>
      </c>
      <c r="F3156">
        <v>0</v>
      </c>
      <c r="H3156" t="s">
        <v>19</v>
      </c>
      <c r="J3156" t="str">
        <f t="shared" ref="J3156:J3219" si="292">_xlfn.CONCAT(L3156," ",N3156)</f>
        <v>CarMainMode LastDemand</v>
      </c>
      <c r="K3156" t="str" cm="1">
        <f t="array" ref="K3156">_xlfn.IFS(L3156="Bus P+R Bus Leg", "Bus", L3156="Bus P+R Car Leg", "Car",L3156="Rail P+R Rail Leg", "Rail", L3156="Rail P+R Car Leg", "Car",L3156="Logsum","",TRUE(),L3156)</f>
        <v>CarMainMode</v>
      </c>
      <c r="L3156" t="s">
        <v>139</v>
      </c>
      <c r="N3156" t="s">
        <v>105</v>
      </c>
      <c r="O3156" t="s">
        <v>92</v>
      </c>
      <c r="P3156" t="str">
        <f t="shared" si="289"/>
        <v>NHBO</v>
      </c>
    </row>
    <row r="3157" spans="1:16" x14ac:dyDescent="0.35">
      <c r="A3157">
        <f t="shared" si="290"/>
        <v>6489</v>
      </c>
      <c r="B3157" t="str">
        <f t="shared" si="288"/>
        <v>CarMainMode NHBO_NHBO_FT_16-74_NC LastDemand</v>
      </c>
      <c r="C3157" t="str">
        <f t="shared" si="291"/>
        <v>CarMainMode NHBO_NHBO_FT_16-74_NC LastDemand</v>
      </c>
      <c r="D3157" t="s">
        <v>37</v>
      </c>
      <c r="E3157" t="s">
        <v>18</v>
      </c>
      <c r="F3157">
        <v>0</v>
      </c>
      <c r="H3157" t="s">
        <v>19</v>
      </c>
      <c r="J3157" t="str">
        <f t="shared" si="292"/>
        <v>CarMainMode LastDemand</v>
      </c>
      <c r="K3157" t="str" cm="1">
        <f t="array" ref="K3157">_xlfn.IFS(L3157="Bus P+R Bus Leg", "Bus", L3157="Bus P+R Car Leg", "Car",L3157="Rail P+R Rail Leg", "Rail", L3157="Rail P+R Car Leg", "Car",L3157="Logsum","",TRUE(),L3157)</f>
        <v>CarMainMode</v>
      </c>
      <c r="L3157" t="s">
        <v>139</v>
      </c>
      <c r="N3157" t="s">
        <v>105</v>
      </c>
      <c r="O3157" t="s">
        <v>93</v>
      </c>
      <c r="P3157" t="str">
        <f t="shared" si="289"/>
        <v>NHBO</v>
      </c>
    </row>
    <row r="3158" spans="1:16" x14ac:dyDescent="0.35">
      <c r="A3158">
        <f t="shared" si="290"/>
        <v>6490</v>
      </c>
      <c r="B3158" t="str">
        <f t="shared" si="288"/>
        <v>CarMainMode NHBO_NHBO_FT_16-74_PC LastDemand</v>
      </c>
      <c r="C3158" t="str">
        <f t="shared" si="291"/>
        <v>CarMainMode NHBO_NHBO_FT_16-74_PC LastDemand</v>
      </c>
      <c r="D3158" t="s">
        <v>37</v>
      </c>
      <c r="E3158" t="s">
        <v>18</v>
      </c>
      <c r="F3158">
        <v>0</v>
      </c>
      <c r="H3158" t="s">
        <v>19</v>
      </c>
      <c r="J3158" t="str">
        <f t="shared" si="292"/>
        <v>CarMainMode LastDemand</v>
      </c>
      <c r="K3158" t="str" cm="1">
        <f t="array" ref="K3158">_xlfn.IFS(L3158="Bus P+R Bus Leg", "Bus", L3158="Bus P+R Car Leg", "Car",L3158="Rail P+R Rail Leg", "Rail", L3158="Rail P+R Car Leg", "Car",L3158="Logsum","",TRUE(),L3158)</f>
        <v>CarMainMode</v>
      </c>
      <c r="L3158" t="s">
        <v>139</v>
      </c>
      <c r="N3158" t="s">
        <v>105</v>
      </c>
      <c r="O3158" t="s">
        <v>94</v>
      </c>
      <c r="P3158" t="str">
        <f t="shared" si="289"/>
        <v>NHBO</v>
      </c>
    </row>
    <row r="3159" spans="1:16" x14ac:dyDescent="0.35">
      <c r="A3159">
        <f t="shared" si="290"/>
        <v>6491</v>
      </c>
      <c r="B3159" t="str">
        <f t="shared" si="288"/>
        <v>CarMainMode NHBO_NHBO_Other_16-74_FC LastDemand</v>
      </c>
      <c r="C3159" t="str">
        <f t="shared" si="291"/>
        <v>CarMainMode NHBO_NHBO_Other_16-74_FC LastDemand</v>
      </c>
      <c r="D3159" t="s">
        <v>37</v>
      </c>
      <c r="E3159" t="s">
        <v>18</v>
      </c>
      <c r="F3159">
        <v>0</v>
      </c>
      <c r="H3159" t="s">
        <v>19</v>
      </c>
      <c r="J3159" t="str">
        <f t="shared" si="292"/>
        <v>CarMainMode LastDemand</v>
      </c>
      <c r="K3159" t="str" cm="1">
        <f t="array" ref="K3159">_xlfn.IFS(L3159="Bus P+R Bus Leg", "Bus", L3159="Bus P+R Car Leg", "Car",L3159="Rail P+R Rail Leg", "Rail", L3159="Rail P+R Car Leg", "Car",L3159="Logsum","",TRUE(),L3159)</f>
        <v>CarMainMode</v>
      </c>
      <c r="L3159" t="s">
        <v>139</v>
      </c>
      <c r="N3159" t="s">
        <v>105</v>
      </c>
      <c r="O3159" t="s">
        <v>95</v>
      </c>
      <c r="P3159" t="str">
        <f t="shared" si="289"/>
        <v>NHBO</v>
      </c>
    </row>
    <row r="3160" spans="1:16" x14ac:dyDescent="0.35">
      <c r="A3160">
        <f t="shared" si="290"/>
        <v>6492</v>
      </c>
      <c r="B3160" t="str">
        <f t="shared" si="288"/>
        <v>CarMainMode NHBO_NHBO_Other_16-74_NC LastDemand</v>
      </c>
      <c r="C3160" t="str">
        <f t="shared" si="291"/>
        <v>CarMainMode NHBO_NHBO_Other_16-74_NC LastDemand</v>
      </c>
      <c r="D3160" t="s">
        <v>37</v>
      </c>
      <c r="E3160" t="s">
        <v>18</v>
      </c>
      <c r="F3160">
        <v>0</v>
      </c>
      <c r="H3160" t="s">
        <v>19</v>
      </c>
      <c r="J3160" t="str">
        <f t="shared" si="292"/>
        <v>CarMainMode LastDemand</v>
      </c>
      <c r="K3160" t="str" cm="1">
        <f t="array" ref="K3160">_xlfn.IFS(L3160="Bus P+R Bus Leg", "Bus", L3160="Bus P+R Car Leg", "Car",L3160="Rail P+R Rail Leg", "Rail", L3160="Rail P+R Car Leg", "Car",L3160="Logsum","",TRUE(),L3160)</f>
        <v>CarMainMode</v>
      </c>
      <c r="L3160" t="s">
        <v>139</v>
      </c>
      <c r="N3160" t="s">
        <v>105</v>
      </c>
      <c r="O3160" t="s">
        <v>96</v>
      </c>
      <c r="P3160" t="str">
        <f t="shared" si="289"/>
        <v>NHBO</v>
      </c>
    </row>
    <row r="3161" spans="1:16" x14ac:dyDescent="0.35">
      <c r="A3161">
        <f t="shared" si="290"/>
        <v>6493</v>
      </c>
      <c r="B3161" t="str">
        <f t="shared" si="288"/>
        <v>CarMainMode NHBO_NHBO_Other_16-74_PC LastDemand</v>
      </c>
      <c r="C3161" t="str">
        <f t="shared" si="291"/>
        <v>CarMainMode NHBO_NHBO_Other_16-74_PC LastDemand</v>
      </c>
      <c r="D3161" t="s">
        <v>37</v>
      </c>
      <c r="E3161" t="s">
        <v>18</v>
      </c>
      <c r="F3161">
        <v>0</v>
      </c>
      <c r="H3161" t="s">
        <v>19</v>
      </c>
      <c r="J3161" t="str">
        <f t="shared" si="292"/>
        <v>CarMainMode LastDemand</v>
      </c>
      <c r="K3161" t="str" cm="1">
        <f t="array" ref="K3161">_xlfn.IFS(L3161="Bus P+R Bus Leg", "Bus", L3161="Bus P+R Car Leg", "Car",L3161="Rail P+R Rail Leg", "Rail", L3161="Rail P+R Car Leg", "Car",L3161="Logsum","",TRUE(),L3161)</f>
        <v>CarMainMode</v>
      </c>
      <c r="L3161" t="s">
        <v>139</v>
      </c>
      <c r="N3161" t="s">
        <v>105</v>
      </c>
      <c r="O3161" t="s">
        <v>97</v>
      </c>
      <c r="P3161" t="str">
        <f t="shared" si="289"/>
        <v>NHBO</v>
      </c>
    </row>
    <row r="3162" spans="1:16" x14ac:dyDescent="0.35">
      <c r="A3162">
        <f t="shared" si="290"/>
        <v>6494</v>
      </c>
      <c r="B3162" t="str">
        <f t="shared" si="288"/>
        <v>CarMainMode NHBO_NHBO_PT_16-74_FC LastDemand</v>
      </c>
      <c r="C3162" t="str">
        <f t="shared" si="291"/>
        <v>CarMainMode NHBO_NHBO_PT_16-74_FC LastDemand</v>
      </c>
      <c r="D3162" t="s">
        <v>37</v>
      </c>
      <c r="E3162" t="s">
        <v>18</v>
      </c>
      <c r="F3162">
        <v>0</v>
      </c>
      <c r="H3162" t="s">
        <v>19</v>
      </c>
      <c r="J3162" t="str">
        <f t="shared" si="292"/>
        <v>CarMainMode LastDemand</v>
      </c>
      <c r="K3162" t="str" cm="1">
        <f t="array" ref="K3162">_xlfn.IFS(L3162="Bus P+R Bus Leg", "Bus", L3162="Bus P+R Car Leg", "Car",L3162="Rail P+R Rail Leg", "Rail", L3162="Rail P+R Car Leg", "Car",L3162="Logsum","",TRUE(),L3162)</f>
        <v>CarMainMode</v>
      </c>
      <c r="L3162" t="s">
        <v>139</v>
      </c>
      <c r="N3162" t="s">
        <v>105</v>
      </c>
      <c r="O3162" t="s">
        <v>98</v>
      </c>
      <c r="P3162" t="str">
        <f t="shared" si="289"/>
        <v>NHBO</v>
      </c>
    </row>
    <row r="3163" spans="1:16" x14ac:dyDescent="0.35">
      <c r="A3163">
        <f t="shared" si="290"/>
        <v>6495</v>
      </c>
      <c r="B3163" t="str">
        <f t="shared" si="288"/>
        <v>CarMainMode NHBO_NHBO_PT_16-74_NC LastDemand</v>
      </c>
      <c r="C3163" t="str">
        <f t="shared" si="291"/>
        <v>CarMainMode NHBO_NHBO_PT_16-74_NC LastDemand</v>
      </c>
      <c r="D3163" t="s">
        <v>37</v>
      </c>
      <c r="E3163" t="s">
        <v>18</v>
      </c>
      <c r="F3163">
        <v>0</v>
      </c>
      <c r="H3163" t="s">
        <v>19</v>
      </c>
      <c r="J3163" t="str">
        <f t="shared" si="292"/>
        <v>CarMainMode LastDemand</v>
      </c>
      <c r="K3163" t="str" cm="1">
        <f t="array" ref="K3163">_xlfn.IFS(L3163="Bus P+R Bus Leg", "Bus", L3163="Bus P+R Car Leg", "Car",L3163="Rail P+R Rail Leg", "Rail", L3163="Rail P+R Car Leg", "Car",L3163="Logsum","",TRUE(),L3163)</f>
        <v>CarMainMode</v>
      </c>
      <c r="L3163" t="s">
        <v>139</v>
      </c>
      <c r="N3163" t="s">
        <v>105</v>
      </c>
      <c r="O3163" t="s">
        <v>99</v>
      </c>
      <c r="P3163" t="str">
        <f t="shared" si="289"/>
        <v>NHBO</v>
      </c>
    </row>
    <row r="3164" spans="1:16" x14ac:dyDescent="0.35">
      <c r="A3164">
        <f t="shared" si="290"/>
        <v>6496</v>
      </c>
      <c r="B3164" t="str">
        <f t="shared" si="288"/>
        <v>CarMainMode NHBO_NHBO_PT_16-74_PC LastDemand</v>
      </c>
      <c r="C3164" t="str">
        <f t="shared" si="291"/>
        <v>CarMainMode NHBO_NHBO_PT_16-74_PC LastDemand</v>
      </c>
      <c r="D3164" t="s">
        <v>37</v>
      </c>
      <c r="E3164" t="s">
        <v>18</v>
      </c>
      <c r="F3164">
        <v>0</v>
      </c>
      <c r="H3164" t="s">
        <v>19</v>
      </c>
      <c r="J3164" t="str">
        <f t="shared" si="292"/>
        <v>CarMainMode LastDemand</v>
      </c>
      <c r="K3164" t="str" cm="1">
        <f t="array" ref="K3164">_xlfn.IFS(L3164="Bus P+R Bus Leg", "Bus", L3164="Bus P+R Car Leg", "Car",L3164="Rail P+R Rail Leg", "Rail", L3164="Rail P+R Car Leg", "Car",L3164="Logsum","",TRUE(),L3164)</f>
        <v>CarMainMode</v>
      </c>
      <c r="L3164" t="s">
        <v>139</v>
      </c>
      <c r="N3164" t="s">
        <v>105</v>
      </c>
      <c r="O3164" t="s">
        <v>100</v>
      </c>
      <c r="P3164" t="str">
        <f t="shared" si="289"/>
        <v>NHBO</v>
      </c>
    </row>
    <row r="3165" spans="1:16" x14ac:dyDescent="0.35">
      <c r="A3165">
        <f t="shared" si="290"/>
        <v>6497</v>
      </c>
      <c r="B3165" t="str">
        <f t="shared" si="288"/>
        <v>CarMainMode NHBO_NHBO_Student_16-74_FC LastDemand</v>
      </c>
      <c r="C3165" t="str">
        <f t="shared" si="291"/>
        <v>CarMainMode NHBO_NHBO_Student_16-74_FC LastDemand</v>
      </c>
      <c r="D3165" t="s">
        <v>37</v>
      </c>
      <c r="E3165" t="s">
        <v>18</v>
      </c>
      <c r="F3165">
        <v>0</v>
      </c>
      <c r="H3165" t="s">
        <v>19</v>
      </c>
      <c r="J3165" t="str">
        <f t="shared" si="292"/>
        <v>CarMainMode LastDemand</v>
      </c>
      <c r="K3165" t="str" cm="1">
        <f t="array" ref="K3165">_xlfn.IFS(L3165="Bus P+R Bus Leg", "Bus", L3165="Bus P+R Car Leg", "Car",L3165="Rail P+R Rail Leg", "Rail", L3165="Rail P+R Car Leg", "Car",L3165="Logsum","",TRUE(),L3165)</f>
        <v>CarMainMode</v>
      </c>
      <c r="L3165" t="s">
        <v>139</v>
      </c>
      <c r="N3165" t="s">
        <v>105</v>
      </c>
      <c r="O3165" t="s">
        <v>101</v>
      </c>
      <c r="P3165" t="str">
        <f t="shared" si="289"/>
        <v>NHBO</v>
      </c>
    </row>
    <row r="3166" spans="1:16" x14ac:dyDescent="0.35">
      <c r="A3166">
        <f t="shared" si="290"/>
        <v>6498</v>
      </c>
      <c r="B3166" t="str">
        <f t="shared" si="288"/>
        <v>CarMainMode NHBO_NHBO_Student_16-74_NC LastDemand</v>
      </c>
      <c r="C3166" t="str">
        <f t="shared" si="291"/>
        <v>CarMainMode NHBO_NHBO_Student_16-74_NC LastDemand</v>
      </c>
      <c r="D3166" t="s">
        <v>37</v>
      </c>
      <c r="E3166" t="s">
        <v>18</v>
      </c>
      <c r="F3166">
        <v>0</v>
      </c>
      <c r="H3166" t="s">
        <v>19</v>
      </c>
      <c r="J3166" t="str">
        <f t="shared" si="292"/>
        <v>CarMainMode LastDemand</v>
      </c>
      <c r="K3166" t="str" cm="1">
        <f t="array" ref="K3166">_xlfn.IFS(L3166="Bus P+R Bus Leg", "Bus", L3166="Bus P+R Car Leg", "Car",L3166="Rail P+R Rail Leg", "Rail", L3166="Rail P+R Car Leg", "Car",L3166="Logsum","",TRUE(),L3166)</f>
        <v>CarMainMode</v>
      </c>
      <c r="L3166" t="s">
        <v>139</v>
      </c>
      <c r="N3166" t="s">
        <v>105</v>
      </c>
      <c r="O3166" t="s">
        <v>102</v>
      </c>
      <c r="P3166" t="str">
        <f t="shared" si="289"/>
        <v>NHBO</v>
      </c>
    </row>
    <row r="3167" spans="1:16" x14ac:dyDescent="0.35">
      <c r="A3167">
        <f t="shared" si="290"/>
        <v>6499</v>
      </c>
      <c r="B3167" t="str">
        <f t="shared" si="288"/>
        <v>CarMainMode NHBO_NHBO_Student_16-74_PC LastDemand</v>
      </c>
      <c r="C3167" t="str">
        <f t="shared" si="291"/>
        <v>CarMainMode NHBO_NHBO_Student_16-74_PC LastDemand</v>
      </c>
      <c r="D3167" t="s">
        <v>37</v>
      </c>
      <c r="E3167" t="s">
        <v>18</v>
      </c>
      <c r="F3167">
        <v>0</v>
      </c>
      <c r="H3167" t="s">
        <v>19</v>
      </c>
      <c r="J3167" t="str">
        <f t="shared" si="292"/>
        <v>CarMainMode LastDemand</v>
      </c>
      <c r="K3167" t="str" cm="1">
        <f t="array" ref="K3167">_xlfn.IFS(L3167="Bus P+R Bus Leg", "Bus", L3167="Bus P+R Car Leg", "Car",L3167="Rail P+R Rail Leg", "Rail", L3167="Rail P+R Car Leg", "Car",L3167="Logsum","",TRUE(),L3167)</f>
        <v>CarMainMode</v>
      </c>
      <c r="L3167" t="s">
        <v>139</v>
      </c>
      <c r="N3167" t="s">
        <v>105</v>
      </c>
      <c r="O3167" t="s">
        <v>103</v>
      </c>
      <c r="P3167" t="str">
        <f t="shared" si="289"/>
        <v>NHBO</v>
      </c>
    </row>
    <row r="3168" spans="1:16" x14ac:dyDescent="0.35">
      <c r="A3168">
        <f t="shared" si="290"/>
        <v>6501</v>
      </c>
      <c r="B3168" t="str">
        <f t="shared" si="288"/>
        <v>Bus HBW_HBW_FT_16-74_FC LastDemand</v>
      </c>
      <c r="C3168" t="str">
        <f t="shared" si="291"/>
        <v>Bus HBW_HBW_FT_16-74_FC LastDemand</v>
      </c>
      <c r="D3168" t="s">
        <v>37</v>
      </c>
      <c r="E3168" t="s">
        <v>18</v>
      </c>
      <c r="F3168">
        <v>0</v>
      </c>
      <c r="H3168" t="s">
        <v>19</v>
      </c>
      <c r="J3168" t="str">
        <f t="shared" si="292"/>
        <v>Bus LastDemand</v>
      </c>
      <c r="K3168" t="str" cm="1">
        <f t="array" ref="K3168">_xlfn.IFS(L3168="Bus P+R Bus Leg", "Bus", L3168="Bus P+R Car Leg", "Car",L3168="Rail P+R Rail Leg", "Rail", L3168="Rail P+R Car Leg", "Car",L3168="Logsum","",TRUE(),L3168)</f>
        <v>Bus</v>
      </c>
      <c r="L3168" t="s">
        <v>29</v>
      </c>
      <c r="N3168" t="s">
        <v>105</v>
      </c>
      <c r="O3168" t="s">
        <v>53</v>
      </c>
      <c r="P3168" t="str">
        <f>LEFT(O3168,FIND("_",O3168)-1)</f>
        <v>HBW</v>
      </c>
    </row>
    <row r="3169" spans="1:16" x14ac:dyDescent="0.35">
      <c r="A3169">
        <f t="shared" si="290"/>
        <v>6502</v>
      </c>
      <c r="B3169" t="str">
        <f t="shared" si="288"/>
        <v>Bus HBW_HBW_FT_16-74_NC LastDemand</v>
      </c>
      <c r="C3169" t="str">
        <f t="shared" si="291"/>
        <v>Bus HBW_HBW_FT_16-74_NC LastDemand</v>
      </c>
      <c r="D3169" t="s">
        <v>37</v>
      </c>
      <c r="E3169" t="s">
        <v>18</v>
      </c>
      <c r="F3169">
        <v>0</v>
      </c>
      <c r="H3169" t="s">
        <v>19</v>
      </c>
      <c r="J3169" t="str">
        <f t="shared" si="292"/>
        <v>Bus LastDemand</v>
      </c>
      <c r="K3169" t="str" cm="1">
        <f t="array" ref="K3169">_xlfn.IFS(L3169="Bus P+R Bus Leg", "Bus", L3169="Bus P+R Car Leg", "Car",L3169="Rail P+R Rail Leg", "Rail", L3169="Rail P+R Car Leg", "Car",L3169="Logsum","",TRUE(),L3169)</f>
        <v>Bus</v>
      </c>
      <c r="L3169" t="s">
        <v>29</v>
      </c>
      <c r="N3169" t="s">
        <v>105</v>
      </c>
      <c r="O3169" t="s">
        <v>54</v>
      </c>
      <c r="P3169" t="str">
        <f>LEFT(O3169,FIND("_",O3169)-1)</f>
        <v>HBW</v>
      </c>
    </row>
    <row r="3170" spans="1:16" x14ac:dyDescent="0.35">
      <c r="A3170">
        <f t="shared" si="290"/>
        <v>6503</v>
      </c>
      <c r="B3170" t="str">
        <f t="shared" si="288"/>
        <v>Bus HBW_HBW_FT_16-74_PC LastDemand</v>
      </c>
      <c r="C3170" t="str">
        <f t="shared" si="291"/>
        <v>Bus HBW_HBW_FT_16-74_PC LastDemand</v>
      </c>
      <c r="D3170" t="s">
        <v>37</v>
      </c>
      <c r="E3170" t="s">
        <v>18</v>
      </c>
      <c r="F3170">
        <v>0</v>
      </c>
      <c r="H3170" t="s">
        <v>19</v>
      </c>
      <c r="J3170" t="str">
        <f t="shared" si="292"/>
        <v>Bus LastDemand</v>
      </c>
      <c r="K3170" t="str" cm="1">
        <f t="array" ref="K3170">_xlfn.IFS(L3170="Bus P+R Bus Leg", "Bus", L3170="Bus P+R Car Leg", "Car",L3170="Rail P+R Rail Leg", "Rail", L3170="Rail P+R Car Leg", "Car",L3170="Logsum","",TRUE(),L3170)</f>
        <v>Bus</v>
      </c>
      <c r="L3170" t="s">
        <v>29</v>
      </c>
      <c r="N3170" t="s">
        <v>105</v>
      </c>
      <c r="O3170" t="s">
        <v>55</v>
      </c>
      <c r="P3170" t="str">
        <f t="shared" ref="P3170:P3233" si="293">LEFT(O3170,FIND("_",O3170)-1)</f>
        <v>HBW</v>
      </c>
    </row>
    <row r="3171" spans="1:16" x14ac:dyDescent="0.35">
      <c r="A3171">
        <f t="shared" si="290"/>
        <v>6504</v>
      </c>
      <c r="B3171" t="str">
        <f t="shared" si="288"/>
        <v>Bus HBW_HBW_Other_16-74_FC LastDemand</v>
      </c>
      <c r="C3171" t="str">
        <f t="shared" si="291"/>
        <v>Bus HBW_HBW_Other_16-74_FC LastDemand</v>
      </c>
      <c r="D3171" t="s">
        <v>37</v>
      </c>
      <c r="E3171" t="s">
        <v>18</v>
      </c>
      <c r="F3171">
        <v>0</v>
      </c>
      <c r="H3171" t="s">
        <v>19</v>
      </c>
      <c r="J3171" t="str">
        <f t="shared" si="292"/>
        <v>Bus LastDemand</v>
      </c>
      <c r="K3171" t="str" cm="1">
        <f t="array" ref="K3171">_xlfn.IFS(L3171="Bus P+R Bus Leg", "Bus", L3171="Bus P+R Car Leg", "Car",L3171="Rail P+R Rail Leg", "Rail", L3171="Rail P+R Car Leg", "Car",L3171="Logsum","",TRUE(),L3171)</f>
        <v>Bus</v>
      </c>
      <c r="L3171" t="s">
        <v>29</v>
      </c>
      <c r="N3171" t="s">
        <v>105</v>
      </c>
      <c r="O3171" t="s">
        <v>56</v>
      </c>
      <c r="P3171" t="str">
        <f t="shared" si="293"/>
        <v>HBW</v>
      </c>
    </row>
    <row r="3172" spans="1:16" x14ac:dyDescent="0.35">
      <c r="A3172">
        <f t="shared" si="290"/>
        <v>6505</v>
      </c>
      <c r="B3172" t="str">
        <f t="shared" si="288"/>
        <v>Bus HBW_HBW_Other_16-74_NC LastDemand</v>
      </c>
      <c r="C3172" t="str">
        <f t="shared" si="291"/>
        <v>Bus HBW_HBW_Other_16-74_NC LastDemand</v>
      </c>
      <c r="D3172" t="s">
        <v>37</v>
      </c>
      <c r="E3172" t="s">
        <v>18</v>
      </c>
      <c r="F3172">
        <v>0</v>
      </c>
      <c r="H3172" t="s">
        <v>19</v>
      </c>
      <c r="J3172" t="str">
        <f t="shared" si="292"/>
        <v>Bus LastDemand</v>
      </c>
      <c r="K3172" t="str" cm="1">
        <f t="array" ref="K3172">_xlfn.IFS(L3172="Bus P+R Bus Leg", "Bus", L3172="Bus P+R Car Leg", "Car",L3172="Rail P+R Rail Leg", "Rail", L3172="Rail P+R Car Leg", "Car",L3172="Logsum","",TRUE(),L3172)</f>
        <v>Bus</v>
      </c>
      <c r="L3172" t="s">
        <v>29</v>
      </c>
      <c r="N3172" t="s">
        <v>105</v>
      </c>
      <c r="O3172" t="s">
        <v>57</v>
      </c>
      <c r="P3172" t="str">
        <f t="shared" si="293"/>
        <v>HBW</v>
      </c>
    </row>
    <row r="3173" spans="1:16" x14ac:dyDescent="0.35">
      <c r="A3173">
        <f t="shared" si="290"/>
        <v>6506</v>
      </c>
      <c r="B3173" t="str">
        <f t="shared" si="288"/>
        <v>Bus HBW_HBW_Other_16-74_PC LastDemand</v>
      </c>
      <c r="C3173" t="str">
        <f t="shared" si="291"/>
        <v>Bus HBW_HBW_Other_16-74_PC LastDemand</v>
      </c>
      <c r="D3173" t="s">
        <v>37</v>
      </c>
      <c r="E3173" t="s">
        <v>18</v>
      </c>
      <c r="F3173">
        <v>0</v>
      </c>
      <c r="H3173" t="s">
        <v>19</v>
      </c>
      <c r="J3173" t="str">
        <f t="shared" si="292"/>
        <v>Bus LastDemand</v>
      </c>
      <c r="K3173" t="str" cm="1">
        <f t="array" ref="K3173">_xlfn.IFS(L3173="Bus P+R Bus Leg", "Bus", L3173="Bus P+R Car Leg", "Car",L3173="Rail P+R Rail Leg", "Rail", L3173="Rail P+R Car Leg", "Car",L3173="Logsum","",TRUE(),L3173)</f>
        <v>Bus</v>
      </c>
      <c r="L3173" t="s">
        <v>29</v>
      </c>
      <c r="N3173" t="s">
        <v>105</v>
      </c>
      <c r="O3173" t="s">
        <v>58</v>
      </c>
      <c r="P3173" t="str">
        <f t="shared" si="293"/>
        <v>HBW</v>
      </c>
    </row>
    <row r="3174" spans="1:16" x14ac:dyDescent="0.35">
      <c r="A3174">
        <f t="shared" si="290"/>
        <v>6507</v>
      </c>
      <c r="B3174" t="str">
        <f t="shared" si="288"/>
        <v>Bus HBW_HBW_PT_16-74_FC LastDemand</v>
      </c>
      <c r="C3174" t="str">
        <f t="shared" si="291"/>
        <v>Bus HBW_HBW_PT_16-74_FC LastDemand</v>
      </c>
      <c r="D3174" t="s">
        <v>37</v>
      </c>
      <c r="E3174" t="s">
        <v>18</v>
      </c>
      <c r="F3174">
        <v>0</v>
      </c>
      <c r="H3174" t="s">
        <v>19</v>
      </c>
      <c r="J3174" t="str">
        <f t="shared" si="292"/>
        <v>Bus LastDemand</v>
      </c>
      <c r="K3174" t="str" cm="1">
        <f t="array" ref="K3174">_xlfn.IFS(L3174="Bus P+R Bus Leg", "Bus", L3174="Bus P+R Car Leg", "Car",L3174="Rail P+R Rail Leg", "Rail", L3174="Rail P+R Car Leg", "Car",L3174="Logsum","",TRUE(),L3174)</f>
        <v>Bus</v>
      </c>
      <c r="L3174" t="s">
        <v>29</v>
      </c>
      <c r="N3174" t="s">
        <v>105</v>
      </c>
      <c r="O3174" t="s">
        <v>59</v>
      </c>
      <c r="P3174" t="str">
        <f t="shared" si="293"/>
        <v>HBW</v>
      </c>
    </row>
    <row r="3175" spans="1:16" x14ac:dyDescent="0.35">
      <c r="A3175">
        <f t="shared" si="290"/>
        <v>6508</v>
      </c>
      <c r="B3175" t="str">
        <f t="shared" si="288"/>
        <v>Bus HBW_HBW_PT_16-74_NC LastDemand</v>
      </c>
      <c r="C3175" t="str">
        <f t="shared" si="291"/>
        <v>Bus HBW_HBW_PT_16-74_NC LastDemand</v>
      </c>
      <c r="D3175" t="s">
        <v>37</v>
      </c>
      <c r="E3175" t="s">
        <v>18</v>
      </c>
      <c r="F3175">
        <v>0</v>
      </c>
      <c r="H3175" t="s">
        <v>19</v>
      </c>
      <c r="J3175" t="str">
        <f t="shared" si="292"/>
        <v>Bus LastDemand</v>
      </c>
      <c r="K3175" t="str" cm="1">
        <f t="array" ref="K3175">_xlfn.IFS(L3175="Bus P+R Bus Leg", "Bus", L3175="Bus P+R Car Leg", "Car",L3175="Rail P+R Rail Leg", "Rail", L3175="Rail P+R Car Leg", "Car",L3175="Logsum","",TRUE(),L3175)</f>
        <v>Bus</v>
      </c>
      <c r="L3175" t="s">
        <v>29</v>
      </c>
      <c r="N3175" t="s">
        <v>105</v>
      </c>
      <c r="O3175" t="s">
        <v>60</v>
      </c>
      <c r="P3175" t="str">
        <f t="shared" si="293"/>
        <v>HBW</v>
      </c>
    </row>
    <row r="3176" spans="1:16" x14ac:dyDescent="0.35">
      <c r="A3176">
        <f t="shared" si="290"/>
        <v>6509</v>
      </c>
      <c r="B3176" t="str">
        <f t="shared" si="288"/>
        <v>Bus HBW_HBW_PT_16-74_PC LastDemand</v>
      </c>
      <c r="C3176" t="str">
        <f t="shared" si="291"/>
        <v>Bus HBW_HBW_PT_16-74_PC LastDemand</v>
      </c>
      <c r="D3176" t="s">
        <v>37</v>
      </c>
      <c r="E3176" t="s">
        <v>18</v>
      </c>
      <c r="F3176">
        <v>0</v>
      </c>
      <c r="H3176" t="s">
        <v>19</v>
      </c>
      <c r="J3176" t="str">
        <f t="shared" si="292"/>
        <v>Bus LastDemand</v>
      </c>
      <c r="K3176" t="str" cm="1">
        <f t="array" ref="K3176">_xlfn.IFS(L3176="Bus P+R Bus Leg", "Bus", L3176="Bus P+R Car Leg", "Car",L3176="Rail P+R Rail Leg", "Rail", L3176="Rail P+R Car Leg", "Car",L3176="Logsum","",TRUE(),L3176)</f>
        <v>Bus</v>
      </c>
      <c r="L3176" t="s">
        <v>29</v>
      </c>
      <c r="N3176" t="s">
        <v>105</v>
      </c>
      <c r="O3176" t="s">
        <v>61</v>
      </c>
      <c r="P3176" t="str">
        <f t="shared" si="293"/>
        <v>HBW</v>
      </c>
    </row>
    <row r="3177" spans="1:16" x14ac:dyDescent="0.35">
      <c r="A3177">
        <f t="shared" si="290"/>
        <v>6510</v>
      </c>
      <c r="B3177" t="str">
        <f t="shared" si="288"/>
        <v>Bus HBW_HBW_Student_16-74_FC LastDemand</v>
      </c>
      <c r="C3177" t="str">
        <f t="shared" si="291"/>
        <v>Bus HBW_HBW_Student_16-74_FC LastDemand</v>
      </c>
      <c r="D3177" t="s">
        <v>37</v>
      </c>
      <c r="E3177" t="s">
        <v>18</v>
      </c>
      <c r="F3177">
        <v>0</v>
      </c>
      <c r="H3177" t="s">
        <v>19</v>
      </c>
      <c r="J3177" t="str">
        <f t="shared" si="292"/>
        <v>Bus LastDemand</v>
      </c>
      <c r="K3177" t="str" cm="1">
        <f t="array" ref="K3177">_xlfn.IFS(L3177="Bus P+R Bus Leg", "Bus", L3177="Bus P+R Car Leg", "Car",L3177="Rail P+R Rail Leg", "Rail", L3177="Rail P+R Car Leg", "Car",L3177="Logsum","",TRUE(),L3177)</f>
        <v>Bus</v>
      </c>
      <c r="L3177" t="s">
        <v>29</v>
      </c>
      <c r="N3177" t="s">
        <v>105</v>
      </c>
      <c r="O3177" t="s">
        <v>62</v>
      </c>
      <c r="P3177" t="str">
        <f t="shared" si="293"/>
        <v>HBW</v>
      </c>
    </row>
    <row r="3178" spans="1:16" x14ac:dyDescent="0.35">
      <c r="A3178">
        <f t="shared" si="290"/>
        <v>6511</v>
      </c>
      <c r="B3178" t="str">
        <f t="shared" si="288"/>
        <v>Bus HBW_HBW_Student_16-74_NC LastDemand</v>
      </c>
      <c r="C3178" t="str">
        <f t="shared" si="291"/>
        <v>Bus HBW_HBW_Student_16-74_NC LastDemand</v>
      </c>
      <c r="D3178" t="s">
        <v>37</v>
      </c>
      <c r="E3178" t="s">
        <v>18</v>
      </c>
      <c r="F3178">
        <v>0</v>
      </c>
      <c r="H3178" t="s">
        <v>19</v>
      </c>
      <c r="J3178" t="str">
        <f t="shared" si="292"/>
        <v>Bus LastDemand</v>
      </c>
      <c r="K3178" t="str" cm="1">
        <f t="array" ref="K3178">_xlfn.IFS(L3178="Bus P+R Bus Leg", "Bus", L3178="Bus P+R Car Leg", "Car",L3178="Rail P+R Rail Leg", "Rail", L3178="Rail P+R Car Leg", "Car",L3178="Logsum","",TRUE(),L3178)</f>
        <v>Bus</v>
      </c>
      <c r="L3178" t="s">
        <v>29</v>
      </c>
      <c r="N3178" t="s">
        <v>105</v>
      </c>
      <c r="O3178" t="s">
        <v>63</v>
      </c>
      <c r="P3178" t="str">
        <f t="shared" si="293"/>
        <v>HBW</v>
      </c>
    </row>
    <row r="3179" spans="1:16" x14ac:dyDescent="0.35">
      <c r="A3179">
        <f t="shared" si="290"/>
        <v>6512</v>
      </c>
      <c r="B3179" t="str">
        <f t="shared" si="288"/>
        <v>Bus HBW_HBW_Student_16-74_PC LastDemand</v>
      </c>
      <c r="C3179" t="str">
        <f t="shared" si="291"/>
        <v>Bus HBW_HBW_Student_16-74_PC LastDemand</v>
      </c>
      <c r="D3179" t="s">
        <v>37</v>
      </c>
      <c r="E3179" t="s">
        <v>18</v>
      </c>
      <c r="F3179">
        <v>0</v>
      </c>
      <c r="H3179" t="s">
        <v>19</v>
      </c>
      <c r="J3179" t="str">
        <f t="shared" si="292"/>
        <v>Bus LastDemand</v>
      </c>
      <c r="K3179" t="str" cm="1">
        <f t="array" ref="K3179">_xlfn.IFS(L3179="Bus P+R Bus Leg", "Bus", L3179="Bus P+R Car Leg", "Car",L3179="Rail P+R Rail Leg", "Rail", L3179="Rail P+R Car Leg", "Car",L3179="Logsum","",TRUE(),L3179)</f>
        <v>Bus</v>
      </c>
      <c r="L3179" t="s">
        <v>29</v>
      </c>
      <c r="N3179" t="s">
        <v>105</v>
      </c>
      <c r="O3179" t="s">
        <v>64</v>
      </c>
      <c r="P3179" t="str">
        <f t="shared" si="293"/>
        <v>HBW</v>
      </c>
    </row>
    <row r="3180" spans="1:16" x14ac:dyDescent="0.35">
      <c r="A3180">
        <f t="shared" si="290"/>
        <v>6513</v>
      </c>
      <c r="B3180" t="str">
        <f t="shared" si="288"/>
        <v>Bus HBEB_HBEB_FT_16-74_FC LastDemand</v>
      </c>
      <c r="C3180" t="str">
        <f t="shared" si="291"/>
        <v>Bus HBEB_HBEB_FT_16-74_FC LastDemand</v>
      </c>
      <c r="D3180" t="s">
        <v>37</v>
      </c>
      <c r="E3180" t="s">
        <v>18</v>
      </c>
      <c r="F3180">
        <v>0</v>
      </c>
      <c r="H3180" t="s">
        <v>19</v>
      </c>
      <c r="J3180" t="str">
        <f t="shared" si="292"/>
        <v>Bus LastDemand</v>
      </c>
      <c r="K3180" t="str" cm="1">
        <f t="array" ref="K3180">_xlfn.IFS(L3180="Bus P+R Bus Leg", "Bus", L3180="Bus P+R Car Leg", "Car",L3180="Rail P+R Rail Leg", "Rail", L3180="Rail P+R Car Leg", "Car",L3180="Logsum","",TRUE(),L3180)</f>
        <v>Bus</v>
      </c>
      <c r="L3180" t="s">
        <v>29</v>
      </c>
      <c r="N3180" t="s">
        <v>105</v>
      </c>
      <c r="O3180" t="s">
        <v>65</v>
      </c>
      <c r="P3180" t="str">
        <f t="shared" si="293"/>
        <v>HBEB</v>
      </c>
    </row>
    <row r="3181" spans="1:16" x14ac:dyDescent="0.35">
      <c r="A3181">
        <f t="shared" si="290"/>
        <v>6514</v>
      </c>
      <c r="B3181" t="str">
        <f t="shared" si="288"/>
        <v>Bus HBEB_HBEB_FT_16-74_NC LastDemand</v>
      </c>
      <c r="C3181" t="str">
        <f t="shared" si="291"/>
        <v>Bus HBEB_HBEB_FT_16-74_NC LastDemand</v>
      </c>
      <c r="D3181" t="s">
        <v>37</v>
      </c>
      <c r="E3181" t="s">
        <v>18</v>
      </c>
      <c r="F3181">
        <v>0</v>
      </c>
      <c r="H3181" t="s">
        <v>19</v>
      </c>
      <c r="J3181" t="str">
        <f t="shared" si="292"/>
        <v>Bus LastDemand</v>
      </c>
      <c r="K3181" t="str" cm="1">
        <f t="array" ref="K3181">_xlfn.IFS(L3181="Bus P+R Bus Leg", "Bus", L3181="Bus P+R Car Leg", "Car",L3181="Rail P+R Rail Leg", "Rail", L3181="Rail P+R Car Leg", "Car",L3181="Logsum","",TRUE(),L3181)</f>
        <v>Bus</v>
      </c>
      <c r="L3181" t="s">
        <v>29</v>
      </c>
      <c r="N3181" t="s">
        <v>105</v>
      </c>
      <c r="O3181" t="s">
        <v>66</v>
      </c>
      <c r="P3181" t="str">
        <f t="shared" si="293"/>
        <v>HBEB</v>
      </c>
    </row>
    <row r="3182" spans="1:16" x14ac:dyDescent="0.35">
      <c r="A3182">
        <f t="shared" si="290"/>
        <v>6515</v>
      </c>
      <c r="B3182" t="str">
        <f t="shared" si="288"/>
        <v>Bus HBEB_HBEB_FT_16-74_PC LastDemand</v>
      </c>
      <c r="C3182" t="str">
        <f t="shared" si="291"/>
        <v>Bus HBEB_HBEB_FT_16-74_PC LastDemand</v>
      </c>
      <c r="D3182" t="s">
        <v>37</v>
      </c>
      <c r="E3182" t="s">
        <v>18</v>
      </c>
      <c r="F3182">
        <v>0</v>
      </c>
      <c r="H3182" t="s">
        <v>19</v>
      </c>
      <c r="J3182" t="str">
        <f t="shared" si="292"/>
        <v>Bus LastDemand</v>
      </c>
      <c r="K3182" t="str" cm="1">
        <f t="array" ref="K3182">_xlfn.IFS(L3182="Bus P+R Bus Leg", "Bus", L3182="Bus P+R Car Leg", "Car",L3182="Rail P+R Rail Leg", "Rail", L3182="Rail P+R Car Leg", "Car",L3182="Logsum","",TRUE(),L3182)</f>
        <v>Bus</v>
      </c>
      <c r="L3182" t="s">
        <v>29</v>
      </c>
      <c r="N3182" t="s">
        <v>105</v>
      </c>
      <c r="O3182" t="s">
        <v>67</v>
      </c>
      <c r="P3182" t="str">
        <f t="shared" si="293"/>
        <v>HBEB</v>
      </c>
    </row>
    <row r="3183" spans="1:16" x14ac:dyDescent="0.35">
      <c r="A3183">
        <f t="shared" si="290"/>
        <v>6516</v>
      </c>
      <c r="B3183" t="str">
        <f t="shared" si="288"/>
        <v>Bus HBEB_HBEB_Other_16-74_FC LastDemand</v>
      </c>
      <c r="C3183" t="str">
        <f t="shared" si="291"/>
        <v>Bus HBEB_HBEB_Other_16-74_FC LastDemand</v>
      </c>
      <c r="D3183" t="s">
        <v>37</v>
      </c>
      <c r="E3183" t="s">
        <v>18</v>
      </c>
      <c r="F3183">
        <v>0</v>
      </c>
      <c r="H3183" t="s">
        <v>19</v>
      </c>
      <c r="J3183" t="str">
        <f t="shared" si="292"/>
        <v>Bus LastDemand</v>
      </c>
      <c r="K3183" t="str" cm="1">
        <f t="array" ref="K3183">_xlfn.IFS(L3183="Bus P+R Bus Leg", "Bus", L3183="Bus P+R Car Leg", "Car",L3183="Rail P+R Rail Leg", "Rail", L3183="Rail P+R Car Leg", "Car",L3183="Logsum","",TRUE(),L3183)</f>
        <v>Bus</v>
      </c>
      <c r="L3183" t="s">
        <v>29</v>
      </c>
      <c r="N3183" t="s">
        <v>105</v>
      </c>
      <c r="O3183" t="s">
        <v>68</v>
      </c>
      <c r="P3183" t="str">
        <f t="shared" si="293"/>
        <v>HBEB</v>
      </c>
    </row>
    <row r="3184" spans="1:16" x14ac:dyDescent="0.35">
      <c r="A3184">
        <f t="shared" si="290"/>
        <v>6517</v>
      </c>
      <c r="B3184" t="str">
        <f t="shared" si="288"/>
        <v>Bus HBEB_HBEB_Other_16-74_NC LastDemand</v>
      </c>
      <c r="C3184" t="str">
        <f t="shared" si="291"/>
        <v>Bus HBEB_HBEB_Other_16-74_NC LastDemand</v>
      </c>
      <c r="D3184" t="s">
        <v>37</v>
      </c>
      <c r="E3184" t="s">
        <v>18</v>
      </c>
      <c r="F3184">
        <v>0</v>
      </c>
      <c r="H3184" t="s">
        <v>19</v>
      </c>
      <c r="J3184" t="str">
        <f t="shared" si="292"/>
        <v>Bus LastDemand</v>
      </c>
      <c r="K3184" t="str" cm="1">
        <f t="array" ref="K3184">_xlfn.IFS(L3184="Bus P+R Bus Leg", "Bus", L3184="Bus P+R Car Leg", "Car",L3184="Rail P+R Rail Leg", "Rail", L3184="Rail P+R Car Leg", "Car",L3184="Logsum","",TRUE(),L3184)</f>
        <v>Bus</v>
      </c>
      <c r="L3184" t="s">
        <v>29</v>
      </c>
      <c r="N3184" t="s">
        <v>105</v>
      </c>
      <c r="O3184" t="s">
        <v>69</v>
      </c>
      <c r="P3184" t="str">
        <f t="shared" si="293"/>
        <v>HBEB</v>
      </c>
    </row>
    <row r="3185" spans="1:16" x14ac:dyDescent="0.35">
      <c r="A3185">
        <f t="shared" si="290"/>
        <v>6518</v>
      </c>
      <c r="B3185" t="str">
        <f t="shared" si="288"/>
        <v>Bus HBEB_HBEB_Other_16-74_PC LastDemand</v>
      </c>
      <c r="C3185" t="str">
        <f t="shared" si="291"/>
        <v>Bus HBEB_HBEB_Other_16-74_PC LastDemand</v>
      </c>
      <c r="D3185" t="s">
        <v>37</v>
      </c>
      <c r="E3185" t="s">
        <v>18</v>
      </c>
      <c r="F3185">
        <v>0</v>
      </c>
      <c r="H3185" t="s">
        <v>19</v>
      </c>
      <c r="J3185" t="str">
        <f t="shared" si="292"/>
        <v>Bus LastDemand</v>
      </c>
      <c r="K3185" t="str" cm="1">
        <f t="array" ref="K3185">_xlfn.IFS(L3185="Bus P+R Bus Leg", "Bus", L3185="Bus P+R Car Leg", "Car",L3185="Rail P+R Rail Leg", "Rail", L3185="Rail P+R Car Leg", "Car",L3185="Logsum","",TRUE(),L3185)</f>
        <v>Bus</v>
      </c>
      <c r="L3185" t="s">
        <v>29</v>
      </c>
      <c r="N3185" t="s">
        <v>105</v>
      </c>
      <c r="O3185" t="s">
        <v>70</v>
      </c>
      <c r="P3185" t="str">
        <f t="shared" si="293"/>
        <v>HBEB</v>
      </c>
    </row>
    <row r="3186" spans="1:16" x14ac:dyDescent="0.35">
      <c r="A3186">
        <f t="shared" si="290"/>
        <v>6519</v>
      </c>
      <c r="B3186" t="str">
        <f t="shared" si="288"/>
        <v>Bus HBEB_HBEB_PT_16-74_FC LastDemand</v>
      </c>
      <c r="C3186" t="str">
        <f t="shared" si="291"/>
        <v>Bus HBEB_HBEB_PT_16-74_FC LastDemand</v>
      </c>
      <c r="D3186" t="s">
        <v>37</v>
      </c>
      <c r="E3186" t="s">
        <v>18</v>
      </c>
      <c r="F3186">
        <v>0</v>
      </c>
      <c r="H3186" t="s">
        <v>19</v>
      </c>
      <c r="J3186" t="str">
        <f t="shared" si="292"/>
        <v>Bus LastDemand</v>
      </c>
      <c r="K3186" t="str" cm="1">
        <f t="array" ref="K3186">_xlfn.IFS(L3186="Bus P+R Bus Leg", "Bus", L3186="Bus P+R Car Leg", "Car",L3186="Rail P+R Rail Leg", "Rail", L3186="Rail P+R Car Leg", "Car",L3186="Logsum","",TRUE(),L3186)</f>
        <v>Bus</v>
      </c>
      <c r="L3186" t="s">
        <v>29</v>
      </c>
      <c r="N3186" t="s">
        <v>105</v>
      </c>
      <c r="O3186" t="s">
        <v>71</v>
      </c>
      <c r="P3186" t="str">
        <f t="shared" si="293"/>
        <v>HBEB</v>
      </c>
    </row>
    <row r="3187" spans="1:16" x14ac:dyDescent="0.35">
      <c r="A3187">
        <f t="shared" si="290"/>
        <v>6520</v>
      </c>
      <c r="B3187" t="str">
        <f t="shared" si="288"/>
        <v>Bus HBEB_HBEB_PT_16-74_NC LastDemand</v>
      </c>
      <c r="C3187" t="str">
        <f t="shared" si="291"/>
        <v>Bus HBEB_HBEB_PT_16-74_NC LastDemand</v>
      </c>
      <c r="D3187" t="s">
        <v>37</v>
      </c>
      <c r="E3187" t="s">
        <v>18</v>
      </c>
      <c r="F3187">
        <v>0</v>
      </c>
      <c r="H3187" t="s">
        <v>19</v>
      </c>
      <c r="J3187" t="str">
        <f t="shared" si="292"/>
        <v>Bus LastDemand</v>
      </c>
      <c r="K3187" t="str" cm="1">
        <f t="array" ref="K3187">_xlfn.IFS(L3187="Bus P+R Bus Leg", "Bus", L3187="Bus P+R Car Leg", "Car",L3187="Rail P+R Rail Leg", "Rail", L3187="Rail P+R Car Leg", "Car",L3187="Logsum","",TRUE(),L3187)</f>
        <v>Bus</v>
      </c>
      <c r="L3187" t="s">
        <v>29</v>
      </c>
      <c r="N3187" t="s">
        <v>105</v>
      </c>
      <c r="O3187" t="s">
        <v>72</v>
      </c>
      <c r="P3187" t="str">
        <f t="shared" si="293"/>
        <v>HBEB</v>
      </c>
    </row>
    <row r="3188" spans="1:16" x14ac:dyDescent="0.35">
      <c r="A3188">
        <f t="shared" si="290"/>
        <v>6521</v>
      </c>
      <c r="B3188" t="str">
        <f t="shared" si="288"/>
        <v>Bus HBEB_HBEB_PT_16-74_PC LastDemand</v>
      </c>
      <c r="C3188" t="str">
        <f t="shared" si="291"/>
        <v>Bus HBEB_HBEB_PT_16-74_PC LastDemand</v>
      </c>
      <c r="D3188" t="s">
        <v>37</v>
      </c>
      <c r="E3188" t="s">
        <v>18</v>
      </c>
      <c r="F3188">
        <v>0</v>
      </c>
      <c r="H3188" t="s">
        <v>19</v>
      </c>
      <c r="J3188" t="str">
        <f t="shared" si="292"/>
        <v>Bus LastDemand</v>
      </c>
      <c r="K3188" t="str" cm="1">
        <f t="array" ref="K3188">_xlfn.IFS(L3188="Bus P+R Bus Leg", "Bus", L3188="Bus P+R Car Leg", "Car",L3188="Rail P+R Rail Leg", "Rail", L3188="Rail P+R Car Leg", "Car",L3188="Logsum","",TRUE(),L3188)</f>
        <v>Bus</v>
      </c>
      <c r="L3188" t="s">
        <v>29</v>
      </c>
      <c r="N3188" t="s">
        <v>105</v>
      </c>
      <c r="O3188" t="s">
        <v>73</v>
      </c>
      <c r="P3188" t="str">
        <f t="shared" si="293"/>
        <v>HBEB</v>
      </c>
    </row>
    <row r="3189" spans="1:16" x14ac:dyDescent="0.35">
      <c r="A3189">
        <f t="shared" si="290"/>
        <v>6522</v>
      </c>
      <c r="B3189" t="str">
        <f t="shared" ref="B3189:B3252" si="294">_xlfn.TEXTJOIN(" ",TRUE,L3189,O3189,N3189)</f>
        <v>Bus HBEB_HBEB_Student_16-74_FC LastDemand</v>
      </c>
      <c r="C3189" t="str">
        <f t="shared" si="291"/>
        <v>Bus HBEB_HBEB_Student_16-74_FC LastDemand</v>
      </c>
      <c r="D3189" t="s">
        <v>37</v>
      </c>
      <c r="E3189" t="s">
        <v>18</v>
      </c>
      <c r="F3189">
        <v>0</v>
      </c>
      <c r="H3189" t="s">
        <v>19</v>
      </c>
      <c r="J3189" t="str">
        <f t="shared" si="292"/>
        <v>Bus LastDemand</v>
      </c>
      <c r="K3189" t="str" cm="1">
        <f t="array" ref="K3189">_xlfn.IFS(L3189="Bus P+R Bus Leg", "Bus", L3189="Bus P+R Car Leg", "Car",L3189="Rail P+R Rail Leg", "Rail", L3189="Rail P+R Car Leg", "Car",L3189="Logsum","",TRUE(),L3189)</f>
        <v>Bus</v>
      </c>
      <c r="L3189" t="s">
        <v>29</v>
      </c>
      <c r="N3189" t="s">
        <v>105</v>
      </c>
      <c r="O3189" t="s">
        <v>74</v>
      </c>
      <c r="P3189" t="str">
        <f t="shared" si="293"/>
        <v>HBEB</v>
      </c>
    </row>
    <row r="3190" spans="1:16" x14ac:dyDescent="0.35">
      <c r="A3190">
        <f t="shared" si="290"/>
        <v>6523</v>
      </c>
      <c r="B3190" t="str">
        <f t="shared" si="294"/>
        <v>Bus HBEB_HBEB_Student_16-74_NC LastDemand</v>
      </c>
      <c r="C3190" t="str">
        <f t="shared" si="291"/>
        <v>Bus HBEB_HBEB_Student_16-74_NC LastDemand</v>
      </c>
      <c r="D3190" t="s">
        <v>37</v>
      </c>
      <c r="E3190" t="s">
        <v>18</v>
      </c>
      <c r="F3190">
        <v>0</v>
      </c>
      <c r="H3190" t="s">
        <v>19</v>
      </c>
      <c r="J3190" t="str">
        <f t="shared" si="292"/>
        <v>Bus LastDemand</v>
      </c>
      <c r="K3190" t="str" cm="1">
        <f t="array" ref="K3190">_xlfn.IFS(L3190="Bus P+R Bus Leg", "Bus", L3190="Bus P+R Car Leg", "Car",L3190="Rail P+R Rail Leg", "Rail", L3190="Rail P+R Car Leg", "Car",L3190="Logsum","",TRUE(),L3190)</f>
        <v>Bus</v>
      </c>
      <c r="L3190" t="s">
        <v>29</v>
      </c>
      <c r="N3190" t="s">
        <v>105</v>
      </c>
      <c r="O3190" t="s">
        <v>75</v>
      </c>
      <c r="P3190" t="str">
        <f t="shared" si="293"/>
        <v>HBEB</v>
      </c>
    </row>
    <row r="3191" spans="1:16" x14ac:dyDescent="0.35">
      <c r="A3191">
        <f t="shared" si="290"/>
        <v>6524</v>
      </c>
      <c r="B3191" t="str">
        <f t="shared" si="294"/>
        <v>Bus HBEB_HBEB_Student_16-74_PC LastDemand</v>
      </c>
      <c r="C3191" t="str">
        <f t="shared" si="291"/>
        <v>Bus HBEB_HBEB_Student_16-74_PC LastDemand</v>
      </c>
      <c r="D3191" t="s">
        <v>37</v>
      </c>
      <c r="E3191" t="s">
        <v>18</v>
      </c>
      <c r="F3191">
        <v>0</v>
      </c>
      <c r="H3191" t="s">
        <v>19</v>
      </c>
      <c r="J3191" t="str">
        <f t="shared" si="292"/>
        <v>Bus LastDemand</v>
      </c>
      <c r="K3191" t="str" cm="1">
        <f t="array" ref="K3191">_xlfn.IFS(L3191="Bus P+R Bus Leg", "Bus", L3191="Bus P+R Car Leg", "Car",L3191="Rail P+R Rail Leg", "Rail", L3191="Rail P+R Car Leg", "Car",L3191="Logsum","",TRUE(),L3191)</f>
        <v>Bus</v>
      </c>
      <c r="L3191" t="s">
        <v>29</v>
      </c>
      <c r="N3191" t="s">
        <v>105</v>
      </c>
      <c r="O3191" t="s">
        <v>76</v>
      </c>
      <c r="P3191" t="str">
        <f t="shared" si="293"/>
        <v>HBEB</v>
      </c>
    </row>
    <row r="3192" spans="1:16" x14ac:dyDescent="0.35">
      <c r="A3192">
        <f t="shared" si="290"/>
        <v>6525</v>
      </c>
      <c r="B3192" t="str">
        <f t="shared" si="294"/>
        <v>Bus HBED_HBED_Child_PE_5-11_FC LastDemand</v>
      </c>
      <c r="C3192" t="str">
        <f t="shared" si="291"/>
        <v>Bus HBED_HBED_Child_PE_5-11_FC LastDemand</v>
      </c>
      <c r="D3192" t="s">
        <v>37</v>
      </c>
      <c r="E3192" t="s">
        <v>18</v>
      </c>
      <c r="F3192">
        <v>0</v>
      </c>
      <c r="H3192" t="s">
        <v>19</v>
      </c>
      <c r="J3192" t="str">
        <f t="shared" si="292"/>
        <v>Bus LastDemand</v>
      </c>
      <c r="K3192" t="str" cm="1">
        <f t="array" ref="K3192">_xlfn.IFS(L3192="Bus P+R Bus Leg", "Bus", L3192="Bus P+R Car Leg", "Car",L3192="Rail P+R Rail Leg", "Rail", L3192="Rail P+R Car Leg", "Car",L3192="Logsum","",TRUE(),L3192)</f>
        <v>Bus</v>
      </c>
      <c r="L3192" t="s">
        <v>29</v>
      </c>
      <c r="N3192" t="s">
        <v>105</v>
      </c>
      <c r="O3192" t="s">
        <v>106</v>
      </c>
      <c r="P3192" t="str">
        <f t="shared" si="293"/>
        <v>HBED</v>
      </c>
    </row>
    <row r="3193" spans="1:16" x14ac:dyDescent="0.35">
      <c r="A3193">
        <f t="shared" si="290"/>
        <v>6526</v>
      </c>
      <c r="B3193" t="str">
        <f t="shared" si="294"/>
        <v>Bus HBED_HBED_Child_PE_5-11_NC LastDemand</v>
      </c>
      <c r="C3193" t="str">
        <f t="shared" si="291"/>
        <v>Bus HBED_HBED_Child_PE_5-11_NC LastDemand</v>
      </c>
      <c r="D3193" t="s">
        <v>37</v>
      </c>
      <c r="E3193" t="s">
        <v>18</v>
      </c>
      <c r="F3193">
        <v>0</v>
      </c>
      <c r="H3193" t="s">
        <v>19</v>
      </c>
      <c r="J3193" t="str">
        <f t="shared" si="292"/>
        <v>Bus LastDemand</v>
      </c>
      <c r="K3193" t="str" cm="1">
        <f t="array" ref="K3193">_xlfn.IFS(L3193="Bus P+R Bus Leg", "Bus", L3193="Bus P+R Car Leg", "Car",L3193="Rail P+R Rail Leg", "Rail", L3193="Rail P+R Car Leg", "Car",L3193="Logsum","",TRUE(),L3193)</f>
        <v>Bus</v>
      </c>
      <c r="L3193" t="s">
        <v>29</v>
      </c>
      <c r="N3193" t="s">
        <v>105</v>
      </c>
      <c r="O3193" t="s">
        <v>107</v>
      </c>
      <c r="P3193" t="str">
        <f t="shared" si="293"/>
        <v>HBED</v>
      </c>
    </row>
    <row r="3194" spans="1:16" x14ac:dyDescent="0.35">
      <c r="A3194">
        <f t="shared" si="290"/>
        <v>6527</v>
      </c>
      <c r="B3194" t="str">
        <f t="shared" si="294"/>
        <v>Bus HBED_HBED_Child_PE_5-11_PC LastDemand</v>
      </c>
      <c r="C3194" t="str">
        <f t="shared" si="291"/>
        <v>Bus HBED_HBED_Child_PE_5-11_PC LastDemand</v>
      </c>
      <c r="D3194" t="s">
        <v>37</v>
      </c>
      <c r="E3194" t="s">
        <v>18</v>
      </c>
      <c r="F3194">
        <v>0</v>
      </c>
      <c r="H3194" t="s">
        <v>19</v>
      </c>
      <c r="J3194" t="str">
        <f t="shared" si="292"/>
        <v>Bus LastDemand</v>
      </c>
      <c r="K3194" t="str" cm="1">
        <f t="array" ref="K3194">_xlfn.IFS(L3194="Bus P+R Bus Leg", "Bus", L3194="Bus P+R Car Leg", "Car",L3194="Rail P+R Rail Leg", "Rail", L3194="Rail P+R Car Leg", "Car",L3194="Logsum","",TRUE(),L3194)</f>
        <v>Bus</v>
      </c>
      <c r="L3194" t="s">
        <v>29</v>
      </c>
      <c r="N3194" t="s">
        <v>105</v>
      </c>
      <c r="O3194" t="s">
        <v>108</v>
      </c>
      <c r="P3194" t="str">
        <f t="shared" si="293"/>
        <v>HBED</v>
      </c>
    </row>
    <row r="3195" spans="1:16" x14ac:dyDescent="0.35">
      <c r="A3195">
        <f t="shared" si="290"/>
        <v>6528</v>
      </c>
      <c r="B3195" t="str">
        <f t="shared" si="294"/>
        <v>Bus HBED_HBED_Child_SE_12-16_FC LastDemand</v>
      </c>
      <c r="C3195" t="str">
        <f t="shared" si="291"/>
        <v>Bus HBED_HBED_Child_SE_12-16_FC LastDemand</v>
      </c>
      <c r="D3195" t="s">
        <v>37</v>
      </c>
      <c r="E3195" t="s">
        <v>18</v>
      </c>
      <c r="F3195">
        <v>0</v>
      </c>
      <c r="H3195" t="s">
        <v>19</v>
      </c>
      <c r="J3195" t="str">
        <f t="shared" si="292"/>
        <v>Bus LastDemand</v>
      </c>
      <c r="K3195" t="str" cm="1">
        <f t="array" ref="K3195">_xlfn.IFS(L3195="Bus P+R Bus Leg", "Bus", L3195="Bus P+R Car Leg", "Car",L3195="Rail P+R Rail Leg", "Rail", L3195="Rail P+R Car Leg", "Car",L3195="Logsum","",TRUE(),L3195)</f>
        <v>Bus</v>
      </c>
      <c r="L3195" t="s">
        <v>29</v>
      </c>
      <c r="N3195" t="s">
        <v>105</v>
      </c>
      <c r="O3195" t="s">
        <v>109</v>
      </c>
      <c r="P3195" t="str">
        <f t="shared" si="293"/>
        <v>HBED</v>
      </c>
    </row>
    <row r="3196" spans="1:16" x14ac:dyDescent="0.35">
      <c r="A3196">
        <f t="shared" si="290"/>
        <v>6529</v>
      </c>
      <c r="B3196" t="str">
        <f t="shared" si="294"/>
        <v>Bus HBED_HBED_Child_SE_12-16_NC LastDemand</v>
      </c>
      <c r="C3196" t="str">
        <f t="shared" si="291"/>
        <v>Bus HBED_HBED_Child_SE_12-16_NC LastDemand</v>
      </c>
      <c r="D3196" t="s">
        <v>37</v>
      </c>
      <c r="E3196" t="s">
        <v>18</v>
      </c>
      <c r="F3196">
        <v>0</v>
      </c>
      <c r="H3196" t="s">
        <v>19</v>
      </c>
      <c r="J3196" t="str">
        <f t="shared" si="292"/>
        <v>Bus LastDemand</v>
      </c>
      <c r="K3196" t="str" cm="1">
        <f t="array" ref="K3196">_xlfn.IFS(L3196="Bus P+R Bus Leg", "Bus", L3196="Bus P+R Car Leg", "Car",L3196="Rail P+R Rail Leg", "Rail", L3196="Rail P+R Car Leg", "Car",L3196="Logsum","",TRUE(),L3196)</f>
        <v>Bus</v>
      </c>
      <c r="L3196" t="s">
        <v>29</v>
      </c>
      <c r="N3196" t="s">
        <v>105</v>
      </c>
      <c r="O3196" t="s">
        <v>110</v>
      </c>
      <c r="P3196" t="str">
        <f t="shared" si="293"/>
        <v>HBED</v>
      </c>
    </row>
    <row r="3197" spans="1:16" x14ac:dyDescent="0.35">
      <c r="A3197">
        <f t="shared" si="290"/>
        <v>6530</v>
      </c>
      <c r="B3197" t="str">
        <f t="shared" si="294"/>
        <v>Bus HBED_HBED_Child_SE_12-16_PC LastDemand</v>
      </c>
      <c r="C3197" t="str">
        <f t="shared" si="291"/>
        <v>Bus HBED_HBED_Child_SE_12-16_PC LastDemand</v>
      </c>
      <c r="D3197" t="s">
        <v>37</v>
      </c>
      <c r="E3197" t="s">
        <v>18</v>
      </c>
      <c r="F3197">
        <v>0</v>
      </c>
      <c r="H3197" t="s">
        <v>19</v>
      </c>
      <c r="J3197" t="str">
        <f t="shared" si="292"/>
        <v>Bus LastDemand</v>
      </c>
      <c r="K3197" t="str" cm="1">
        <f t="array" ref="K3197">_xlfn.IFS(L3197="Bus P+R Bus Leg", "Bus", L3197="Bus P+R Car Leg", "Car",L3197="Rail P+R Rail Leg", "Rail", L3197="Rail P+R Car Leg", "Car",L3197="Logsum","",TRUE(),L3197)</f>
        <v>Bus</v>
      </c>
      <c r="L3197" t="s">
        <v>29</v>
      </c>
      <c r="N3197" t="s">
        <v>105</v>
      </c>
      <c r="O3197" t="s">
        <v>111</v>
      </c>
      <c r="P3197" t="str">
        <f t="shared" si="293"/>
        <v>HBED</v>
      </c>
    </row>
    <row r="3198" spans="1:16" x14ac:dyDescent="0.35">
      <c r="A3198">
        <f t="shared" si="290"/>
        <v>6531</v>
      </c>
      <c r="B3198" t="str">
        <f t="shared" si="294"/>
        <v>Bus HBED_HBED_Child_TE_17-18_FC LastDemand</v>
      </c>
      <c r="C3198" t="str">
        <f t="shared" si="291"/>
        <v>Bus HBED_HBED_Child_TE_17-18_FC LastDemand</v>
      </c>
      <c r="D3198" t="s">
        <v>37</v>
      </c>
      <c r="E3198" t="s">
        <v>18</v>
      </c>
      <c r="F3198">
        <v>0</v>
      </c>
      <c r="H3198" t="s">
        <v>19</v>
      </c>
      <c r="J3198" t="str">
        <f t="shared" si="292"/>
        <v>Bus LastDemand</v>
      </c>
      <c r="K3198" t="str" cm="1">
        <f t="array" ref="K3198">_xlfn.IFS(L3198="Bus P+R Bus Leg", "Bus", L3198="Bus P+R Car Leg", "Car",L3198="Rail P+R Rail Leg", "Rail", L3198="Rail P+R Car Leg", "Car",L3198="Logsum","",TRUE(),L3198)</f>
        <v>Bus</v>
      </c>
      <c r="L3198" t="s">
        <v>29</v>
      </c>
      <c r="N3198" t="s">
        <v>105</v>
      </c>
      <c r="O3198" t="s">
        <v>112</v>
      </c>
      <c r="P3198" t="str">
        <f t="shared" si="293"/>
        <v>HBED</v>
      </c>
    </row>
    <row r="3199" spans="1:16" x14ac:dyDescent="0.35">
      <c r="A3199">
        <f t="shared" si="290"/>
        <v>6532</v>
      </c>
      <c r="B3199" t="str">
        <f t="shared" si="294"/>
        <v>Bus HBED_HBED_Child_TE_17-18_NC LastDemand</v>
      </c>
      <c r="C3199" t="str">
        <f t="shared" si="291"/>
        <v>Bus HBED_HBED_Child_TE_17-18_NC LastDemand</v>
      </c>
      <c r="D3199" t="s">
        <v>37</v>
      </c>
      <c r="E3199" t="s">
        <v>18</v>
      </c>
      <c r="F3199">
        <v>0</v>
      </c>
      <c r="H3199" t="s">
        <v>19</v>
      </c>
      <c r="J3199" t="str">
        <f t="shared" si="292"/>
        <v>Bus LastDemand</v>
      </c>
      <c r="K3199" t="str" cm="1">
        <f t="array" ref="K3199">_xlfn.IFS(L3199="Bus P+R Bus Leg", "Bus", L3199="Bus P+R Car Leg", "Car",L3199="Rail P+R Rail Leg", "Rail", L3199="Rail P+R Car Leg", "Car",L3199="Logsum","",TRUE(),L3199)</f>
        <v>Bus</v>
      </c>
      <c r="L3199" t="s">
        <v>29</v>
      </c>
      <c r="N3199" t="s">
        <v>105</v>
      </c>
      <c r="O3199" t="s">
        <v>113</v>
      </c>
      <c r="P3199" t="str">
        <f t="shared" si="293"/>
        <v>HBED</v>
      </c>
    </row>
    <row r="3200" spans="1:16" x14ac:dyDescent="0.35">
      <c r="A3200">
        <f t="shared" si="290"/>
        <v>6533</v>
      </c>
      <c r="B3200" t="str">
        <f t="shared" si="294"/>
        <v>Bus HBED_HBED_Child_TE_17-18_PC LastDemand</v>
      </c>
      <c r="C3200" t="str">
        <f t="shared" si="291"/>
        <v>Bus HBED_HBED_Child_TE_17-18_PC LastDemand</v>
      </c>
      <c r="D3200" t="s">
        <v>37</v>
      </c>
      <c r="E3200" t="s">
        <v>18</v>
      </c>
      <c r="F3200">
        <v>0</v>
      </c>
      <c r="H3200" t="s">
        <v>19</v>
      </c>
      <c r="J3200" t="str">
        <f t="shared" si="292"/>
        <v>Bus LastDemand</v>
      </c>
      <c r="K3200" t="str" cm="1">
        <f t="array" ref="K3200">_xlfn.IFS(L3200="Bus P+R Bus Leg", "Bus", L3200="Bus P+R Car Leg", "Car",L3200="Rail P+R Rail Leg", "Rail", L3200="Rail P+R Car Leg", "Car",L3200="Logsum","",TRUE(),L3200)</f>
        <v>Bus</v>
      </c>
      <c r="L3200" t="s">
        <v>29</v>
      </c>
      <c r="N3200" t="s">
        <v>105</v>
      </c>
      <c r="O3200" t="s">
        <v>114</v>
      </c>
      <c r="P3200" t="str">
        <f t="shared" si="293"/>
        <v>HBED</v>
      </c>
    </row>
    <row r="3201" spans="1:16" x14ac:dyDescent="0.35">
      <c r="A3201">
        <f t="shared" si="290"/>
        <v>6534</v>
      </c>
      <c r="B3201" t="str">
        <f t="shared" si="294"/>
        <v>Bus HBO_HBO_75_FC LastDemand</v>
      </c>
      <c r="C3201" t="str">
        <f t="shared" si="291"/>
        <v>Bus HBO_HBO_75_FC LastDemand</v>
      </c>
      <c r="D3201" t="s">
        <v>37</v>
      </c>
      <c r="E3201" t="s">
        <v>18</v>
      </c>
      <c r="F3201">
        <v>0</v>
      </c>
      <c r="H3201" t="s">
        <v>19</v>
      </c>
      <c r="J3201" t="str">
        <f t="shared" si="292"/>
        <v>Bus LastDemand</v>
      </c>
      <c r="K3201" t="str" cm="1">
        <f t="array" ref="K3201">_xlfn.IFS(L3201="Bus P+R Bus Leg", "Bus", L3201="Bus P+R Car Leg", "Car",L3201="Rail P+R Rail Leg", "Rail", L3201="Rail P+R Car Leg", "Car",L3201="Logsum","",TRUE(),L3201)</f>
        <v>Bus</v>
      </c>
      <c r="L3201" t="s">
        <v>29</v>
      </c>
      <c r="N3201" t="s">
        <v>105</v>
      </c>
      <c r="O3201" t="s">
        <v>115</v>
      </c>
      <c r="P3201" t="str">
        <f t="shared" si="293"/>
        <v>HBO</v>
      </c>
    </row>
    <row r="3202" spans="1:16" x14ac:dyDescent="0.35">
      <c r="A3202">
        <f t="shared" si="290"/>
        <v>6535</v>
      </c>
      <c r="B3202" t="str">
        <f t="shared" si="294"/>
        <v>Bus HBO_HBO_75_NC LastDemand</v>
      </c>
      <c r="C3202" t="str">
        <f t="shared" si="291"/>
        <v>Bus HBO_HBO_75_NC LastDemand</v>
      </c>
      <c r="D3202" t="s">
        <v>37</v>
      </c>
      <c r="E3202" t="s">
        <v>18</v>
      </c>
      <c r="F3202">
        <v>0</v>
      </c>
      <c r="H3202" t="s">
        <v>19</v>
      </c>
      <c r="J3202" t="str">
        <f t="shared" si="292"/>
        <v>Bus LastDemand</v>
      </c>
      <c r="K3202" t="str" cm="1">
        <f t="array" ref="K3202">_xlfn.IFS(L3202="Bus P+R Bus Leg", "Bus", L3202="Bus P+R Car Leg", "Car",L3202="Rail P+R Rail Leg", "Rail", L3202="Rail P+R Car Leg", "Car",L3202="Logsum","",TRUE(),L3202)</f>
        <v>Bus</v>
      </c>
      <c r="L3202" t="s">
        <v>29</v>
      </c>
      <c r="N3202" t="s">
        <v>105</v>
      </c>
      <c r="O3202" t="s">
        <v>116</v>
      </c>
      <c r="P3202" t="str">
        <f t="shared" si="293"/>
        <v>HBO</v>
      </c>
    </row>
    <row r="3203" spans="1:16" x14ac:dyDescent="0.35">
      <c r="A3203">
        <f t="shared" si="290"/>
        <v>6536</v>
      </c>
      <c r="B3203" t="str">
        <f t="shared" si="294"/>
        <v>Bus HBO_HBO_75_PC LastDemand</v>
      </c>
      <c r="C3203" t="str">
        <f t="shared" si="291"/>
        <v>Bus HBO_HBO_75_PC LastDemand</v>
      </c>
      <c r="D3203" t="s">
        <v>37</v>
      </c>
      <c r="E3203" t="s">
        <v>18</v>
      </c>
      <c r="F3203">
        <v>0</v>
      </c>
      <c r="H3203" t="s">
        <v>19</v>
      </c>
      <c r="J3203" t="str">
        <f t="shared" si="292"/>
        <v>Bus LastDemand</v>
      </c>
      <c r="K3203" t="str" cm="1">
        <f t="array" ref="K3203">_xlfn.IFS(L3203="Bus P+R Bus Leg", "Bus", L3203="Bus P+R Car Leg", "Car",L3203="Rail P+R Rail Leg", "Rail", L3203="Rail P+R Car Leg", "Car",L3203="Logsum","",TRUE(),L3203)</f>
        <v>Bus</v>
      </c>
      <c r="L3203" t="s">
        <v>29</v>
      </c>
      <c r="N3203" t="s">
        <v>105</v>
      </c>
      <c r="O3203" t="s">
        <v>117</v>
      </c>
      <c r="P3203" t="str">
        <f t="shared" si="293"/>
        <v>HBO</v>
      </c>
    </row>
    <row r="3204" spans="1:16" x14ac:dyDescent="0.35">
      <c r="A3204">
        <f t="shared" si="290"/>
        <v>6537</v>
      </c>
      <c r="B3204" t="str">
        <f t="shared" si="294"/>
        <v>Bus HBO_HBO_Child_0-15_FC LastDemand</v>
      </c>
      <c r="C3204" t="str">
        <f t="shared" si="291"/>
        <v>Bus HBO_HBO_Child_0-15_FC LastDemand</v>
      </c>
      <c r="D3204" t="s">
        <v>37</v>
      </c>
      <c r="E3204" t="s">
        <v>18</v>
      </c>
      <c r="F3204">
        <v>0</v>
      </c>
      <c r="H3204" t="s">
        <v>19</v>
      </c>
      <c r="J3204" t="str">
        <f t="shared" si="292"/>
        <v>Bus LastDemand</v>
      </c>
      <c r="K3204" t="str" cm="1">
        <f t="array" ref="K3204">_xlfn.IFS(L3204="Bus P+R Bus Leg", "Bus", L3204="Bus P+R Car Leg", "Car",L3204="Rail P+R Rail Leg", "Rail", L3204="Rail P+R Car Leg", "Car",L3204="Logsum","",TRUE(),L3204)</f>
        <v>Bus</v>
      </c>
      <c r="L3204" t="s">
        <v>29</v>
      </c>
      <c r="N3204" t="s">
        <v>105</v>
      </c>
      <c r="O3204" t="s">
        <v>118</v>
      </c>
      <c r="P3204" t="str">
        <f t="shared" si="293"/>
        <v>HBO</v>
      </c>
    </row>
    <row r="3205" spans="1:16" x14ac:dyDescent="0.35">
      <c r="A3205">
        <f t="shared" si="290"/>
        <v>6538</v>
      </c>
      <c r="B3205" t="str">
        <f t="shared" si="294"/>
        <v>Bus HBO_HBO_Child_0-15_NC LastDemand</v>
      </c>
      <c r="C3205" t="str">
        <f t="shared" si="291"/>
        <v>Bus HBO_HBO_Child_0-15_NC LastDemand</v>
      </c>
      <c r="D3205" t="s">
        <v>37</v>
      </c>
      <c r="E3205" t="s">
        <v>18</v>
      </c>
      <c r="F3205">
        <v>0</v>
      </c>
      <c r="H3205" t="s">
        <v>19</v>
      </c>
      <c r="J3205" t="str">
        <f t="shared" si="292"/>
        <v>Bus LastDemand</v>
      </c>
      <c r="K3205" t="str" cm="1">
        <f t="array" ref="K3205">_xlfn.IFS(L3205="Bus P+R Bus Leg", "Bus", L3205="Bus P+R Car Leg", "Car",L3205="Rail P+R Rail Leg", "Rail", L3205="Rail P+R Car Leg", "Car",L3205="Logsum","",TRUE(),L3205)</f>
        <v>Bus</v>
      </c>
      <c r="L3205" t="s">
        <v>29</v>
      </c>
      <c r="N3205" t="s">
        <v>105</v>
      </c>
      <c r="O3205" t="s">
        <v>119</v>
      </c>
      <c r="P3205" t="str">
        <f t="shared" si="293"/>
        <v>HBO</v>
      </c>
    </row>
    <row r="3206" spans="1:16" x14ac:dyDescent="0.35">
      <c r="A3206">
        <f t="shared" si="290"/>
        <v>6539</v>
      </c>
      <c r="B3206" t="str">
        <f t="shared" si="294"/>
        <v>Bus HBO_HBO_Child_0-15_PC LastDemand</v>
      </c>
      <c r="C3206" t="str">
        <f t="shared" si="291"/>
        <v>Bus HBO_HBO_Child_0-15_PC LastDemand</v>
      </c>
      <c r="D3206" t="s">
        <v>37</v>
      </c>
      <c r="E3206" t="s">
        <v>18</v>
      </c>
      <c r="F3206">
        <v>0</v>
      </c>
      <c r="H3206" t="s">
        <v>19</v>
      </c>
      <c r="J3206" t="str">
        <f t="shared" si="292"/>
        <v>Bus LastDemand</v>
      </c>
      <c r="K3206" t="str" cm="1">
        <f t="array" ref="K3206">_xlfn.IFS(L3206="Bus P+R Bus Leg", "Bus", L3206="Bus P+R Car Leg", "Car",L3206="Rail P+R Rail Leg", "Rail", L3206="Rail P+R Car Leg", "Car",L3206="Logsum","",TRUE(),L3206)</f>
        <v>Bus</v>
      </c>
      <c r="L3206" t="s">
        <v>29</v>
      </c>
      <c r="N3206" t="s">
        <v>105</v>
      </c>
      <c r="O3206" t="s">
        <v>120</v>
      </c>
      <c r="P3206" t="str">
        <f t="shared" si="293"/>
        <v>HBO</v>
      </c>
    </row>
    <row r="3207" spans="1:16" x14ac:dyDescent="0.35">
      <c r="A3207">
        <f t="shared" si="290"/>
        <v>6540</v>
      </c>
      <c r="B3207" t="str">
        <f t="shared" si="294"/>
        <v>Bus HBO_HBO_FT_16-74_FC LastDemand</v>
      </c>
      <c r="C3207" t="str">
        <f t="shared" si="291"/>
        <v>Bus HBO_HBO_FT_16-74_FC LastDemand</v>
      </c>
      <c r="D3207" t="s">
        <v>37</v>
      </c>
      <c r="E3207" t="s">
        <v>18</v>
      </c>
      <c r="F3207">
        <v>0</v>
      </c>
      <c r="H3207" t="s">
        <v>19</v>
      </c>
      <c r="J3207" t="str">
        <f t="shared" si="292"/>
        <v>Bus LastDemand</v>
      </c>
      <c r="K3207" t="str" cm="1">
        <f t="array" ref="K3207">_xlfn.IFS(L3207="Bus P+R Bus Leg", "Bus", L3207="Bus P+R Car Leg", "Car",L3207="Rail P+R Rail Leg", "Rail", L3207="Rail P+R Car Leg", "Car",L3207="Logsum","",TRUE(),L3207)</f>
        <v>Bus</v>
      </c>
      <c r="L3207" t="s">
        <v>29</v>
      </c>
      <c r="N3207" t="s">
        <v>105</v>
      </c>
      <c r="O3207" t="s">
        <v>121</v>
      </c>
      <c r="P3207" t="str">
        <f t="shared" si="293"/>
        <v>HBO</v>
      </c>
    </row>
    <row r="3208" spans="1:16" x14ac:dyDescent="0.35">
      <c r="A3208">
        <f t="shared" si="290"/>
        <v>6541</v>
      </c>
      <c r="B3208" t="str">
        <f t="shared" si="294"/>
        <v>Bus HBO_HBO_FT_16-74_NC LastDemand</v>
      </c>
      <c r="C3208" t="str">
        <f t="shared" si="291"/>
        <v>Bus HBO_HBO_FT_16-74_NC LastDemand</v>
      </c>
      <c r="D3208" t="s">
        <v>37</v>
      </c>
      <c r="E3208" t="s">
        <v>18</v>
      </c>
      <c r="F3208">
        <v>0</v>
      </c>
      <c r="H3208" t="s">
        <v>19</v>
      </c>
      <c r="J3208" t="str">
        <f t="shared" si="292"/>
        <v>Bus LastDemand</v>
      </c>
      <c r="K3208" t="str" cm="1">
        <f t="array" ref="K3208">_xlfn.IFS(L3208="Bus P+R Bus Leg", "Bus", L3208="Bus P+R Car Leg", "Car",L3208="Rail P+R Rail Leg", "Rail", L3208="Rail P+R Car Leg", "Car",L3208="Logsum","",TRUE(),L3208)</f>
        <v>Bus</v>
      </c>
      <c r="L3208" t="s">
        <v>29</v>
      </c>
      <c r="N3208" t="s">
        <v>105</v>
      </c>
      <c r="O3208" t="s">
        <v>122</v>
      </c>
      <c r="P3208" t="str">
        <f t="shared" si="293"/>
        <v>HBO</v>
      </c>
    </row>
    <row r="3209" spans="1:16" x14ac:dyDescent="0.35">
      <c r="A3209">
        <f t="shared" si="290"/>
        <v>6542</v>
      </c>
      <c r="B3209" t="str">
        <f t="shared" si="294"/>
        <v>Bus HBO_HBO_FT_16-74_PC LastDemand</v>
      </c>
      <c r="C3209" t="str">
        <f t="shared" si="291"/>
        <v>Bus HBO_HBO_FT_16-74_PC LastDemand</v>
      </c>
      <c r="D3209" t="s">
        <v>37</v>
      </c>
      <c r="E3209" t="s">
        <v>18</v>
      </c>
      <c r="F3209">
        <v>0</v>
      </c>
      <c r="H3209" t="s">
        <v>19</v>
      </c>
      <c r="J3209" t="str">
        <f t="shared" si="292"/>
        <v>Bus LastDemand</v>
      </c>
      <c r="K3209" t="str" cm="1">
        <f t="array" ref="K3209">_xlfn.IFS(L3209="Bus P+R Bus Leg", "Bus", L3209="Bus P+R Car Leg", "Car",L3209="Rail P+R Rail Leg", "Rail", L3209="Rail P+R Car Leg", "Car",L3209="Logsum","",TRUE(),L3209)</f>
        <v>Bus</v>
      </c>
      <c r="L3209" t="s">
        <v>29</v>
      </c>
      <c r="N3209" t="s">
        <v>105</v>
      </c>
      <c r="O3209" t="s">
        <v>123</v>
      </c>
      <c r="P3209" t="str">
        <f t="shared" si="293"/>
        <v>HBO</v>
      </c>
    </row>
    <row r="3210" spans="1:16" x14ac:dyDescent="0.35">
      <c r="A3210">
        <f t="shared" si="290"/>
        <v>6543</v>
      </c>
      <c r="B3210" t="str">
        <f t="shared" si="294"/>
        <v>Bus HBO_HBO_Other_16-74_FC LastDemand</v>
      </c>
      <c r="C3210" t="str">
        <f t="shared" si="291"/>
        <v>Bus HBO_HBO_Other_16-74_FC LastDemand</v>
      </c>
      <c r="D3210" t="s">
        <v>37</v>
      </c>
      <c r="E3210" t="s">
        <v>18</v>
      </c>
      <c r="F3210">
        <v>0</v>
      </c>
      <c r="H3210" t="s">
        <v>19</v>
      </c>
      <c r="J3210" t="str">
        <f t="shared" si="292"/>
        <v>Bus LastDemand</v>
      </c>
      <c r="K3210" t="str" cm="1">
        <f t="array" ref="K3210">_xlfn.IFS(L3210="Bus P+R Bus Leg", "Bus", L3210="Bus P+R Car Leg", "Car",L3210="Rail P+R Rail Leg", "Rail", L3210="Rail P+R Car Leg", "Car",L3210="Logsum","",TRUE(),L3210)</f>
        <v>Bus</v>
      </c>
      <c r="L3210" t="s">
        <v>29</v>
      </c>
      <c r="N3210" t="s">
        <v>105</v>
      </c>
      <c r="O3210" t="s">
        <v>124</v>
      </c>
      <c r="P3210" t="str">
        <f t="shared" si="293"/>
        <v>HBO</v>
      </c>
    </row>
    <row r="3211" spans="1:16" x14ac:dyDescent="0.35">
      <c r="A3211">
        <f t="shared" si="290"/>
        <v>6544</v>
      </c>
      <c r="B3211" t="str">
        <f t="shared" si="294"/>
        <v>Bus HBO_HBO_Other_16-74_NC LastDemand</v>
      </c>
      <c r="C3211" t="str">
        <f t="shared" si="291"/>
        <v>Bus HBO_HBO_Other_16-74_NC LastDemand</v>
      </c>
      <c r="D3211" t="s">
        <v>37</v>
      </c>
      <c r="E3211" t="s">
        <v>18</v>
      </c>
      <c r="F3211">
        <v>0</v>
      </c>
      <c r="H3211" t="s">
        <v>19</v>
      </c>
      <c r="J3211" t="str">
        <f t="shared" si="292"/>
        <v>Bus LastDemand</v>
      </c>
      <c r="K3211" t="str" cm="1">
        <f t="array" ref="K3211">_xlfn.IFS(L3211="Bus P+R Bus Leg", "Bus", L3211="Bus P+R Car Leg", "Car",L3211="Rail P+R Rail Leg", "Rail", L3211="Rail P+R Car Leg", "Car",L3211="Logsum","",TRUE(),L3211)</f>
        <v>Bus</v>
      </c>
      <c r="L3211" t="s">
        <v>29</v>
      </c>
      <c r="N3211" t="s">
        <v>105</v>
      </c>
      <c r="O3211" t="s">
        <v>125</v>
      </c>
      <c r="P3211" t="str">
        <f t="shared" si="293"/>
        <v>HBO</v>
      </c>
    </row>
    <row r="3212" spans="1:16" x14ac:dyDescent="0.35">
      <c r="A3212">
        <f t="shared" si="290"/>
        <v>6545</v>
      </c>
      <c r="B3212" t="str">
        <f t="shared" si="294"/>
        <v>Bus HBO_HBO_Other_16-74_PC LastDemand</v>
      </c>
      <c r="C3212" t="str">
        <f t="shared" si="291"/>
        <v>Bus HBO_HBO_Other_16-74_PC LastDemand</v>
      </c>
      <c r="D3212" t="s">
        <v>37</v>
      </c>
      <c r="E3212" t="s">
        <v>18</v>
      </c>
      <c r="F3212">
        <v>0</v>
      </c>
      <c r="H3212" t="s">
        <v>19</v>
      </c>
      <c r="J3212" t="str">
        <f t="shared" si="292"/>
        <v>Bus LastDemand</v>
      </c>
      <c r="K3212" t="str" cm="1">
        <f t="array" ref="K3212">_xlfn.IFS(L3212="Bus P+R Bus Leg", "Bus", L3212="Bus P+R Car Leg", "Car",L3212="Rail P+R Rail Leg", "Rail", L3212="Rail P+R Car Leg", "Car",L3212="Logsum","",TRUE(),L3212)</f>
        <v>Bus</v>
      </c>
      <c r="L3212" t="s">
        <v>29</v>
      </c>
      <c r="N3212" t="s">
        <v>105</v>
      </c>
      <c r="O3212" t="s">
        <v>126</v>
      </c>
      <c r="P3212" t="str">
        <f t="shared" si="293"/>
        <v>HBO</v>
      </c>
    </row>
    <row r="3213" spans="1:16" x14ac:dyDescent="0.35">
      <c r="A3213">
        <f t="shared" si="290"/>
        <v>6546</v>
      </c>
      <c r="B3213" t="str">
        <f t="shared" si="294"/>
        <v>Bus HBO_HBO_PT_16-74_FC LastDemand</v>
      </c>
      <c r="C3213" t="str">
        <f t="shared" si="291"/>
        <v>Bus HBO_HBO_PT_16-74_FC LastDemand</v>
      </c>
      <c r="D3213" t="s">
        <v>37</v>
      </c>
      <c r="E3213" t="s">
        <v>18</v>
      </c>
      <c r="F3213">
        <v>0</v>
      </c>
      <c r="H3213" t="s">
        <v>19</v>
      </c>
      <c r="J3213" t="str">
        <f t="shared" si="292"/>
        <v>Bus LastDemand</v>
      </c>
      <c r="K3213" t="str" cm="1">
        <f t="array" ref="K3213">_xlfn.IFS(L3213="Bus P+R Bus Leg", "Bus", L3213="Bus P+R Car Leg", "Car",L3213="Rail P+R Rail Leg", "Rail", L3213="Rail P+R Car Leg", "Car",L3213="Logsum","",TRUE(),L3213)</f>
        <v>Bus</v>
      </c>
      <c r="L3213" t="s">
        <v>29</v>
      </c>
      <c r="N3213" t="s">
        <v>105</v>
      </c>
      <c r="O3213" t="s">
        <v>127</v>
      </c>
      <c r="P3213" t="str">
        <f t="shared" si="293"/>
        <v>HBO</v>
      </c>
    </row>
    <row r="3214" spans="1:16" x14ac:dyDescent="0.35">
      <c r="A3214">
        <f t="shared" si="290"/>
        <v>6547</v>
      </c>
      <c r="B3214" t="str">
        <f t="shared" si="294"/>
        <v>Bus HBO_HBO_PT_16-74_NC LastDemand</v>
      </c>
      <c r="C3214" t="str">
        <f t="shared" si="291"/>
        <v>Bus HBO_HBO_PT_16-74_NC LastDemand</v>
      </c>
      <c r="D3214" t="s">
        <v>37</v>
      </c>
      <c r="E3214" t="s">
        <v>18</v>
      </c>
      <c r="F3214">
        <v>0</v>
      </c>
      <c r="H3214" t="s">
        <v>19</v>
      </c>
      <c r="J3214" t="str">
        <f t="shared" si="292"/>
        <v>Bus LastDemand</v>
      </c>
      <c r="K3214" t="str" cm="1">
        <f t="array" ref="K3214">_xlfn.IFS(L3214="Bus P+R Bus Leg", "Bus", L3214="Bus P+R Car Leg", "Car",L3214="Rail P+R Rail Leg", "Rail", L3214="Rail P+R Car Leg", "Car",L3214="Logsum","",TRUE(),L3214)</f>
        <v>Bus</v>
      </c>
      <c r="L3214" t="s">
        <v>29</v>
      </c>
      <c r="N3214" t="s">
        <v>105</v>
      </c>
      <c r="O3214" t="s">
        <v>128</v>
      </c>
      <c r="P3214" t="str">
        <f t="shared" si="293"/>
        <v>HBO</v>
      </c>
    </row>
    <row r="3215" spans="1:16" x14ac:dyDescent="0.35">
      <c r="A3215">
        <f t="shared" ref="A3215:A3278" si="295">IF(J3215=J3214,A3214+1,ROUNDUP(A3214,-2)+1)</f>
        <v>6548</v>
      </c>
      <c r="B3215" t="str">
        <f t="shared" si="294"/>
        <v>Bus HBO_HBO_PT_16-74_PC LastDemand</v>
      </c>
      <c r="C3215" t="str">
        <f t="shared" si="291"/>
        <v>Bus HBO_HBO_PT_16-74_PC LastDemand</v>
      </c>
      <c r="D3215" t="s">
        <v>37</v>
      </c>
      <c r="E3215" t="s">
        <v>18</v>
      </c>
      <c r="F3215">
        <v>0</v>
      </c>
      <c r="H3215" t="s">
        <v>19</v>
      </c>
      <c r="J3215" t="str">
        <f t="shared" si="292"/>
        <v>Bus LastDemand</v>
      </c>
      <c r="K3215" t="str" cm="1">
        <f t="array" ref="K3215">_xlfn.IFS(L3215="Bus P+R Bus Leg", "Bus", L3215="Bus P+R Car Leg", "Car",L3215="Rail P+R Rail Leg", "Rail", L3215="Rail P+R Car Leg", "Car",L3215="Logsum","",TRUE(),L3215)</f>
        <v>Bus</v>
      </c>
      <c r="L3215" t="s">
        <v>29</v>
      </c>
      <c r="N3215" t="s">
        <v>105</v>
      </c>
      <c r="O3215" t="s">
        <v>129</v>
      </c>
      <c r="P3215" t="str">
        <f t="shared" si="293"/>
        <v>HBO</v>
      </c>
    </row>
    <row r="3216" spans="1:16" x14ac:dyDescent="0.35">
      <c r="A3216">
        <f t="shared" si="295"/>
        <v>6549</v>
      </c>
      <c r="B3216" t="str">
        <f t="shared" si="294"/>
        <v>Bus HBO_HBO_Student_16-74_FC LastDemand</v>
      </c>
      <c r="C3216" t="str">
        <f t="shared" si="291"/>
        <v>Bus HBO_HBO_Student_16-74_FC LastDemand</v>
      </c>
      <c r="D3216" t="s">
        <v>37</v>
      </c>
      <c r="E3216" t="s">
        <v>18</v>
      </c>
      <c r="F3216">
        <v>0</v>
      </c>
      <c r="H3216" t="s">
        <v>19</v>
      </c>
      <c r="J3216" t="str">
        <f t="shared" si="292"/>
        <v>Bus LastDemand</v>
      </c>
      <c r="K3216" t="str" cm="1">
        <f t="array" ref="K3216">_xlfn.IFS(L3216="Bus P+R Bus Leg", "Bus", L3216="Bus P+R Car Leg", "Car",L3216="Rail P+R Rail Leg", "Rail", L3216="Rail P+R Car Leg", "Car",L3216="Logsum","",TRUE(),L3216)</f>
        <v>Bus</v>
      </c>
      <c r="L3216" t="s">
        <v>29</v>
      </c>
      <c r="N3216" t="s">
        <v>105</v>
      </c>
      <c r="O3216" t="s">
        <v>130</v>
      </c>
      <c r="P3216" t="str">
        <f t="shared" si="293"/>
        <v>HBO</v>
      </c>
    </row>
    <row r="3217" spans="1:16" x14ac:dyDescent="0.35">
      <c r="A3217">
        <f t="shared" si="295"/>
        <v>6550</v>
      </c>
      <c r="B3217" t="str">
        <f t="shared" si="294"/>
        <v>Bus HBO_HBO_Student_16-74_NC LastDemand</v>
      </c>
      <c r="C3217" t="str">
        <f t="shared" si="291"/>
        <v>Bus HBO_HBO_Student_16-74_NC LastDemand</v>
      </c>
      <c r="D3217" t="s">
        <v>37</v>
      </c>
      <c r="E3217" t="s">
        <v>18</v>
      </c>
      <c r="F3217">
        <v>0</v>
      </c>
      <c r="H3217" t="s">
        <v>19</v>
      </c>
      <c r="J3217" t="str">
        <f t="shared" si="292"/>
        <v>Bus LastDemand</v>
      </c>
      <c r="K3217" t="str" cm="1">
        <f t="array" ref="K3217">_xlfn.IFS(L3217="Bus P+R Bus Leg", "Bus", L3217="Bus P+R Car Leg", "Car",L3217="Rail P+R Rail Leg", "Rail", L3217="Rail P+R Car Leg", "Car",L3217="Logsum","",TRUE(),L3217)</f>
        <v>Bus</v>
      </c>
      <c r="L3217" t="s">
        <v>29</v>
      </c>
      <c r="N3217" t="s">
        <v>105</v>
      </c>
      <c r="O3217" t="s">
        <v>131</v>
      </c>
      <c r="P3217" t="str">
        <f t="shared" si="293"/>
        <v>HBO</v>
      </c>
    </row>
    <row r="3218" spans="1:16" x14ac:dyDescent="0.35">
      <c r="A3218">
        <f t="shared" si="295"/>
        <v>6551</v>
      </c>
      <c r="B3218" t="str">
        <f t="shared" si="294"/>
        <v>Bus HBO_HBO_Student_16-74_PC LastDemand</v>
      </c>
      <c r="C3218" t="str">
        <f t="shared" si="291"/>
        <v>Bus HBO_HBO_Student_16-74_PC LastDemand</v>
      </c>
      <c r="D3218" t="s">
        <v>37</v>
      </c>
      <c r="E3218" t="s">
        <v>18</v>
      </c>
      <c r="F3218">
        <v>0</v>
      </c>
      <c r="H3218" t="s">
        <v>19</v>
      </c>
      <c r="J3218" t="str">
        <f t="shared" si="292"/>
        <v>Bus LastDemand</v>
      </c>
      <c r="K3218" t="str" cm="1">
        <f t="array" ref="K3218">_xlfn.IFS(L3218="Bus P+R Bus Leg", "Bus", L3218="Bus P+R Car Leg", "Car",L3218="Rail P+R Rail Leg", "Rail", L3218="Rail P+R Car Leg", "Car",L3218="Logsum","",TRUE(),L3218)</f>
        <v>Bus</v>
      </c>
      <c r="L3218" t="s">
        <v>29</v>
      </c>
      <c r="N3218" t="s">
        <v>105</v>
      </c>
      <c r="O3218" t="s">
        <v>132</v>
      </c>
      <c r="P3218" t="str">
        <f t="shared" si="293"/>
        <v>HBO</v>
      </c>
    </row>
    <row r="3219" spans="1:16" x14ac:dyDescent="0.35">
      <c r="A3219">
        <f t="shared" si="295"/>
        <v>6552</v>
      </c>
      <c r="B3219" t="str">
        <f t="shared" si="294"/>
        <v>Bus HBSHOP_HBSHOP_75_FC LastDemand</v>
      </c>
      <c r="C3219" t="str">
        <f t="shared" ref="C3219:C3282" si="296">_xlfn.TEXTJOIN(" ",TRUE,L3219,O3219,N3219)</f>
        <v>Bus HBSHOP_HBSHOP_75_FC LastDemand</v>
      </c>
      <c r="D3219" t="s">
        <v>37</v>
      </c>
      <c r="E3219" t="s">
        <v>18</v>
      </c>
      <c r="F3219">
        <v>0</v>
      </c>
      <c r="H3219" t="s">
        <v>19</v>
      </c>
      <c r="J3219" t="str">
        <f t="shared" si="292"/>
        <v>Bus LastDemand</v>
      </c>
      <c r="K3219" t="str" cm="1">
        <f t="array" ref="K3219">_xlfn.IFS(L3219="Bus P+R Bus Leg", "Bus", L3219="Bus P+R Car Leg", "Car",L3219="Rail P+R Rail Leg", "Rail", L3219="Rail P+R Car Leg", "Car",L3219="Logsum","",TRUE(),L3219)</f>
        <v>Bus</v>
      </c>
      <c r="L3219" t="s">
        <v>29</v>
      </c>
      <c r="N3219" t="s">
        <v>105</v>
      </c>
      <c r="O3219" t="s">
        <v>480</v>
      </c>
      <c r="P3219" t="str">
        <f t="shared" si="293"/>
        <v>HBSHOP</v>
      </c>
    </row>
    <row r="3220" spans="1:16" x14ac:dyDescent="0.35">
      <c r="A3220">
        <f t="shared" si="295"/>
        <v>6553</v>
      </c>
      <c r="B3220" t="str">
        <f t="shared" si="294"/>
        <v>Bus HBSHOP_HBSHOP_75_NC LastDemand</v>
      </c>
      <c r="C3220" t="str">
        <f t="shared" si="296"/>
        <v>Bus HBSHOP_HBSHOP_75_NC LastDemand</v>
      </c>
      <c r="D3220" t="s">
        <v>37</v>
      </c>
      <c r="E3220" t="s">
        <v>18</v>
      </c>
      <c r="F3220">
        <v>0</v>
      </c>
      <c r="H3220" t="s">
        <v>19</v>
      </c>
      <c r="J3220" t="str">
        <f t="shared" ref="J3220:J3283" si="297">_xlfn.CONCAT(L3220," ",N3220)</f>
        <v>Bus LastDemand</v>
      </c>
      <c r="K3220" t="str" cm="1">
        <f t="array" ref="K3220">_xlfn.IFS(L3220="Bus P+R Bus Leg", "Bus", L3220="Bus P+R Car Leg", "Car",L3220="Rail P+R Rail Leg", "Rail", L3220="Rail P+R Car Leg", "Car",L3220="Logsum","",TRUE(),L3220)</f>
        <v>Bus</v>
      </c>
      <c r="L3220" t="s">
        <v>29</v>
      </c>
      <c r="N3220" t="s">
        <v>105</v>
      </c>
      <c r="O3220" t="s">
        <v>481</v>
      </c>
      <c r="P3220" t="str">
        <f t="shared" si="293"/>
        <v>HBSHOP</v>
      </c>
    </row>
    <row r="3221" spans="1:16" x14ac:dyDescent="0.35">
      <c r="A3221">
        <f t="shared" si="295"/>
        <v>6554</v>
      </c>
      <c r="B3221" t="str">
        <f t="shared" si="294"/>
        <v>Bus HBSHOP_HBSHOP_75_PC LastDemand</v>
      </c>
      <c r="C3221" t="str">
        <f t="shared" si="296"/>
        <v>Bus HBSHOP_HBSHOP_75_PC LastDemand</v>
      </c>
      <c r="D3221" t="s">
        <v>37</v>
      </c>
      <c r="E3221" t="s">
        <v>18</v>
      </c>
      <c r="F3221">
        <v>0</v>
      </c>
      <c r="H3221" t="s">
        <v>19</v>
      </c>
      <c r="J3221" t="str">
        <f t="shared" si="297"/>
        <v>Bus LastDemand</v>
      </c>
      <c r="K3221" t="str" cm="1">
        <f t="array" ref="K3221">_xlfn.IFS(L3221="Bus P+R Bus Leg", "Bus", L3221="Bus P+R Car Leg", "Car",L3221="Rail P+R Rail Leg", "Rail", L3221="Rail P+R Car Leg", "Car",L3221="Logsum","",TRUE(),L3221)</f>
        <v>Bus</v>
      </c>
      <c r="L3221" t="s">
        <v>29</v>
      </c>
      <c r="N3221" t="s">
        <v>105</v>
      </c>
      <c r="O3221" t="s">
        <v>482</v>
      </c>
      <c r="P3221" t="str">
        <f t="shared" si="293"/>
        <v>HBSHOP</v>
      </c>
    </row>
    <row r="3222" spans="1:16" x14ac:dyDescent="0.35">
      <c r="A3222">
        <f t="shared" si="295"/>
        <v>6555</v>
      </c>
      <c r="B3222" t="str">
        <f t="shared" si="294"/>
        <v>Bus HBSHOP_HBSHOP_Child_0-15_FC LastDemand</v>
      </c>
      <c r="C3222" t="str">
        <f t="shared" si="296"/>
        <v>Bus HBSHOP_HBSHOP_Child_0-15_FC LastDemand</v>
      </c>
      <c r="D3222" t="s">
        <v>37</v>
      </c>
      <c r="E3222" t="s">
        <v>18</v>
      </c>
      <c r="F3222">
        <v>0</v>
      </c>
      <c r="H3222" t="s">
        <v>19</v>
      </c>
      <c r="J3222" t="str">
        <f t="shared" si="297"/>
        <v>Bus LastDemand</v>
      </c>
      <c r="K3222" t="str" cm="1">
        <f t="array" ref="K3222">_xlfn.IFS(L3222="Bus P+R Bus Leg", "Bus", L3222="Bus P+R Car Leg", "Car",L3222="Rail P+R Rail Leg", "Rail", L3222="Rail P+R Car Leg", "Car",L3222="Logsum","",TRUE(),L3222)</f>
        <v>Bus</v>
      </c>
      <c r="L3222" t="s">
        <v>29</v>
      </c>
      <c r="N3222" t="s">
        <v>105</v>
      </c>
      <c r="O3222" t="s">
        <v>483</v>
      </c>
      <c r="P3222" t="str">
        <f t="shared" si="293"/>
        <v>HBSHOP</v>
      </c>
    </row>
    <row r="3223" spans="1:16" x14ac:dyDescent="0.35">
      <c r="A3223">
        <f t="shared" si="295"/>
        <v>6556</v>
      </c>
      <c r="B3223" t="str">
        <f t="shared" si="294"/>
        <v>Bus HBSHOP_HBSHOP_Child_0-15_NC LastDemand</v>
      </c>
      <c r="C3223" t="str">
        <f t="shared" si="296"/>
        <v>Bus HBSHOP_HBSHOP_Child_0-15_NC LastDemand</v>
      </c>
      <c r="D3223" t="s">
        <v>37</v>
      </c>
      <c r="E3223" t="s">
        <v>18</v>
      </c>
      <c r="F3223">
        <v>0</v>
      </c>
      <c r="H3223" t="s">
        <v>19</v>
      </c>
      <c r="J3223" t="str">
        <f t="shared" si="297"/>
        <v>Bus LastDemand</v>
      </c>
      <c r="K3223" t="str" cm="1">
        <f t="array" ref="K3223">_xlfn.IFS(L3223="Bus P+R Bus Leg", "Bus", L3223="Bus P+R Car Leg", "Car",L3223="Rail P+R Rail Leg", "Rail", L3223="Rail P+R Car Leg", "Car",L3223="Logsum","",TRUE(),L3223)</f>
        <v>Bus</v>
      </c>
      <c r="L3223" t="s">
        <v>29</v>
      </c>
      <c r="N3223" t="s">
        <v>105</v>
      </c>
      <c r="O3223" t="s">
        <v>484</v>
      </c>
      <c r="P3223" t="str">
        <f t="shared" si="293"/>
        <v>HBSHOP</v>
      </c>
    </row>
    <row r="3224" spans="1:16" x14ac:dyDescent="0.35">
      <c r="A3224">
        <f t="shared" si="295"/>
        <v>6557</v>
      </c>
      <c r="B3224" t="str">
        <f t="shared" si="294"/>
        <v>Bus HBSHOP_HBSHOP_Child_0-15_PC LastDemand</v>
      </c>
      <c r="C3224" t="str">
        <f t="shared" si="296"/>
        <v>Bus HBSHOP_HBSHOP_Child_0-15_PC LastDemand</v>
      </c>
      <c r="D3224" t="s">
        <v>37</v>
      </c>
      <c r="E3224" t="s">
        <v>18</v>
      </c>
      <c r="F3224">
        <v>0</v>
      </c>
      <c r="H3224" t="s">
        <v>19</v>
      </c>
      <c r="J3224" t="str">
        <f t="shared" si="297"/>
        <v>Bus LastDemand</v>
      </c>
      <c r="K3224" t="str" cm="1">
        <f t="array" ref="K3224">_xlfn.IFS(L3224="Bus P+R Bus Leg", "Bus", L3224="Bus P+R Car Leg", "Car",L3224="Rail P+R Rail Leg", "Rail", L3224="Rail P+R Car Leg", "Car",L3224="Logsum","",TRUE(),L3224)</f>
        <v>Bus</v>
      </c>
      <c r="L3224" t="s">
        <v>29</v>
      </c>
      <c r="N3224" t="s">
        <v>105</v>
      </c>
      <c r="O3224" t="s">
        <v>485</v>
      </c>
      <c r="P3224" t="str">
        <f t="shared" si="293"/>
        <v>HBSHOP</v>
      </c>
    </row>
    <row r="3225" spans="1:16" x14ac:dyDescent="0.35">
      <c r="A3225">
        <f t="shared" si="295"/>
        <v>6558</v>
      </c>
      <c r="B3225" t="str">
        <f t="shared" si="294"/>
        <v>Bus HBSHOP_HBSHOP_FT_16-74_FC LastDemand</v>
      </c>
      <c r="C3225" t="str">
        <f t="shared" si="296"/>
        <v>Bus HBSHOP_HBSHOP_FT_16-74_FC LastDemand</v>
      </c>
      <c r="D3225" t="s">
        <v>37</v>
      </c>
      <c r="E3225" t="s">
        <v>18</v>
      </c>
      <c r="F3225">
        <v>0</v>
      </c>
      <c r="H3225" t="s">
        <v>19</v>
      </c>
      <c r="J3225" t="str">
        <f t="shared" si="297"/>
        <v>Bus LastDemand</v>
      </c>
      <c r="K3225" t="str" cm="1">
        <f t="array" ref="K3225">_xlfn.IFS(L3225="Bus P+R Bus Leg", "Bus", L3225="Bus P+R Car Leg", "Car",L3225="Rail P+R Rail Leg", "Rail", L3225="Rail P+R Car Leg", "Car",L3225="Logsum","",TRUE(),L3225)</f>
        <v>Bus</v>
      </c>
      <c r="L3225" t="s">
        <v>29</v>
      </c>
      <c r="N3225" t="s">
        <v>105</v>
      </c>
      <c r="O3225" t="s">
        <v>486</v>
      </c>
      <c r="P3225" t="str">
        <f t="shared" si="293"/>
        <v>HBSHOP</v>
      </c>
    </row>
    <row r="3226" spans="1:16" x14ac:dyDescent="0.35">
      <c r="A3226">
        <f t="shared" si="295"/>
        <v>6559</v>
      </c>
      <c r="B3226" t="str">
        <f t="shared" si="294"/>
        <v>Bus HBSHOP_HBSHOP_FT_16-74_NC LastDemand</v>
      </c>
      <c r="C3226" t="str">
        <f t="shared" si="296"/>
        <v>Bus HBSHOP_HBSHOP_FT_16-74_NC LastDemand</v>
      </c>
      <c r="D3226" t="s">
        <v>37</v>
      </c>
      <c r="E3226" t="s">
        <v>18</v>
      </c>
      <c r="F3226">
        <v>0</v>
      </c>
      <c r="H3226" t="s">
        <v>19</v>
      </c>
      <c r="J3226" t="str">
        <f t="shared" si="297"/>
        <v>Bus LastDemand</v>
      </c>
      <c r="K3226" t="str" cm="1">
        <f t="array" ref="K3226">_xlfn.IFS(L3226="Bus P+R Bus Leg", "Bus", L3226="Bus P+R Car Leg", "Car",L3226="Rail P+R Rail Leg", "Rail", L3226="Rail P+R Car Leg", "Car",L3226="Logsum","",TRUE(),L3226)</f>
        <v>Bus</v>
      </c>
      <c r="L3226" t="s">
        <v>29</v>
      </c>
      <c r="N3226" t="s">
        <v>105</v>
      </c>
      <c r="O3226" t="s">
        <v>487</v>
      </c>
      <c r="P3226" t="str">
        <f t="shared" si="293"/>
        <v>HBSHOP</v>
      </c>
    </row>
    <row r="3227" spans="1:16" x14ac:dyDescent="0.35">
      <c r="A3227">
        <f t="shared" si="295"/>
        <v>6560</v>
      </c>
      <c r="B3227" t="str">
        <f t="shared" si="294"/>
        <v>Bus HBSHOP_HBSHOP_FT_16-74_PC LastDemand</v>
      </c>
      <c r="C3227" t="str">
        <f t="shared" si="296"/>
        <v>Bus HBSHOP_HBSHOP_FT_16-74_PC LastDemand</v>
      </c>
      <c r="D3227" t="s">
        <v>37</v>
      </c>
      <c r="E3227" t="s">
        <v>18</v>
      </c>
      <c r="F3227">
        <v>0</v>
      </c>
      <c r="H3227" t="s">
        <v>19</v>
      </c>
      <c r="J3227" t="str">
        <f t="shared" si="297"/>
        <v>Bus LastDemand</v>
      </c>
      <c r="K3227" t="str" cm="1">
        <f t="array" ref="K3227">_xlfn.IFS(L3227="Bus P+R Bus Leg", "Bus", L3227="Bus P+R Car Leg", "Car",L3227="Rail P+R Rail Leg", "Rail", L3227="Rail P+R Car Leg", "Car",L3227="Logsum","",TRUE(),L3227)</f>
        <v>Bus</v>
      </c>
      <c r="L3227" t="s">
        <v>29</v>
      </c>
      <c r="N3227" t="s">
        <v>105</v>
      </c>
      <c r="O3227" t="s">
        <v>488</v>
      </c>
      <c r="P3227" t="str">
        <f t="shared" si="293"/>
        <v>HBSHOP</v>
      </c>
    </row>
    <row r="3228" spans="1:16" x14ac:dyDescent="0.35">
      <c r="A3228">
        <f t="shared" si="295"/>
        <v>6561</v>
      </c>
      <c r="B3228" t="str">
        <f t="shared" si="294"/>
        <v>Bus HBSHOP_HBSHOP_Other_16-74_FC LastDemand</v>
      </c>
      <c r="C3228" t="str">
        <f t="shared" si="296"/>
        <v>Bus HBSHOP_HBSHOP_Other_16-74_FC LastDemand</v>
      </c>
      <c r="D3228" t="s">
        <v>37</v>
      </c>
      <c r="E3228" t="s">
        <v>18</v>
      </c>
      <c r="F3228">
        <v>0</v>
      </c>
      <c r="H3228" t="s">
        <v>19</v>
      </c>
      <c r="J3228" t="str">
        <f t="shared" si="297"/>
        <v>Bus LastDemand</v>
      </c>
      <c r="K3228" t="str" cm="1">
        <f t="array" ref="K3228">_xlfn.IFS(L3228="Bus P+R Bus Leg", "Bus", L3228="Bus P+R Car Leg", "Car",L3228="Rail P+R Rail Leg", "Rail", L3228="Rail P+R Car Leg", "Car",L3228="Logsum","",TRUE(),L3228)</f>
        <v>Bus</v>
      </c>
      <c r="L3228" t="s">
        <v>29</v>
      </c>
      <c r="N3228" t="s">
        <v>105</v>
      </c>
      <c r="O3228" t="s">
        <v>489</v>
      </c>
      <c r="P3228" t="str">
        <f t="shared" si="293"/>
        <v>HBSHOP</v>
      </c>
    </row>
    <row r="3229" spans="1:16" x14ac:dyDescent="0.35">
      <c r="A3229">
        <f t="shared" si="295"/>
        <v>6562</v>
      </c>
      <c r="B3229" t="str">
        <f t="shared" si="294"/>
        <v>Bus HBSHOP_HBSHOP_Other_16-74_NC LastDemand</v>
      </c>
      <c r="C3229" t="str">
        <f t="shared" si="296"/>
        <v>Bus HBSHOP_HBSHOP_Other_16-74_NC LastDemand</v>
      </c>
      <c r="D3229" t="s">
        <v>37</v>
      </c>
      <c r="E3229" t="s">
        <v>18</v>
      </c>
      <c r="F3229">
        <v>0</v>
      </c>
      <c r="H3229" t="s">
        <v>19</v>
      </c>
      <c r="J3229" t="str">
        <f t="shared" si="297"/>
        <v>Bus LastDemand</v>
      </c>
      <c r="K3229" t="str" cm="1">
        <f t="array" ref="K3229">_xlfn.IFS(L3229="Bus P+R Bus Leg", "Bus", L3229="Bus P+R Car Leg", "Car",L3229="Rail P+R Rail Leg", "Rail", L3229="Rail P+R Car Leg", "Car",L3229="Logsum","",TRUE(),L3229)</f>
        <v>Bus</v>
      </c>
      <c r="L3229" t="s">
        <v>29</v>
      </c>
      <c r="N3229" t="s">
        <v>105</v>
      </c>
      <c r="O3229" t="s">
        <v>490</v>
      </c>
      <c r="P3229" t="str">
        <f t="shared" si="293"/>
        <v>HBSHOP</v>
      </c>
    </row>
    <row r="3230" spans="1:16" x14ac:dyDescent="0.35">
      <c r="A3230">
        <f t="shared" si="295"/>
        <v>6563</v>
      </c>
      <c r="B3230" t="str">
        <f t="shared" si="294"/>
        <v>Bus HBSHOP_HBSHOP_Other_16-74_PC LastDemand</v>
      </c>
      <c r="C3230" t="str">
        <f t="shared" si="296"/>
        <v>Bus HBSHOP_HBSHOP_Other_16-74_PC LastDemand</v>
      </c>
      <c r="D3230" t="s">
        <v>37</v>
      </c>
      <c r="E3230" t="s">
        <v>18</v>
      </c>
      <c r="F3230">
        <v>0</v>
      </c>
      <c r="H3230" t="s">
        <v>19</v>
      </c>
      <c r="J3230" t="str">
        <f t="shared" si="297"/>
        <v>Bus LastDemand</v>
      </c>
      <c r="K3230" t="str" cm="1">
        <f t="array" ref="K3230">_xlfn.IFS(L3230="Bus P+R Bus Leg", "Bus", L3230="Bus P+R Car Leg", "Car",L3230="Rail P+R Rail Leg", "Rail", L3230="Rail P+R Car Leg", "Car",L3230="Logsum","",TRUE(),L3230)</f>
        <v>Bus</v>
      </c>
      <c r="L3230" t="s">
        <v>29</v>
      </c>
      <c r="N3230" t="s">
        <v>105</v>
      </c>
      <c r="O3230" t="s">
        <v>491</v>
      </c>
      <c r="P3230" t="str">
        <f t="shared" si="293"/>
        <v>HBSHOP</v>
      </c>
    </row>
    <row r="3231" spans="1:16" x14ac:dyDescent="0.35">
      <c r="A3231">
        <f t="shared" si="295"/>
        <v>6564</v>
      </c>
      <c r="B3231" t="str">
        <f t="shared" si="294"/>
        <v>Bus HBSHOP_HBSHOP_PT_16-74_FC LastDemand</v>
      </c>
      <c r="C3231" t="str">
        <f t="shared" si="296"/>
        <v>Bus HBSHOP_HBSHOP_PT_16-74_FC LastDemand</v>
      </c>
      <c r="D3231" t="s">
        <v>37</v>
      </c>
      <c r="E3231" t="s">
        <v>18</v>
      </c>
      <c r="F3231">
        <v>0</v>
      </c>
      <c r="H3231" t="s">
        <v>19</v>
      </c>
      <c r="J3231" t="str">
        <f t="shared" si="297"/>
        <v>Bus LastDemand</v>
      </c>
      <c r="K3231" t="str" cm="1">
        <f t="array" ref="K3231">_xlfn.IFS(L3231="Bus P+R Bus Leg", "Bus", L3231="Bus P+R Car Leg", "Car",L3231="Rail P+R Rail Leg", "Rail", L3231="Rail P+R Car Leg", "Car",L3231="Logsum","",TRUE(),L3231)</f>
        <v>Bus</v>
      </c>
      <c r="L3231" t="s">
        <v>29</v>
      </c>
      <c r="N3231" t="s">
        <v>105</v>
      </c>
      <c r="O3231" t="s">
        <v>492</v>
      </c>
      <c r="P3231" t="str">
        <f t="shared" si="293"/>
        <v>HBSHOP</v>
      </c>
    </row>
    <row r="3232" spans="1:16" x14ac:dyDescent="0.35">
      <c r="A3232">
        <f t="shared" si="295"/>
        <v>6565</v>
      </c>
      <c r="B3232" t="str">
        <f t="shared" si="294"/>
        <v>Bus HBSHOP_HBSHOP_PT_16-74_NC LastDemand</v>
      </c>
      <c r="C3232" t="str">
        <f t="shared" si="296"/>
        <v>Bus HBSHOP_HBSHOP_PT_16-74_NC LastDemand</v>
      </c>
      <c r="D3232" t="s">
        <v>37</v>
      </c>
      <c r="E3232" t="s">
        <v>18</v>
      </c>
      <c r="F3232">
        <v>0</v>
      </c>
      <c r="H3232" t="s">
        <v>19</v>
      </c>
      <c r="J3232" t="str">
        <f t="shared" si="297"/>
        <v>Bus LastDemand</v>
      </c>
      <c r="K3232" t="str" cm="1">
        <f t="array" ref="K3232">_xlfn.IFS(L3232="Bus P+R Bus Leg", "Bus", L3232="Bus P+R Car Leg", "Car",L3232="Rail P+R Rail Leg", "Rail", L3232="Rail P+R Car Leg", "Car",L3232="Logsum","",TRUE(),L3232)</f>
        <v>Bus</v>
      </c>
      <c r="L3232" t="s">
        <v>29</v>
      </c>
      <c r="N3232" t="s">
        <v>105</v>
      </c>
      <c r="O3232" t="s">
        <v>493</v>
      </c>
      <c r="P3232" t="str">
        <f t="shared" si="293"/>
        <v>HBSHOP</v>
      </c>
    </row>
    <row r="3233" spans="1:16" x14ac:dyDescent="0.35">
      <c r="A3233">
        <f t="shared" si="295"/>
        <v>6566</v>
      </c>
      <c r="B3233" t="str">
        <f t="shared" si="294"/>
        <v>Bus HBSHOP_HBSHOP_PT_16-74_PC LastDemand</v>
      </c>
      <c r="C3233" t="str">
        <f t="shared" si="296"/>
        <v>Bus HBSHOP_HBSHOP_PT_16-74_PC LastDemand</v>
      </c>
      <c r="D3233" t="s">
        <v>37</v>
      </c>
      <c r="E3233" t="s">
        <v>18</v>
      </c>
      <c r="F3233">
        <v>0</v>
      </c>
      <c r="H3233" t="s">
        <v>19</v>
      </c>
      <c r="J3233" t="str">
        <f t="shared" si="297"/>
        <v>Bus LastDemand</v>
      </c>
      <c r="K3233" t="str" cm="1">
        <f t="array" ref="K3233">_xlfn.IFS(L3233="Bus P+R Bus Leg", "Bus", L3233="Bus P+R Car Leg", "Car",L3233="Rail P+R Rail Leg", "Rail", L3233="Rail P+R Car Leg", "Car",L3233="Logsum","",TRUE(),L3233)</f>
        <v>Bus</v>
      </c>
      <c r="L3233" t="s">
        <v>29</v>
      </c>
      <c r="N3233" t="s">
        <v>105</v>
      </c>
      <c r="O3233" t="s">
        <v>494</v>
      </c>
      <c r="P3233" t="str">
        <f t="shared" si="293"/>
        <v>HBSHOP</v>
      </c>
    </row>
    <row r="3234" spans="1:16" x14ac:dyDescent="0.35">
      <c r="A3234">
        <f t="shared" si="295"/>
        <v>6567</v>
      </c>
      <c r="B3234" t="str">
        <f t="shared" si="294"/>
        <v>Bus HBSHOP_HBSHOP_Student_16-74_FC LastDemand</v>
      </c>
      <c r="C3234" t="str">
        <f t="shared" si="296"/>
        <v>Bus HBSHOP_HBSHOP_Student_16-74_FC LastDemand</v>
      </c>
      <c r="D3234" t="s">
        <v>37</v>
      </c>
      <c r="E3234" t="s">
        <v>18</v>
      </c>
      <c r="F3234">
        <v>0</v>
      </c>
      <c r="H3234" t="s">
        <v>19</v>
      </c>
      <c r="J3234" t="str">
        <f t="shared" si="297"/>
        <v>Bus LastDemand</v>
      </c>
      <c r="K3234" t="str" cm="1">
        <f t="array" ref="K3234">_xlfn.IFS(L3234="Bus P+R Bus Leg", "Bus", L3234="Bus P+R Car Leg", "Car",L3234="Rail P+R Rail Leg", "Rail", L3234="Rail P+R Car Leg", "Car",L3234="Logsum","",TRUE(),L3234)</f>
        <v>Bus</v>
      </c>
      <c r="L3234" t="s">
        <v>29</v>
      </c>
      <c r="N3234" t="s">
        <v>105</v>
      </c>
      <c r="O3234" t="s">
        <v>495</v>
      </c>
      <c r="P3234" t="str">
        <f t="shared" ref="P3234:P3266" si="298">LEFT(O3234,FIND("_",O3234)-1)</f>
        <v>HBSHOP</v>
      </c>
    </row>
    <row r="3235" spans="1:16" x14ac:dyDescent="0.35">
      <c r="A3235">
        <f t="shared" si="295"/>
        <v>6568</v>
      </c>
      <c r="B3235" t="str">
        <f t="shared" si="294"/>
        <v>Bus HBSHOP_HBSHOP_Student_16-74_NC LastDemand</v>
      </c>
      <c r="C3235" t="str">
        <f t="shared" si="296"/>
        <v>Bus HBSHOP_HBSHOP_Student_16-74_NC LastDemand</v>
      </c>
      <c r="D3235" t="s">
        <v>37</v>
      </c>
      <c r="E3235" t="s">
        <v>18</v>
      </c>
      <c r="F3235">
        <v>0</v>
      </c>
      <c r="H3235" t="s">
        <v>19</v>
      </c>
      <c r="J3235" t="str">
        <f t="shared" si="297"/>
        <v>Bus LastDemand</v>
      </c>
      <c r="K3235" t="str" cm="1">
        <f t="array" ref="K3235">_xlfn.IFS(L3235="Bus P+R Bus Leg", "Bus", L3235="Bus P+R Car Leg", "Car",L3235="Rail P+R Rail Leg", "Rail", L3235="Rail P+R Car Leg", "Car",L3235="Logsum","",TRUE(),L3235)</f>
        <v>Bus</v>
      </c>
      <c r="L3235" t="s">
        <v>29</v>
      </c>
      <c r="N3235" t="s">
        <v>105</v>
      </c>
      <c r="O3235" t="s">
        <v>496</v>
      </c>
      <c r="P3235" t="str">
        <f t="shared" si="298"/>
        <v>HBSHOP</v>
      </c>
    </row>
    <row r="3236" spans="1:16" x14ac:dyDescent="0.35">
      <c r="A3236">
        <f t="shared" si="295"/>
        <v>6569</v>
      </c>
      <c r="B3236" t="str">
        <f t="shared" si="294"/>
        <v>Bus HBSHOP_HBSHOP_Student_16-74_PC LastDemand</v>
      </c>
      <c r="C3236" t="str">
        <f t="shared" si="296"/>
        <v>Bus HBSHOP_HBSHOP_Student_16-74_PC LastDemand</v>
      </c>
      <c r="D3236" t="s">
        <v>37</v>
      </c>
      <c r="E3236" t="s">
        <v>18</v>
      </c>
      <c r="F3236">
        <v>0</v>
      </c>
      <c r="H3236" t="s">
        <v>19</v>
      </c>
      <c r="J3236" t="str">
        <f t="shared" si="297"/>
        <v>Bus LastDemand</v>
      </c>
      <c r="K3236" t="str" cm="1">
        <f t="array" ref="K3236">_xlfn.IFS(L3236="Bus P+R Bus Leg", "Bus", L3236="Bus P+R Car Leg", "Car",L3236="Rail P+R Rail Leg", "Rail", L3236="Rail P+R Car Leg", "Car",L3236="Logsum","",TRUE(),L3236)</f>
        <v>Bus</v>
      </c>
      <c r="L3236" t="s">
        <v>29</v>
      </c>
      <c r="N3236" t="s">
        <v>105</v>
      </c>
      <c r="O3236" t="s">
        <v>497</v>
      </c>
      <c r="P3236" t="str">
        <f t="shared" si="298"/>
        <v>HBSHOP</v>
      </c>
    </row>
    <row r="3237" spans="1:16" x14ac:dyDescent="0.35">
      <c r="A3237">
        <f t="shared" si="295"/>
        <v>6570</v>
      </c>
      <c r="B3237" t="str">
        <f t="shared" si="294"/>
        <v>Bus NHBEB_NHBEB_FT_16-74_FC LastDemand</v>
      </c>
      <c r="C3237" t="str">
        <f t="shared" si="296"/>
        <v>Bus NHBEB_NHBEB_FT_16-74_FC LastDemand</v>
      </c>
      <c r="D3237" t="s">
        <v>37</v>
      </c>
      <c r="E3237" t="s">
        <v>18</v>
      </c>
      <c r="F3237">
        <v>0</v>
      </c>
      <c r="H3237" t="s">
        <v>19</v>
      </c>
      <c r="J3237" t="str">
        <f t="shared" si="297"/>
        <v>Bus LastDemand</v>
      </c>
      <c r="K3237" t="str" cm="1">
        <f t="array" ref="K3237">_xlfn.IFS(L3237="Bus P+R Bus Leg", "Bus", L3237="Bus P+R Car Leg", "Car",L3237="Rail P+R Rail Leg", "Rail", L3237="Rail P+R Car Leg", "Car",L3237="Logsum","",TRUE(),L3237)</f>
        <v>Bus</v>
      </c>
      <c r="L3237" t="s">
        <v>29</v>
      </c>
      <c r="N3237" t="s">
        <v>105</v>
      </c>
      <c r="O3237" t="s">
        <v>77</v>
      </c>
      <c r="P3237" t="str">
        <f t="shared" si="298"/>
        <v>NHBEB</v>
      </c>
    </row>
    <row r="3238" spans="1:16" x14ac:dyDescent="0.35">
      <c r="A3238">
        <f t="shared" si="295"/>
        <v>6571</v>
      </c>
      <c r="B3238" t="str">
        <f t="shared" si="294"/>
        <v>Bus NHBEB_NHBEB_FT_16-74_NC LastDemand</v>
      </c>
      <c r="C3238" t="str">
        <f t="shared" si="296"/>
        <v>Bus NHBEB_NHBEB_FT_16-74_NC LastDemand</v>
      </c>
      <c r="D3238" t="s">
        <v>37</v>
      </c>
      <c r="E3238" t="s">
        <v>18</v>
      </c>
      <c r="F3238">
        <v>0</v>
      </c>
      <c r="H3238" t="s">
        <v>19</v>
      </c>
      <c r="J3238" t="str">
        <f t="shared" si="297"/>
        <v>Bus LastDemand</v>
      </c>
      <c r="K3238" t="str" cm="1">
        <f t="array" ref="K3238">_xlfn.IFS(L3238="Bus P+R Bus Leg", "Bus", L3238="Bus P+R Car Leg", "Car",L3238="Rail P+R Rail Leg", "Rail", L3238="Rail P+R Car Leg", "Car",L3238="Logsum","",TRUE(),L3238)</f>
        <v>Bus</v>
      </c>
      <c r="L3238" t="s">
        <v>29</v>
      </c>
      <c r="N3238" t="s">
        <v>105</v>
      </c>
      <c r="O3238" t="s">
        <v>78</v>
      </c>
      <c r="P3238" t="str">
        <f t="shared" si="298"/>
        <v>NHBEB</v>
      </c>
    </row>
    <row r="3239" spans="1:16" x14ac:dyDescent="0.35">
      <c r="A3239">
        <f t="shared" si="295"/>
        <v>6572</v>
      </c>
      <c r="B3239" t="str">
        <f t="shared" si="294"/>
        <v>Bus NHBEB_NHBEB_FT_16-74_PC LastDemand</v>
      </c>
      <c r="C3239" t="str">
        <f t="shared" si="296"/>
        <v>Bus NHBEB_NHBEB_FT_16-74_PC LastDemand</v>
      </c>
      <c r="D3239" t="s">
        <v>37</v>
      </c>
      <c r="E3239" t="s">
        <v>18</v>
      </c>
      <c r="F3239">
        <v>0</v>
      </c>
      <c r="H3239" t="s">
        <v>19</v>
      </c>
      <c r="J3239" t="str">
        <f t="shared" si="297"/>
        <v>Bus LastDemand</v>
      </c>
      <c r="K3239" t="str" cm="1">
        <f t="array" ref="K3239">_xlfn.IFS(L3239="Bus P+R Bus Leg", "Bus", L3239="Bus P+R Car Leg", "Car",L3239="Rail P+R Rail Leg", "Rail", L3239="Rail P+R Car Leg", "Car",L3239="Logsum","",TRUE(),L3239)</f>
        <v>Bus</v>
      </c>
      <c r="L3239" t="s">
        <v>29</v>
      </c>
      <c r="N3239" t="s">
        <v>105</v>
      </c>
      <c r="O3239" t="s">
        <v>79</v>
      </c>
      <c r="P3239" t="str">
        <f t="shared" si="298"/>
        <v>NHBEB</v>
      </c>
    </row>
    <row r="3240" spans="1:16" x14ac:dyDescent="0.35">
      <c r="A3240">
        <f t="shared" si="295"/>
        <v>6573</v>
      </c>
      <c r="B3240" t="str">
        <f t="shared" si="294"/>
        <v>Bus NHBEB_NHBEB_Other_16-74_FC LastDemand</v>
      </c>
      <c r="C3240" t="str">
        <f t="shared" si="296"/>
        <v>Bus NHBEB_NHBEB_Other_16-74_FC LastDemand</v>
      </c>
      <c r="D3240" t="s">
        <v>37</v>
      </c>
      <c r="E3240" t="s">
        <v>18</v>
      </c>
      <c r="F3240">
        <v>0</v>
      </c>
      <c r="H3240" t="s">
        <v>19</v>
      </c>
      <c r="J3240" t="str">
        <f t="shared" si="297"/>
        <v>Bus LastDemand</v>
      </c>
      <c r="K3240" t="str" cm="1">
        <f t="array" ref="K3240">_xlfn.IFS(L3240="Bus P+R Bus Leg", "Bus", L3240="Bus P+R Car Leg", "Car",L3240="Rail P+R Rail Leg", "Rail", L3240="Rail P+R Car Leg", "Car",L3240="Logsum","",TRUE(),L3240)</f>
        <v>Bus</v>
      </c>
      <c r="L3240" t="s">
        <v>29</v>
      </c>
      <c r="N3240" t="s">
        <v>105</v>
      </c>
      <c r="O3240" t="s">
        <v>80</v>
      </c>
      <c r="P3240" t="str">
        <f t="shared" si="298"/>
        <v>NHBEB</v>
      </c>
    </row>
    <row r="3241" spans="1:16" x14ac:dyDescent="0.35">
      <c r="A3241">
        <f t="shared" si="295"/>
        <v>6574</v>
      </c>
      <c r="B3241" t="str">
        <f t="shared" si="294"/>
        <v>Bus NHBEB_NHBEB_Other_16-74_NC LastDemand</v>
      </c>
      <c r="C3241" t="str">
        <f t="shared" si="296"/>
        <v>Bus NHBEB_NHBEB_Other_16-74_NC LastDemand</v>
      </c>
      <c r="D3241" t="s">
        <v>37</v>
      </c>
      <c r="E3241" t="s">
        <v>18</v>
      </c>
      <c r="F3241">
        <v>0</v>
      </c>
      <c r="H3241" t="s">
        <v>19</v>
      </c>
      <c r="J3241" t="str">
        <f t="shared" si="297"/>
        <v>Bus LastDemand</v>
      </c>
      <c r="K3241" t="str" cm="1">
        <f t="array" ref="K3241">_xlfn.IFS(L3241="Bus P+R Bus Leg", "Bus", L3241="Bus P+R Car Leg", "Car",L3241="Rail P+R Rail Leg", "Rail", L3241="Rail P+R Car Leg", "Car",L3241="Logsum","",TRUE(),L3241)</f>
        <v>Bus</v>
      </c>
      <c r="L3241" t="s">
        <v>29</v>
      </c>
      <c r="N3241" t="s">
        <v>105</v>
      </c>
      <c r="O3241" t="s">
        <v>81</v>
      </c>
      <c r="P3241" t="str">
        <f t="shared" si="298"/>
        <v>NHBEB</v>
      </c>
    </row>
    <row r="3242" spans="1:16" x14ac:dyDescent="0.35">
      <c r="A3242">
        <f t="shared" si="295"/>
        <v>6575</v>
      </c>
      <c r="B3242" t="str">
        <f t="shared" si="294"/>
        <v>Bus NHBEB_NHBEB_Other_16-74_PC LastDemand</v>
      </c>
      <c r="C3242" t="str">
        <f t="shared" si="296"/>
        <v>Bus NHBEB_NHBEB_Other_16-74_PC LastDemand</v>
      </c>
      <c r="D3242" t="s">
        <v>37</v>
      </c>
      <c r="E3242" t="s">
        <v>18</v>
      </c>
      <c r="F3242">
        <v>0</v>
      </c>
      <c r="H3242" t="s">
        <v>19</v>
      </c>
      <c r="J3242" t="str">
        <f t="shared" si="297"/>
        <v>Bus LastDemand</v>
      </c>
      <c r="K3242" t="str" cm="1">
        <f t="array" ref="K3242">_xlfn.IFS(L3242="Bus P+R Bus Leg", "Bus", L3242="Bus P+R Car Leg", "Car",L3242="Rail P+R Rail Leg", "Rail", L3242="Rail P+R Car Leg", "Car",L3242="Logsum","",TRUE(),L3242)</f>
        <v>Bus</v>
      </c>
      <c r="L3242" t="s">
        <v>29</v>
      </c>
      <c r="N3242" t="s">
        <v>105</v>
      </c>
      <c r="O3242" t="s">
        <v>82</v>
      </c>
      <c r="P3242" t="str">
        <f t="shared" si="298"/>
        <v>NHBEB</v>
      </c>
    </row>
    <row r="3243" spans="1:16" x14ac:dyDescent="0.35">
      <c r="A3243">
        <f t="shared" si="295"/>
        <v>6576</v>
      </c>
      <c r="B3243" t="str">
        <f t="shared" si="294"/>
        <v>Bus NHBEB_NHBEB_PT_16-74_FC LastDemand</v>
      </c>
      <c r="C3243" t="str">
        <f t="shared" si="296"/>
        <v>Bus NHBEB_NHBEB_PT_16-74_FC LastDemand</v>
      </c>
      <c r="D3243" t="s">
        <v>37</v>
      </c>
      <c r="E3243" t="s">
        <v>18</v>
      </c>
      <c r="F3243">
        <v>0</v>
      </c>
      <c r="H3243" t="s">
        <v>19</v>
      </c>
      <c r="J3243" t="str">
        <f t="shared" si="297"/>
        <v>Bus LastDemand</v>
      </c>
      <c r="K3243" t="str" cm="1">
        <f t="array" ref="K3243">_xlfn.IFS(L3243="Bus P+R Bus Leg", "Bus", L3243="Bus P+R Car Leg", "Car",L3243="Rail P+R Rail Leg", "Rail", L3243="Rail P+R Car Leg", "Car",L3243="Logsum","",TRUE(),L3243)</f>
        <v>Bus</v>
      </c>
      <c r="L3243" t="s">
        <v>29</v>
      </c>
      <c r="N3243" t="s">
        <v>105</v>
      </c>
      <c r="O3243" t="s">
        <v>83</v>
      </c>
      <c r="P3243" t="str">
        <f t="shared" si="298"/>
        <v>NHBEB</v>
      </c>
    </row>
    <row r="3244" spans="1:16" x14ac:dyDescent="0.35">
      <c r="A3244">
        <f t="shared" si="295"/>
        <v>6577</v>
      </c>
      <c r="B3244" t="str">
        <f t="shared" si="294"/>
        <v>Bus NHBEB_NHBEB_PT_16-74_NC LastDemand</v>
      </c>
      <c r="C3244" t="str">
        <f t="shared" si="296"/>
        <v>Bus NHBEB_NHBEB_PT_16-74_NC LastDemand</v>
      </c>
      <c r="D3244" t="s">
        <v>37</v>
      </c>
      <c r="E3244" t="s">
        <v>18</v>
      </c>
      <c r="F3244">
        <v>0</v>
      </c>
      <c r="H3244" t="s">
        <v>19</v>
      </c>
      <c r="J3244" t="str">
        <f t="shared" si="297"/>
        <v>Bus LastDemand</v>
      </c>
      <c r="K3244" t="str" cm="1">
        <f t="array" ref="K3244">_xlfn.IFS(L3244="Bus P+R Bus Leg", "Bus", L3244="Bus P+R Car Leg", "Car",L3244="Rail P+R Rail Leg", "Rail", L3244="Rail P+R Car Leg", "Car",L3244="Logsum","",TRUE(),L3244)</f>
        <v>Bus</v>
      </c>
      <c r="L3244" t="s">
        <v>29</v>
      </c>
      <c r="N3244" t="s">
        <v>105</v>
      </c>
      <c r="O3244" t="s">
        <v>84</v>
      </c>
      <c r="P3244" t="str">
        <f t="shared" si="298"/>
        <v>NHBEB</v>
      </c>
    </row>
    <row r="3245" spans="1:16" x14ac:dyDescent="0.35">
      <c r="A3245">
        <f t="shared" si="295"/>
        <v>6578</v>
      </c>
      <c r="B3245" t="str">
        <f t="shared" si="294"/>
        <v>Bus NHBEB_NHBEB_PT_16-74_PC LastDemand</v>
      </c>
      <c r="C3245" t="str">
        <f t="shared" si="296"/>
        <v>Bus NHBEB_NHBEB_PT_16-74_PC LastDemand</v>
      </c>
      <c r="D3245" t="s">
        <v>37</v>
      </c>
      <c r="E3245" t="s">
        <v>18</v>
      </c>
      <c r="F3245">
        <v>0</v>
      </c>
      <c r="H3245" t="s">
        <v>19</v>
      </c>
      <c r="J3245" t="str">
        <f t="shared" si="297"/>
        <v>Bus LastDemand</v>
      </c>
      <c r="K3245" t="str" cm="1">
        <f t="array" ref="K3245">_xlfn.IFS(L3245="Bus P+R Bus Leg", "Bus", L3245="Bus P+R Car Leg", "Car",L3245="Rail P+R Rail Leg", "Rail", L3245="Rail P+R Car Leg", "Car",L3245="Logsum","",TRUE(),L3245)</f>
        <v>Bus</v>
      </c>
      <c r="L3245" t="s">
        <v>29</v>
      </c>
      <c r="N3245" t="s">
        <v>105</v>
      </c>
      <c r="O3245" t="s">
        <v>85</v>
      </c>
      <c r="P3245" t="str">
        <f t="shared" si="298"/>
        <v>NHBEB</v>
      </c>
    </row>
    <row r="3246" spans="1:16" x14ac:dyDescent="0.35">
      <c r="A3246">
        <f t="shared" si="295"/>
        <v>6579</v>
      </c>
      <c r="B3246" t="str">
        <f t="shared" si="294"/>
        <v>Bus NHBEB_NHBEB_Student_16-74_FC LastDemand</v>
      </c>
      <c r="C3246" t="str">
        <f t="shared" si="296"/>
        <v>Bus NHBEB_NHBEB_Student_16-74_FC LastDemand</v>
      </c>
      <c r="D3246" t="s">
        <v>37</v>
      </c>
      <c r="E3246" t="s">
        <v>18</v>
      </c>
      <c r="F3246">
        <v>0</v>
      </c>
      <c r="H3246" t="s">
        <v>19</v>
      </c>
      <c r="J3246" t="str">
        <f t="shared" si="297"/>
        <v>Bus LastDemand</v>
      </c>
      <c r="K3246" t="str" cm="1">
        <f t="array" ref="K3246">_xlfn.IFS(L3246="Bus P+R Bus Leg", "Bus", L3246="Bus P+R Car Leg", "Car",L3246="Rail P+R Rail Leg", "Rail", L3246="Rail P+R Car Leg", "Car",L3246="Logsum","",TRUE(),L3246)</f>
        <v>Bus</v>
      </c>
      <c r="L3246" t="s">
        <v>29</v>
      </c>
      <c r="N3246" t="s">
        <v>105</v>
      </c>
      <c r="O3246" t="s">
        <v>86</v>
      </c>
      <c r="P3246" t="str">
        <f t="shared" si="298"/>
        <v>NHBEB</v>
      </c>
    </row>
    <row r="3247" spans="1:16" x14ac:dyDescent="0.35">
      <c r="A3247">
        <f t="shared" si="295"/>
        <v>6580</v>
      </c>
      <c r="B3247" t="str">
        <f t="shared" si="294"/>
        <v>Bus NHBEB_NHBEB_Student_16-74_NC LastDemand</v>
      </c>
      <c r="C3247" t="str">
        <f t="shared" si="296"/>
        <v>Bus NHBEB_NHBEB_Student_16-74_NC LastDemand</v>
      </c>
      <c r="D3247" t="s">
        <v>37</v>
      </c>
      <c r="E3247" t="s">
        <v>18</v>
      </c>
      <c r="F3247">
        <v>0</v>
      </c>
      <c r="H3247" t="s">
        <v>19</v>
      </c>
      <c r="J3247" t="str">
        <f t="shared" si="297"/>
        <v>Bus LastDemand</v>
      </c>
      <c r="K3247" t="str" cm="1">
        <f t="array" ref="K3247">_xlfn.IFS(L3247="Bus P+R Bus Leg", "Bus", L3247="Bus P+R Car Leg", "Car",L3247="Rail P+R Rail Leg", "Rail", L3247="Rail P+R Car Leg", "Car",L3247="Logsum","",TRUE(),L3247)</f>
        <v>Bus</v>
      </c>
      <c r="L3247" t="s">
        <v>29</v>
      </c>
      <c r="N3247" t="s">
        <v>105</v>
      </c>
      <c r="O3247" t="s">
        <v>87</v>
      </c>
      <c r="P3247" t="str">
        <f t="shared" si="298"/>
        <v>NHBEB</v>
      </c>
    </row>
    <row r="3248" spans="1:16" x14ac:dyDescent="0.35">
      <c r="A3248">
        <f t="shared" si="295"/>
        <v>6581</v>
      </c>
      <c r="B3248" t="str">
        <f t="shared" si="294"/>
        <v>Bus NHBEB_NHBEB_Student_16-74_PC LastDemand</v>
      </c>
      <c r="C3248" t="str">
        <f t="shared" si="296"/>
        <v>Bus NHBEB_NHBEB_Student_16-74_PC LastDemand</v>
      </c>
      <c r="D3248" t="s">
        <v>37</v>
      </c>
      <c r="E3248" t="s">
        <v>18</v>
      </c>
      <c r="F3248">
        <v>0</v>
      </c>
      <c r="H3248" t="s">
        <v>19</v>
      </c>
      <c r="J3248" t="str">
        <f t="shared" si="297"/>
        <v>Bus LastDemand</v>
      </c>
      <c r="K3248" t="str" cm="1">
        <f t="array" ref="K3248">_xlfn.IFS(L3248="Bus P+R Bus Leg", "Bus", L3248="Bus P+R Car Leg", "Car",L3248="Rail P+R Rail Leg", "Rail", L3248="Rail P+R Car Leg", "Car",L3248="Logsum","",TRUE(),L3248)</f>
        <v>Bus</v>
      </c>
      <c r="L3248" t="s">
        <v>29</v>
      </c>
      <c r="N3248" t="s">
        <v>105</v>
      </c>
      <c r="O3248" t="s">
        <v>88</v>
      </c>
      <c r="P3248" t="str">
        <f t="shared" si="298"/>
        <v>NHBEB</v>
      </c>
    </row>
    <row r="3249" spans="1:16" x14ac:dyDescent="0.35">
      <c r="A3249">
        <f t="shared" si="295"/>
        <v>6582</v>
      </c>
      <c r="B3249" t="str">
        <f t="shared" si="294"/>
        <v>Bus NHBO_NHBO_75_FC LastDemand</v>
      </c>
      <c r="C3249" t="str">
        <f t="shared" si="296"/>
        <v>Bus NHBO_NHBO_75_FC LastDemand</v>
      </c>
      <c r="D3249" t="s">
        <v>37</v>
      </c>
      <c r="E3249" t="s">
        <v>18</v>
      </c>
      <c r="F3249">
        <v>0</v>
      </c>
      <c r="H3249" t="s">
        <v>19</v>
      </c>
      <c r="J3249" t="str">
        <f t="shared" si="297"/>
        <v>Bus LastDemand</v>
      </c>
      <c r="K3249" t="str" cm="1">
        <f t="array" ref="K3249">_xlfn.IFS(L3249="Bus P+R Bus Leg", "Bus", L3249="Bus P+R Car Leg", "Car",L3249="Rail P+R Rail Leg", "Rail", L3249="Rail P+R Car Leg", "Car",L3249="Logsum","",TRUE(),L3249)</f>
        <v>Bus</v>
      </c>
      <c r="L3249" t="s">
        <v>29</v>
      </c>
      <c r="N3249" t="s">
        <v>105</v>
      </c>
      <c r="O3249" t="s">
        <v>89</v>
      </c>
      <c r="P3249" t="str">
        <f t="shared" si="298"/>
        <v>NHBO</v>
      </c>
    </row>
    <row r="3250" spans="1:16" x14ac:dyDescent="0.35">
      <c r="A3250">
        <f t="shared" si="295"/>
        <v>6583</v>
      </c>
      <c r="B3250" t="str">
        <f t="shared" si="294"/>
        <v>Bus NHBO_NHBO_75_NC LastDemand</v>
      </c>
      <c r="C3250" t="str">
        <f t="shared" si="296"/>
        <v>Bus NHBO_NHBO_75_NC LastDemand</v>
      </c>
      <c r="D3250" t="s">
        <v>37</v>
      </c>
      <c r="E3250" t="s">
        <v>18</v>
      </c>
      <c r="F3250">
        <v>0</v>
      </c>
      <c r="H3250" t="s">
        <v>19</v>
      </c>
      <c r="J3250" t="str">
        <f t="shared" si="297"/>
        <v>Bus LastDemand</v>
      </c>
      <c r="K3250" t="str" cm="1">
        <f t="array" ref="K3250">_xlfn.IFS(L3250="Bus P+R Bus Leg", "Bus", L3250="Bus P+R Car Leg", "Car",L3250="Rail P+R Rail Leg", "Rail", L3250="Rail P+R Car Leg", "Car",L3250="Logsum","",TRUE(),L3250)</f>
        <v>Bus</v>
      </c>
      <c r="L3250" t="s">
        <v>29</v>
      </c>
      <c r="N3250" t="s">
        <v>105</v>
      </c>
      <c r="O3250" t="s">
        <v>90</v>
      </c>
      <c r="P3250" t="str">
        <f t="shared" si="298"/>
        <v>NHBO</v>
      </c>
    </row>
    <row r="3251" spans="1:16" x14ac:dyDescent="0.35">
      <c r="A3251">
        <f t="shared" si="295"/>
        <v>6584</v>
      </c>
      <c r="B3251" t="str">
        <f t="shared" si="294"/>
        <v>Bus NHBO_NHBO_75_PC LastDemand</v>
      </c>
      <c r="C3251" t="str">
        <f t="shared" si="296"/>
        <v>Bus NHBO_NHBO_75_PC LastDemand</v>
      </c>
      <c r="D3251" t="s">
        <v>37</v>
      </c>
      <c r="E3251" t="s">
        <v>18</v>
      </c>
      <c r="F3251">
        <v>0</v>
      </c>
      <c r="H3251" t="s">
        <v>19</v>
      </c>
      <c r="J3251" t="str">
        <f t="shared" si="297"/>
        <v>Bus LastDemand</v>
      </c>
      <c r="K3251" t="str" cm="1">
        <f t="array" ref="K3251">_xlfn.IFS(L3251="Bus P+R Bus Leg", "Bus", L3251="Bus P+R Car Leg", "Car",L3251="Rail P+R Rail Leg", "Rail", L3251="Rail P+R Car Leg", "Car",L3251="Logsum","",TRUE(),L3251)</f>
        <v>Bus</v>
      </c>
      <c r="L3251" t="s">
        <v>29</v>
      </c>
      <c r="N3251" t="s">
        <v>105</v>
      </c>
      <c r="O3251" t="s">
        <v>91</v>
      </c>
      <c r="P3251" t="str">
        <f t="shared" si="298"/>
        <v>NHBO</v>
      </c>
    </row>
    <row r="3252" spans="1:16" x14ac:dyDescent="0.35">
      <c r="A3252">
        <f t="shared" si="295"/>
        <v>6585</v>
      </c>
      <c r="B3252" t="str">
        <f t="shared" si="294"/>
        <v>Bus NHBO_NHBO_Child_0-15_FC LastDemand</v>
      </c>
      <c r="C3252" t="str">
        <f t="shared" si="296"/>
        <v>Bus NHBO_NHBO_Child_0-15_FC LastDemand</v>
      </c>
      <c r="D3252" t="s">
        <v>37</v>
      </c>
      <c r="E3252" t="s">
        <v>18</v>
      </c>
      <c r="F3252">
        <v>0</v>
      </c>
      <c r="H3252" t="s">
        <v>19</v>
      </c>
      <c r="J3252" t="str">
        <f t="shared" si="297"/>
        <v>Bus LastDemand</v>
      </c>
      <c r="K3252" t="str" cm="1">
        <f t="array" ref="K3252">_xlfn.IFS(L3252="Bus P+R Bus Leg", "Bus", L3252="Bus P+R Car Leg", "Car",L3252="Rail P+R Rail Leg", "Rail", L3252="Rail P+R Car Leg", "Car",L3252="Logsum","",TRUE(),L3252)</f>
        <v>Bus</v>
      </c>
      <c r="L3252" t="s">
        <v>29</v>
      </c>
      <c r="N3252" t="s">
        <v>105</v>
      </c>
      <c r="O3252" t="s">
        <v>133</v>
      </c>
      <c r="P3252" t="str">
        <f t="shared" si="298"/>
        <v>NHBO</v>
      </c>
    </row>
    <row r="3253" spans="1:16" x14ac:dyDescent="0.35">
      <c r="A3253">
        <f t="shared" si="295"/>
        <v>6586</v>
      </c>
      <c r="B3253" t="str">
        <f t="shared" ref="B3253:B3316" si="299">_xlfn.TEXTJOIN(" ",TRUE,L3253,O3253,N3253)</f>
        <v>Bus NHBO_NHBO_Child_0-15_NC LastDemand</v>
      </c>
      <c r="C3253" t="str">
        <f t="shared" si="296"/>
        <v>Bus NHBO_NHBO_Child_0-15_NC LastDemand</v>
      </c>
      <c r="D3253" t="s">
        <v>37</v>
      </c>
      <c r="E3253" t="s">
        <v>18</v>
      </c>
      <c r="F3253">
        <v>0</v>
      </c>
      <c r="H3253" t="s">
        <v>19</v>
      </c>
      <c r="J3253" t="str">
        <f t="shared" si="297"/>
        <v>Bus LastDemand</v>
      </c>
      <c r="K3253" t="str" cm="1">
        <f t="array" ref="K3253">_xlfn.IFS(L3253="Bus P+R Bus Leg", "Bus", L3253="Bus P+R Car Leg", "Car",L3253="Rail P+R Rail Leg", "Rail", L3253="Rail P+R Car Leg", "Car",L3253="Logsum","",TRUE(),L3253)</f>
        <v>Bus</v>
      </c>
      <c r="L3253" t="s">
        <v>29</v>
      </c>
      <c r="N3253" t="s">
        <v>105</v>
      </c>
      <c r="O3253" t="s">
        <v>134</v>
      </c>
      <c r="P3253" t="str">
        <f t="shared" si="298"/>
        <v>NHBO</v>
      </c>
    </row>
    <row r="3254" spans="1:16" x14ac:dyDescent="0.35">
      <c r="A3254">
        <f t="shared" si="295"/>
        <v>6587</v>
      </c>
      <c r="B3254" t="str">
        <f t="shared" si="299"/>
        <v>Bus NHBO_NHBO_Child_0-15_PC LastDemand</v>
      </c>
      <c r="C3254" t="str">
        <f t="shared" si="296"/>
        <v>Bus NHBO_NHBO_Child_0-15_PC LastDemand</v>
      </c>
      <c r="D3254" t="s">
        <v>37</v>
      </c>
      <c r="E3254" t="s">
        <v>18</v>
      </c>
      <c r="F3254">
        <v>0</v>
      </c>
      <c r="H3254" t="s">
        <v>19</v>
      </c>
      <c r="J3254" t="str">
        <f t="shared" si="297"/>
        <v>Bus LastDemand</v>
      </c>
      <c r="K3254" t="str" cm="1">
        <f t="array" ref="K3254">_xlfn.IFS(L3254="Bus P+R Bus Leg", "Bus", L3254="Bus P+R Car Leg", "Car",L3254="Rail P+R Rail Leg", "Rail", L3254="Rail P+R Car Leg", "Car",L3254="Logsum","",TRUE(),L3254)</f>
        <v>Bus</v>
      </c>
      <c r="L3254" t="s">
        <v>29</v>
      </c>
      <c r="N3254" t="s">
        <v>105</v>
      </c>
      <c r="O3254" t="s">
        <v>135</v>
      </c>
      <c r="P3254" t="str">
        <f t="shared" si="298"/>
        <v>NHBO</v>
      </c>
    </row>
    <row r="3255" spans="1:16" x14ac:dyDescent="0.35">
      <c r="A3255">
        <f t="shared" si="295"/>
        <v>6588</v>
      </c>
      <c r="B3255" t="str">
        <f t="shared" si="299"/>
        <v>Bus NHBO_NHBO_FT_16-74_FC LastDemand</v>
      </c>
      <c r="C3255" t="str">
        <f t="shared" si="296"/>
        <v>Bus NHBO_NHBO_FT_16-74_FC LastDemand</v>
      </c>
      <c r="D3255" t="s">
        <v>37</v>
      </c>
      <c r="E3255" t="s">
        <v>18</v>
      </c>
      <c r="F3255">
        <v>0</v>
      </c>
      <c r="H3255" t="s">
        <v>19</v>
      </c>
      <c r="J3255" t="str">
        <f t="shared" si="297"/>
        <v>Bus LastDemand</v>
      </c>
      <c r="K3255" t="str" cm="1">
        <f t="array" ref="K3255">_xlfn.IFS(L3255="Bus P+R Bus Leg", "Bus", L3255="Bus P+R Car Leg", "Car",L3255="Rail P+R Rail Leg", "Rail", L3255="Rail P+R Car Leg", "Car",L3255="Logsum","",TRUE(),L3255)</f>
        <v>Bus</v>
      </c>
      <c r="L3255" t="s">
        <v>29</v>
      </c>
      <c r="N3255" t="s">
        <v>105</v>
      </c>
      <c r="O3255" t="s">
        <v>92</v>
      </c>
      <c r="P3255" t="str">
        <f t="shared" si="298"/>
        <v>NHBO</v>
      </c>
    </row>
    <row r="3256" spans="1:16" x14ac:dyDescent="0.35">
      <c r="A3256">
        <f t="shared" si="295"/>
        <v>6589</v>
      </c>
      <c r="B3256" t="str">
        <f t="shared" si="299"/>
        <v>Bus NHBO_NHBO_FT_16-74_NC LastDemand</v>
      </c>
      <c r="C3256" t="str">
        <f t="shared" si="296"/>
        <v>Bus NHBO_NHBO_FT_16-74_NC LastDemand</v>
      </c>
      <c r="D3256" t="s">
        <v>37</v>
      </c>
      <c r="E3256" t="s">
        <v>18</v>
      </c>
      <c r="F3256">
        <v>0</v>
      </c>
      <c r="H3256" t="s">
        <v>19</v>
      </c>
      <c r="J3256" t="str">
        <f t="shared" si="297"/>
        <v>Bus LastDemand</v>
      </c>
      <c r="K3256" t="str" cm="1">
        <f t="array" ref="K3256">_xlfn.IFS(L3256="Bus P+R Bus Leg", "Bus", L3256="Bus P+R Car Leg", "Car",L3256="Rail P+R Rail Leg", "Rail", L3256="Rail P+R Car Leg", "Car",L3256="Logsum","",TRUE(),L3256)</f>
        <v>Bus</v>
      </c>
      <c r="L3256" t="s">
        <v>29</v>
      </c>
      <c r="N3256" t="s">
        <v>105</v>
      </c>
      <c r="O3256" t="s">
        <v>93</v>
      </c>
      <c r="P3256" t="str">
        <f t="shared" si="298"/>
        <v>NHBO</v>
      </c>
    </row>
    <row r="3257" spans="1:16" x14ac:dyDescent="0.35">
      <c r="A3257">
        <f t="shared" si="295"/>
        <v>6590</v>
      </c>
      <c r="B3257" t="str">
        <f t="shared" si="299"/>
        <v>Bus NHBO_NHBO_FT_16-74_PC LastDemand</v>
      </c>
      <c r="C3257" t="str">
        <f t="shared" si="296"/>
        <v>Bus NHBO_NHBO_FT_16-74_PC LastDemand</v>
      </c>
      <c r="D3257" t="s">
        <v>37</v>
      </c>
      <c r="E3257" t="s">
        <v>18</v>
      </c>
      <c r="F3257">
        <v>0</v>
      </c>
      <c r="H3257" t="s">
        <v>19</v>
      </c>
      <c r="J3257" t="str">
        <f t="shared" si="297"/>
        <v>Bus LastDemand</v>
      </c>
      <c r="K3257" t="str" cm="1">
        <f t="array" ref="K3257">_xlfn.IFS(L3257="Bus P+R Bus Leg", "Bus", L3257="Bus P+R Car Leg", "Car",L3257="Rail P+R Rail Leg", "Rail", L3257="Rail P+R Car Leg", "Car",L3257="Logsum","",TRUE(),L3257)</f>
        <v>Bus</v>
      </c>
      <c r="L3257" t="s">
        <v>29</v>
      </c>
      <c r="N3257" t="s">
        <v>105</v>
      </c>
      <c r="O3257" t="s">
        <v>94</v>
      </c>
      <c r="P3257" t="str">
        <f t="shared" si="298"/>
        <v>NHBO</v>
      </c>
    </row>
    <row r="3258" spans="1:16" x14ac:dyDescent="0.35">
      <c r="A3258">
        <f t="shared" si="295"/>
        <v>6591</v>
      </c>
      <c r="B3258" t="str">
        <f t="shared" si="299"/>
        <v>Bus NHBO_NHBO_Other_16-74_FC LastDemand</v>
      </c>
      <c r="C3258" t="str">
        <f t="shared" si="296"/>
        <v>Bus NHBO_NHBO_Other_16-74_FC LastDemand</v>
      </c>
      <c r="D3258" t="s">
        <v>37</v>
      </c>
      <c r="E3258" t="s">
        <v>18</v>
      </c>
      <c r="F3258">
        <v>0</v>
      </c>
      <c r="H3258" t="s">
        <v>19</v>
      </c>
      <c r="J3258" t="str">
        <f t="shared" si="297"/>
        <v>Bus LastDemand</v>
      </c>
      <c r="K3258" t="str" cm="1">
        <f t="array" ref="K3258">_xlfn.IFS(L3258="Bus P+R Bus Leg", "Bus", L3258="Bus P+R Car Leg", "Car",L3258="Rail P+R Rail Leg", "Rail", L3258="Rail P+R Car Leg", "Car",L3258="Logsum","",TRUE(),L3258)</f>
        <v>Bus</v>
      </c>
      <c r="L3258" t="s">
        <v>29</v>
      </c>
      <c r="N3258" t="s">
        <v>105</v>
      </c>
      <c r="O3258" t="s">
        <v>95</v>
      </c>
      <c r="P3258" t="str">
        <f t="shared" si="298"/>
        <v>NHBO</v>
      </c>
    </row>
    <row r="3259" spans="1:16" x14ac:dyDescent="0.35">
      <c r="A3259">
        <f t="shared" si="295"/>
        <v>6592</v>
      </c>
      <c r="B3259" t="str">
        <f t="shared" si="299"/>
        <v>Bus NHBO_NHBO_Other_16-74_NC LastDemand</v>
      </c>
      <c r="C3259" t="str">
        <f t="shared" si="296"/>
        <v>Bus NHBO_NHBO_Other_16-74_NC LastDemand</v>
      </c>
      <c r="D3259" t="s">
        <v>37</v>
      </c>
      <c r="E3259" t="s">
        <v>18</v>
      </c>
      <c r="F3259">
        <v>0</v>
      </c>
      <c r="H3259" t="s">
        <v>19</v>
      </c>
      <c r="J3259" t="str">
        <f t="shared" si="297"/>
        <v>Bus LastDemand</v>
      </c>
      <c r="K3259" t="str" cm="1">
        <f t="array" ref="K3259">_xlfn.IFS(L3259="Bus P+R Bus Leg", "Bus", L3259="Bus P+R Car Leg", "Car",L3259="Rail P+R Rail Leg", "Rail", L3259="Rail P+R Car Leg", "Car",L3259="Logsum","",TRUE(),L3259)</f>
        <v>Bus</v>
      </c>
      <c r="L3259" t="s">
        <v>29</v>
      </c>
      <c r="N3259" t="s">
        <v>105</v>
      </c>
      <c r="O3259" t="s">
        <v>96</v>
      </c>
      <c r="P3259" t="str">
        <f t="shared" si="298"/>
        <v>NHBO</v>
      </c>
    </row>
    <row r="3260" spans="1:16" x14ac:dyDescent="0.35">
      <c r="A3260">
        <f t="shared" si="295"/>
        <v>6593</v>
      </c>
      <c r="B3260" t="str">
        <f t="shared" si="299"/>
        <v>Bus NHBO_NHBO_Other_16-74_PC LastDemand</v>
      </c>
      <c r="C3260" t="str">
        <f t="shared" si="296"/>
        <v>Bus NHBO_NHBO_Other_16-74_PC LastDemand</v>
      </c>
      <c r="D3260" t="s">
        <v>37</v>
      </c>
      <c r="E3260" t="s">
        <v>18</v>
      </c>
      <c r="F3260">
        <v>0</v>
      </c>
      <c r="H3260" t="s">
        <v>19</v>
      </c>
      <c r="J3260" t="str">
        <f t="shared" si="297"/>
        <v>Bus LastDemand</v>
      </c>
      <c r="K3260" t="str" cm="1">
        <f t="array" ref="K3260">_xlfn.IFS(L3260="Bus P+R Bus Leg", "Bus", L3260="Bus P+R Car Leg", "Car",L3260="Rail P+R Rail Leg", "Rail", L3260="Rail P+R Car Leg", "Car",L3260="Logsum","",TRUE(),L3260)</f>
        <v>Bus</v>
      </c>
      <c r="L3260" t="s">
        <v>29</v>
      </c>
      <c r="N3260" t="s">
        <v>105</v>
      </c>
      <c r="O3260" t="s">
        <v>97</v>
      </c>
      <c r="P3260" t="str">
        <f t="shared" si="298"/>
        <v>NHBO</v>
      </c>
    </row>
    <row r="3261" spans="1:16" x14ac:dyDescent="0.35">
      <c r="A3261">
        <f t="shared" si="295"/>
        <v>6594</v>
      </c>
      <c r="B3261" t="str">
        <f t="shared" si="299"/>
        <v>Bus NHBO_NHBO_PT_16-74_FC LastDemand</v>
      </c>
      <c r="C3261" t="str">
        <f t="shared" si="296"/>
        <v>Bus NHBO_NHBO_PT_16-74_FC LastDemand</v>
      </c>
      <c r="D3261" t="s">
        <v>37</v>
      </c>
      <c r="E3261" t="s">
        <v>18</v>
      </c>
      <c r="F3261">
        <v>0</v>
      </c>
      <c r="H3261" t="s">
        <v>19</v>
      </c>
      <c r="J3261" t="str">
        <f t="shared" si="297"/>
        <v>Bus LastDemand</v>
      </c>
      <c r="K3261" t="str" cm="1">
        <f t="array" ref="K3261">_xlfn.IFS(L3261="Bus P+R Bus Leg", "Bus", L3261="Bus P+R Car Leg", "Car",L3261="Rail P+R Rail Leg", "Rail", L3261="Rail P+R Car Leg", "Car",L3261="Logsum","",TRUE(),L3261)</f>
        <v>Bus</v>
      </c>
      <c r="L3261" t="s">
        <v>29</v>
      </c>
      <c r="N3261" t="s">
        <v>105</v>
      </c>
      <c r="O3261" t="s">
        <v>98</v>
      </c>
      <c r="P3261" t="str">
        <f t="shared" si="298"/>
        <v>NHBO</v>
      </c>
    </row>
    <row r="3262" spans="1:16" x14ac:dyDescent="0.35">
      <c r="A3262">
        <f t="shared" si="295"/>
        <v>6595</v>
      </c>
      <c r="B3262" t="str">
        <f t="shared" si="299"/>
        <v>Bus NHBO_NHBO_PT_16-74_NC LastDemand</v>
      </c>
      <c r="C3262" t="str">
        <f t="shared" si="296"/>
        <v>Bus NHBO_NHBO_PT_16-74_NC LastDemand</v>
      </c>
      <c r="D3262" t="s">
        <v>37</v>
      </c>
      <c r="E3262" t="s">
        <v>18</v>
      </c>
      <c r="F3262">
        <v>0</v>
      </c>
      <c r="H3262" t="s">
        <v>19</v>
      </c>
      <c r="J3262" t="str">
        <f t="shared" si="297"/>
        <v>Bus LastDemand</v>
      </c>
      <c r="K3262" t="str" cm="1">
        <f t="array" ref="K3262">_xlfn.IFS(L3262="Bus P+R Bus Leg", "Bus", L3262="Bus P+R Car Leg", "Car",L3262="Rail P+R Rail Leg", "Rail", L3262="Rail P+R Car Leg", "Car",L3262="Logsum","",TRUE(),L3262)</f>
        <v>Bus</v>
      </c>
      <c r="L3262" t="s">
        <v>29</v>
      </c>
      <c r="N3262" t="s">
        <v>105</v>
      </c>
      <c r="O3262" t="s">
        <v>99</v>
      </c>
      <c r="P3262" t="str">
        <f t="shared" si="298"/>
        <v>NHBO</v>
      </c>
    </row>
    <row r="3263" spans="1:16" x14ac:dyDescent="0.35">
      <c r="A3263">
        <f t="shared" si="295"/>
        <v>6596</v>
      </c>
      <c r="B3263" t="str">
        <f t="shared" si="299"/>
        <v>Bus NHBO_NHBO_PT_16-74_PC LastDemand</v>
      </c>
      <c r="C3263" t="str">
        <f t="shared" si="296"/>
        <v>Bus NHBO_NHBO_PT_16-74_PC LastDemand</v>
      </c>
      <c r="D3263" t="s">
        <v>37</v>
      </c>
      <c r="E3263" t="s">
        <v>18</v>
      </c>
      <c r="F3263">
        <v>0</v>
      </c>
      <c r="H3263" t="s">
        <v>19</v>
      </c>
      <c r="J3263" t="str">
        <f t="shared" si="297"/>
        <v>Bus LastDemand</v>
      </c>
      <c r="K3263" t="str" cm="1">
        <f t="array" ref="K3263">_xlfn.IFS(L3263="Bus P+R Bus Leg", "Bus", L3263="Bus P+R Car Leg", "Car",L3263="Rail P+R Rail Leg", "Rail", L3263="Rail P+R Car Leg", "Car",L3263="Logsum","",TRUE(),L3263)</f>
        <v>Bus</v>
      </c>
      <c r="L3263" t="s">
        <v>29</v>
      </c>
      <c r="N3263" t="s">
        <v>105</v>
      </c>
      <c r="O3263" t="s">
        <v>100</v>
      </c>
      <c r="P3263" t="str">
        <f t="shared" si="298"/>
        <v>NHBO</v>
      </c>
    </row>
    <row r="3264" spans="1:16" x14ac:dyDescent="0.35">
      <c r="A3264">
        <f t="shared" si="295"/>
        <v>6597</v>
      </c>
      <c r="B3264" t="str">
        <f t="shared" si="299"/>
        <v>Bus NHBO_NHBO_Student_16-74_FC LastDemand</v>
      </c>
      <c r="C3264" t="str">
        <f t="shared" si="296"/>
        <v>Bus NHBO_NHBO_Student_16-74_FC LastDemand</v>
      </c>
      <c r="D3264" t="s">
        <v>37</v>
      </c>
      <c r="E3264" t="s">
        <v>18</v>
      </c>
      <c r="F3264">
        <v>0</v>
      </c>
      <c r="H3264" t="s">
        <v>19</v>
      </c>
      <c r="J3264" t="str">
        <f t="shared" si="297"/>
        <v>Bus LastDemand</v>
      </c>
      <c r="K3264" t="str" cm="1">
        <f t="array" ref="K3264">_xlfn.IFS(L3264="Bus P+R Bus Leg", "Bus", L3264="Bus P+R Car Leg", "Car",L3264="Rail P+R Rail Leg", "Rail", L3264="Rail P+R Car Leg", "Car",L3264="Logsum","",TRUE(),L3264)</f>
        <v>Bus</v>
      </c>
      <c r="L3264" t="s">
        <v>29</v>
      </c>
      <c r="N3264" t="s">
        <v>105</v>
      </c>
      <c r="O3264" t="s">
        <v>101</v>
      </c>
      <c r="P3264" t="str">
        <f t="shared" si="298"/>
        <v>NHBO</v>
      </c>
    </row>
    <row r="3265" spans="1:16" x14ac:dyDescent="0.35">
      <c r="A3265">
        <f t="shared" si="295"/>
        <v>6598</v>
      </c>
      <c r="B3265" t="str">
        <f t="shared" si="299"/>
        <v>Bus NHBO_NHBO_Student_16-74_NC LastDemand</v>
      </c>
      <c r="C3265" t="str">
        <f t="shared" si="296"/>
        <v>Bus NHBO_NHBO_Student_16-74_NC LastDemand</v>
      </c>
      <c r="D3265" t="s">
        <v>37</v>
      </c>
      <c r="E3265" t="s">
        <v>18</v>
      </c>
      <c r="F3265">
        <v>0</v>
      </c>
      <c r="H3265" t="s">
        <v>19</v>
      </c>
      <c r="J3265" t="str">
        <f t="shared" si="297"/>
        <v>Bus LastDemand</v>
      </c>
      <c r="K3265" t="str" cm="1">
        <f t="array" ref="K3265">_xlfn.IFS(L3265="Bus P+R Bus Leg", "Bus", L3265="Bus P+R Car Leg", "Car",L3265="Rail P+R Rail Leg", "Rail", L3265="Rail P+R Car Leg", "Car",L3265="Logsum","",TRUE(),L3265)</f>
        <v>Bus</v>
      </c>
      <c r="L3265" t="s">
        <v>29</v>
      </c>
      <c r="N3265" t="s">
        <v>105</v>
      </c>
      <c r="O3265" t="s">
        <v>102</v>
      </c>
      <c r="P3265" t="str">
        <f t="shared" si="298"/>
        <v>NHBO</v>
      </c>
    </row>
    <row r="3266" spans="1:16" x14ac:dyDescent="0.35">
      <c r="A3266">
        <f t="shared" si="295"/>
        <v>6599</v>
      </c>
      <c r="B3266" t="str">
        <f t="shared" si="299"/>
        <v>Bus NHBO_NHBO_Student_16-74_PC LastDemand</v>
      </c>
      <c r="C3266" t="str">
        <f t="shared" si="296"/>
        <v>Bus NHBO_NHBO_Student_16-74_PC LastDemand</v>
      </c>
      <c r="D3266" t="s">
        <v>37</v>
      </c>
      <c r="E3266" t="s">
        <v>18</v>
      </c>
      <c r="F3266">
        <v>0</v>
      </c>
      <c r="H3266" t="s">
        <v>19</v>
      </c>
      <c r="J3266" t="str">
        <f t="shared" si="297"/>
        <v>Bus LastDemand</v>
      </c>
      <c r="K3266" t="str" cm="1">
        <f t="array" ref="K3266">_xlfn.IFS(L3266="Bus P+R Bus Leg", "Bus", L3266="Bus P+R Car Leg", "Car",L3266="Rail P+R Rail Leg", "Rail", L3266="Rail P+R Car Leg", "Car",L3266="Logsum","",TRUE(),L3266)</f>
        <v>Bus</v>
      </c>
      <c r="L3266" t="s">
        <v>29</v>
      </c>
      <c r="N3266" t="s">
        <v>105</v>
      </c>
      <c r="O3266" t="s">
        <v>103</v>
      </c>
      <c r="P3266" t="str">
        <f t="shared" si="298"/>
        <v>NHBO</v>
      </c>
    </row>
    <row r="3267" spans="1:16" x14ac:dyDescent="0.35">
      <c r="A3267">
        <f t="shared" si="295"/>
        <v>6601</v>
      </c>
      <c r="B3267" t="str">
        <f t="shared" si="299"/>
        <v>Bus P+R HBW_HBW_FT_16-74_FC LastDemand</v>
      </c>
      <c r="C3267" t="str">
        <f t="shared" si="296"/>
        <v>Bus P+R HBW_HBW_FT_16-74_FC LastDemand</v>
      </c>
      <c r="D3267" t="s">
        <v>37</v>
      </c>
      <c r="E3267" t="s">
        <v>18</v>
      </c>
      <c r="F3267">
        <v>0</v>
      </c>
      <c r="H3267" t="s">
        <v>19</v>
      </c>
      <c r="J3267" t="str">
        <f t="shared" si="297"/>
        <v>Bus P+R LastDemand</v>
      </c>
      <c r="K3267" t="str" cm="1">
        <f t="array" ref="K3267">_xlfn.IFS(L3267="Bus P+R Bus Leg", "Bus", L3267="Bus P+R Car Leg", "Car",L3267="Rail P+R Rail Leg", "Rail", L3267="Rail P+R Car Leg", "Car",L3267="Logsum","",TRUE(),L3267)</f>
        <v>Bus P+R</v>
      </c>
      <c r="L3267" t="s">
        <v>136</v>
      </c>
      <c r="N3267" t="s">
        <v>105</v>
      </c>
      <c r="O3267" t="s">
        <v>53</v>
      </c>
      <c r="P3267" t="str">
        <f>LEFT(O3267,FIND("_",O3267)-1)</f>
        <v>HBW</v>
      </c>
    </row>
    <row r="3268" spans="1:16" x14ac:dyDescent="0.35">
      <c r="A3268">
        <f t="shared" si="295"/>
        <v>6602</v>
      </c>
      <c r="B3268" t="str">
        <f t="shared" si="299"/>
        <v>Bus P+R HBW_HBW_FT_16-74_NC LastDemand</v>
      </c>
      <c r="C3268" t="str">
        <f t="shared" si="296"/>
        <v>Bus P+R HBW_HBW_FT_16-74_NC LastDemand</v>
      </c>
      <c r="D3268" t="s">
        <v>37</v>
      </c>
      <c r="E3268" t="s">
        <v>18</v>
      </c>
      <c r="F3268">
        <v>0</v>
      </c>
      <c r="H3268" t="s">
        <v>19</v>
      </c>
      <c r="J3268" t="str">
        <f t="shared" si="297"/>
        <v>Bus P+R LastDemand</v>
      </c>
      <c r="K3268" t="str" cm="1">
        <f t="array" ref="K3268">_xlfn.IFS(L3268="Bus P+R Bus Leg", "Bus", L3268="Bus P+R Car Leg", "Car",L3268="Rail P+R Rail Leg", "Rail", L3268="Rail P+R Car Leg", "Car",L3268="Logsum","",TRUE(),L3268)</f>
        <v>Bus P+R</v>
      </c>
      <c r="L3268" t="s">
        <v>136</v>
      </c>
      <c r="N3268" t="s">
        <v>105</v>
      </c>
      <c r="O3268" t="s">
        <v>54</v>
      </c>
      <c r="P3268" t="str">
        <f>LEFT(O3268,FIND("_",O3268)-1)</f>
        <v>HBW</v>
      </c>
    </row>
    <row r="3269" spans="1:16" x14ac:dyDescent="0.35">
      <c r="A3269">
        <f t="shared" si="295"/>
        <v>6603</v>
      </c>
      <c r="B3269" t="str">
        <f t="shared" si="299"/>
        <v>Bus P+R HBW_HBW_FT_16-74_PC LastDemand</v>
      </c>
      <c r="C3269" t="str">
        <f t="shared" si="296"/>
        <v>Bus P+R HBW_HBW_FT_16-74_PC LastDemand</v>
      </c>
      <c r="D3269" t="s">
        <v>37</v>
      </c>
      <c r="E3269" t="s">
        <v>18</v>
      </c>
      <c r="F3269">
        <v>0</v>
      </c>
      <c r="H3269" t="s">
        <v>19</v>
      </c>
      <c r="J3269" t="str">
        <f t="shared" si="297"/>
        <v>Bus P+R LastDemand</v>
      </c>
      <c r="K3269" t="str" cm="1">
        <f t="array" ref="K3269">_xlfn.IFS(L3269="Bus P+R Bus Leg", "Bus", L3269="Bus P+R Car Leg", "Car",L3269="Rail P+R Rail Leg", "Rail", L3269="Rail P+R Car Leg", "Car",L3269="Logsum","",TRUE(),L3269)</f>
        <v>Bus P+R</v>
      </c>
      <c r="L3269" t="s">
        <v>136</v>
      </c>
      <c r="N3269" t="s">
        <v>105</v>
      </c>
      <c r="O3269" t="s">
        <v>55</v>
      </c>
      <c r="P3269" t="str">
        <f t="shared" ref="P3269:P3332" si="300">LEFT(O3269,FIND("_",O3269)-1)</f>
        <v>HBW</v>
      </c>
    </row>
    <row r="3270" spans="1:16" x14ac:dyDescent="0.35">
      <c r="A3270">
        <f t="shared" si="295"/>
        <v>6604</v>
      </c>
      <c r="B3270" t="str">
        <f t="shared" si="299"/>
        <v>Bus P+R HBW_HBW_Other_16-74_FC LastDemand</v>
      </c>
      <c r="C3270" t="str">
        <f t="shared" si="296"/>
        <v>Bus P+R HBW_HBW_Other_16-74_FC LastDemand</v>
      </c>
      <c r="D3270" t="s">
        <v>37</v>
      </c>
      <c r="E3270" t="s">
        <v>18</v>
      </c>
      <c r="F3270">
        <v>0</v>
      </c>
      <c r="H3270" t="s">
        <v>19</v>
      </c>
      <c r="J3270" t="str">
        <f t="shared" si="297"/>
        <v>Bus P+R LastDemand</v>
      </c>
      <c r="K3270" t="str" cm="1">
        <f t="array" ref="K3270">_xlfn.IFS(L3270="Bus P+R Bus Leg", "Bus", L3270="Bus P+R Car Leg", "Car",L3270="Rail P+R Rail Leg", "Rail", L3270="Rail P+R Car Leg", "Car",L3270="Logsum","",TRUE(),L3270)</f>
        <v>Bus P+R</v>
      </c>
      <c r="L3270" t="s">
        <v>136</v>
      </c>
      <c r="N3270" t="s">
        <v>105</v>
      </c>
      <c r="O3270" t="s">
        <v>56</v>
      </c>
      <c r="P3270" t="str">
        <f t="shared" si="300"/>
        <v>HBW</v>
      </c>
    </row>
    <row r="3271" spans="1:16" x14ac:dyDescent="0.35">
      <c r="A3271">
        <f t="shared" si="295"/>
        <v>6605</v>
      </c>
      <c r="B3271" t="str">
        <f t="shared" si="299"/>
        <v>Bus P+R HBW_HBW_Other_16-74_NC LastDemand</v>
      </c>
      <c r="C3271" t="str">
        <f t="shared" si="296"/>
        <v>Bus P+R HBW_HBW_Other_16-74_NC LastDemand</v>
      </c>
      <c r="D3271" t="s">
        <v>37</v>
      </c>
      <c r="E3271" t="s">
        <v>18</v>
      </c>
      <c r="F3271">
        <v>0</v>
      </c>
      <c r="H3271" t="s">
        <v>19</v>
      </c>
      <c r="J3271" t="str">
        <f t="shared" si="297"/>
        <v>Bus P+R LastDemand</v>
      </c>
      <c r="K3271" t="str" cm="1">
        <f t="array" ref="K3271">_xlfn.IFS(L3271="Bus P+R Bus Leg", "Bus", L3271="Bus P+R Car Leg", "Car",L3271="Rail P+R Rail Leg", "Rail", L3271="Rail P+R Car Leg", "Car",L3271="Logsum","",TRUE(),L3271)</f>
        <v>Bus P+R</v>
      </c>
      <c r="L3271" t="s">
        <v>136</v>
      </c>
      <c r="N3271" t="s">
        <v>105</v>
      </c>
      <c r="O3271" t="s">
        <v>57</v>
      </c>
      <c r="P3271" t="str">
        <f t="shared" si="300"/>
        <v>HBW</v>
      </c>
    </row>
    <row r="3272" spans="1:16" x14ac:dyDescent="0.35">
      <c r="A3272">
        <f t="shared" si="295"/>
        <v>6606</v>
      </c>
      <c r="B3272" t="str">
        <f t="shared" si="299"/>
        <v>Bus P+R HBW_HBW_Other_16-74_PC LastDemand</v>
      </c>
      <c r="C3272" t="str">
        <f t="shared" si="296"/>
        <v>Bus P+R HBW_HBW_Other_16-74_PC LastDemand</v>
      </c>
      <c r="D3272" t="s">
        <v>37</v>
      </c>
      <c r="E3272" t="s">
        <v>18</v>
      </c>
      <c r="F3272">
        <v>0</v>
      </c>
      <c r="H3272" t="s">
        <v>19</v>
      </c>
      <c r="J3272" t="str">
        <f t="shared" si="297"/>
        <v>Bus P+R LastDemand</v>
      </c>
      <c r="K3272" t="str" cm="1">
        <f t="array" ref="K3272">_xlfn.IFS(L3272="Bus P+R Bus Leg", "Bus", L3272="Bus P+R Car Leg", "Car",L3272="Rail P+R Rail Leg", "Rail", L3272="Rail P+R Car Leg", "Car",L3272="Logsum","",TRUE(),L3272)</f>
        <v>Bus P+R</v>
      </c>
      <c r="L3272" t="s">
        <v>136</v>
      </c>
      <c r="N3272" t="s">
        <v>105</v>
      </c>
      <c r="O3272" t="s">
        <v>58</v>
      </c>
      <c r="P3272" t="str">
        <f t="shared" si="300"/>
        <v>HBW</v>
      </c>
    </row>
    <row r="3273" spans="1:16" x14ac:dyDescent="0.35">
      <c r="A3273">
        <f t="shared" si="295"/>
        <v>6607</v>
      </c>
      <c r="B3273" t="str">
        <f t="shared" si="299"/>
        <v>Bus P+R HBW_HBW_PT_16-74_FC LastDemand</v>
      </c>
      <c r="C3273" t="str">
        <f t="shared" si="296"/>
        <v>Bus P+R HBW_HBW_PT_16-74_FC LastDemand</v>
      </c>
      <c r="D3273" t="s">
        <v>37</v>
      </c>
      <c r="E3273" t="s">
        <v>18</v>
      </c>
      <c r="F3273">
        <v>0</v>
      </c>
      <c r="H3273" t="s">
        <v>19</v>
      </c>
      <c r="J3273" t="str">
        <f t="shared" si="297"/>
        <v>Bus P+R LastDemand</v>
      </c>
      <c r="K3273" t="str" cm="1">
        <f t="array" ref="K3273">_xlfn.IFS(L3273="Bus P+R Bus Leg", "Bus", L3273="Bus P+R Car Leg", "Car",L3273="Rail P+R Rail Leg", "Rail", L3273="Rail P+R Car Leg", "Car",L3273="Logsum","",TRUE(),L3273)</f>
        <v>Bus P+R</v>
      </c>
      <c r="L3273" t="s">
        <v>136</v>
      </c>
      <c r="N3273" t="s">
        <v>105</v>
      </c>
      <c r="O3273" t="s">
        <v>59</v>
      </c>
      <c r="P3273" t="str">
        <f t="shared" si="300"/>
        <v>HBW</v>
      </c>
    </row>
    <row r="3274" spans="1:16" x14ac:dyDescent="0.35">
      <c r="A3274">
        <f t="shared" si="295"/>
        <v>6608</v>
      </c>
      <c r="B3274" t="str">
        <f t="shared" si="299"/>
        <v>Bus P+R HBW_HBW_PT_16-74_NC LastDemand</v>
      </c>
      <c r="C3274" t="str">
        <f t="shared" si="296"/>
        <v>Bus P+R HBW_HBW_PT_16-74_NC LastDemand</v>
      </c>
      <c r="D3274" t="s">
        <v>37</v>
      </c>
      <c r="E3274" t="s">
        <v>18</v>
      </c>
      <c r="F3274">
        <v>0</v>
      </c>
      <c r="H3274" t="s">
        <v>19</v>
      </c>
      <c r="J3274" t="str">
        <f t="shared" si="297"/>
        <v>Bus P+R LastDemand</v>
      </c>
      <c r="K3274" t="str" cm="1">
        <f t="array" ref="K3274">_xlfn.IFS(L3274="Bus P+R Bus Leg", "Bus", L3274="Bus P+R Car Leg", "Car",L3274="Rail P+R Rail Leg", "Rail", L3274="Rail P+R Car Leg", "Car",L3274="Logsum","",TRUE(),L3274)</f>
        <v>Bus P+R</v>
      </c>
      <c r="L3274" t="s">
        <v>136</v>
      </c>
      <c r="N3274" t="s">
        <v>105</v>
      </c>
      <c r="O3274" t="s">
        <v>60</v>
      </c>
      <c r="P3274" t="str">
        <f t="shared" si="300"/>
        <v>HBW</v>
      </c>
    </row>
    <row r="3275" spans="1:16" x14ac:dyDescent="0.35">
      <c r="A3275">
        <f t="shared" si="295"/>
        <v>6609</v>
      </c>
      <c r="B3275" t="str">
        <f t="shared" si="299"/>
        <v>Bus P+R HBW_HBW_PT_16-74_PC LastDemand</v>
      </c>
      <c r="C3275" t="str">
        <f t="shared" si="296"/>
        <v>Bus P+R HBW_HBW_PT_16-74_PC LastDemand</v>
      </c>
      <c r="D3275" t="s">
        <v>37</v>
      </c>
      <c r="E3275" t="s">
        <v>18</v>
      </c>
      <c r="F3275">
        <v>0</v>
      </c>
      <c r="H3275" t="s">
        <v>19</v>
      </c>
      <c r="J3275" t="str">
        <f t="shared" si="297"/>
        <v>Bus P+R LastDemand</v>
      </c>
      <c r="K3275" t="str" cm="1">
        <f t="array" ref="K3275">_xlfn.IFS(L3275="Bus P+R Bus Leg", "Bus", L3275="Bus P+R Car Leg", "Car",L3275="Rail P+R Rail Leg", "Rail", L3275="Rail P+R Car Leg", "Car",L3275="Logsum","",TRUE(),L3275)</f>
        <v>Bus P+R</v>
      </c>
      <c r="L3275" t="s">
        <v>136</v>
      </c>
      <c r="N3275" t="s">
        <v>105</v>
      </c>
      <c r="O3275" t="s">
        <v>61</v>
      </c>
      <c r="P3275" t="str">
        <f t="shared" si="300"/>
        <v>HBW</v>
      </c>
    </row>
    <row r="3276" spans="1:16" x14ac:dyDescent="0.35">
      <c r="A3276">
        <f t="shared" si="295"/>
        <v>6610</v>
      </c>
      <c r="B3276" t="str">
        <f t="shared" si="299"/>
        <v>Bus P+R HBW_HBW_Student_16-74_FC LastDemand</v>
      </c>
      <c r="C3276" t="str">
        <f t="shared" si="296"/>
        <v>Bus P+R HBW_HBW_Student_16-74_FC LastDemand</v>
      </c>
      <c r="D3276" t="s">
        <v>37</v>
      </c>
      <c r="E3276" t="s">
        <v>18</v>
      </c>
      <c r="F3276">
        <v>0</v>
      </c>
      <c r="H3276" t="s">
        <v>19</v>
      </c>
      <c r="J3276" t="str">
        <f t="shared" si="297"/>
        <v>Bus P+R LastDemand</v>
      </c>
      <c r="K3276" t="str" cm="1">
        <f t="array" ref="K3276">_xlfn.IFS(L3276="Bus P+R Bus Leg", "Bus", L3276="Bus P+R Car Leg", "Car",L3276="Rail P+R Rail Leg", "Rail", L3276="Rail P+R Car Leg", "Car",L3276="Logsum","",TRUE(),L3276)</f>
        <v>Bus P+R</v>
      </c>
      <c r="L3276" t="s">
        <v>136</v>
      </c>
      <c r="N3276" t="s">
        <v>105</v>
      </c>
      <c r="O3276" t="s">
        <v>62</v>
      </c>
      <c r="P3276" t="str">
        <f t="shared" si="300"/>
        <v>HBW</v>
      </c>
    </row>
    <row r="3277" spans="1:16" x14ac:dyDescent="0.35">
      <c r="A3277">
        <f t="shared" si="295"/>
        <v>6611</v>
      </c>
      <c r="B3277" t="str">
        <f t="shared" si="299"/>
        <v>Bus P+R HBW_HBW_Student_16-74_NC LastDemand</v>
      </c>
      <c r="C3277" t="str">
        <f t="shared" si="296"/>
        <v>Bus P+R HBW_HBW_Student_16-74_NC LastDemand</v>
      </c>
      <c r="D3277" t="s">
        <v>37</v>
      </c>
      <c r="E3277" t="s">
        <v>18</v>
      </c>
      <c r="F3277">
        <v>0</v>
      </c>
      <c r="H3277" t="s">
        <v>19</v>
      </c>
      <c r="J3277" t="str">
        <f t="shared" si="297"/>
        <v>Bus P+R LastDemand</v>
      </c>
      <c r="K3277" t="str" cm="1">
        <f t="array" ref="K3277">_xlfn.IFS(L3277="Bus P+R Bus Leg", "Bus", L3277="Bus P+R Car Leg", "Car",L3277="Rail P+R Rail Leg", "Rail", L3277="Rail P+R Car Leg", "Car",L3277="Logsum","",TRUE(),L3277)</f>
        <v>Bus P+R</v>
      </c>
      <c r="L3277" t="s">
        <v>136</v>
      </c>
      <c r="N3277" t="s">
        <v>105</v>
      </c>
      <c r="O3277" t="s">
        <v>63</v>
      </c>
      <c r="P3277" t="str">
        <f t="shared" si="300"/>
        <v>HBW</v>
      </c>
    </row>
    <row r="3278" spans="1:16" x14ac:dyDescent="0.35">
      <c r="A3278">
        <f t="shared" si="295"/>
        <v>6612</v>
      </c>
      <c r="B3278" t="str">
        <f t="shared" si="299"/>
        <v>Bus P+R HBW_HBW_Student_16-74_PC LastDemand</v>
      </c>
      <c r="C3278" t="str">
        <f t="shared" si="296"/>
        <v>Bus P+R HBW_HBW_Student_16-74_PC LastDemand</v>
      </c>
      <c r="D3278" t="s">
        <v>37</v>
      </c>
      <c r="E3278" t="s">
        <v>18</v>
      </c>
      <c r="F3278">
        <v>0</v>
      </c>
      <c r="H3278" t="s">
        <v>19</v>
      </c>
      <c r="J3278" t="str">
        <f t="shared" si="297"/>
        <v>Bus P+R LastDemand</v>
      </c>
      <c r="K3278" t="str" cm="1">
        <f t="array" ref="K3278">_xlfn.IFS(L3278="Bus P+R Bus Leg", "Bus", L3278="Bus P+R Car Leg", "Car",L3278="Rail P+R Rail Leg", "Rail", L3278="Rail P+R Car Leg", "Car",L3278="Logsum","",TRUE(),L3278)</f>
        <v>Bus P+R</v>
      </c>
      <c r="L3278" t="s">
        <v>136</v>
      </c>
      <c r="N3278" t="s">
        <v>105</v>
      </c>
      <c r="O3278" t="s">
        <v>64</v>
      </c>
      <c r="P3278" t="str">
        <f t="shared" si="300"/>
        <v>HBW</v>
      </c>
    </row>
    <row r="3279" spans="1:16" x14ac:dyDescent="0.35">
      <c r="A3279">
        <f t="shared" ref="A3279:A3342" si="301">IF(J3279=J3278,A3278+1,ROUNDUP(A3278,-2)+1)</f>
        <v>6613</v>
      </c>
      <c r="B3279" t="str">
        <f t="shared" si="299"/>
        <v>Bus P+R HBEB_HBEB_FT_16-74_FC LastDemand</v>
      </c>
      <c r="C3279" t="str">
        <f t="shared" si="296"/>
        <v>Bus P+R HBEB_HBEB_FT_16-74_FC LastDemand</v>
      </c>
      <c r="D3279" t="s">
        <v>37</v>
      </c>
      <c r="E3279" t="s">
        <v>18</v>
      </c>
      <c r="F3279">
        <v>0</v>
      </c>
      <c r="H3279" t="s">
        <v>19</v>
      </c>
      <c r="J3279" t="str">
        <f t="shared" si="297"/>
        <v>Bus P+R LastDemand</v>
      </c>
      <c r="K3279" t="str" cm="1">
        <f t="array" ref="K3279">_xlfn.IFS(L3279="Bus P+R Bus Leg", "Bus", L3279="Bus P+R Car Leg", "Car",L3279="Rail P+R Rail Leg", "Rail", L3279="Rail P+R Car Leg", "Car",L3279="Logsum","",TRUE(),L3279)</f>
        <v>Bus P+R</v>
      </c>
      <c r="L3279" t="s">
        <v>136</v>
      </c>
      <c r="N3279" t="s">
        <v>105</v>
      </c>
      <c r="O3279" t="s">
        <v>65</v>
      </c>
      <c r="P3279" t="str">
        <f t="shared" si="300"/>
        <v>HBEB</v>
      </c>
    </row>
    <row r="3280" spans="1:16" x14ac:dyDescent="0.35">
      <c r="A3280">
        <f t="shared" si="301"/>
        <v>6614</v>
      </c>
      <c r="B3280" t="str">
        <f t="shared" si="299"/>
        <v>Bus P+R HBEB_HBEB_FT_16-74_NC LastDemand</v>
      </c>
      <c r="C3280" t="str">
        <f t="shared" si="296"/>
        <v>Bus P+R HBEB_HBEB_FT_16-74_NC LastDemand</v>
      </c>
      <c r="D3280" t="s">
        <v>37</v>
      </c>
      <c r="E3280" t="s">
        <v>18</v>
      </c>
      <c r="F3280">
        <v>0</v>
      </c>
      <c r="H3280" t="s">
        <v>19</v>
      </c>
      <c r="J3280" t="str">
        <f t="shared" si="297"/>
        <v>Bus P+R LastDemand</v>
      </c>
      <c r="K3280" t="str" cm="1">
        <f t="array" ref="K3280">_xlfn.IFS(L3280="Bus P+R Bus Leg", "Bus", L3280="Bus P+R Car Leg", "Car",L3280="Rail P+R Rail Leg", "Rail", L3280="Rail P+R Car Leg", "Car",L3280="Logsum","",TRUE(),L3280)</f>
        <v>Bus P+R</v>
      </c>
      <c r="L3280" t="s">
        <v>136</v>
      </c>
      <c r="N3280" t="s">
        <v>105</v>
      </c>
      <c r="O3280" t="s">
        <v>66</v>
      </c>
      <c r="P3280" t="str">
        <f t="shared" si="300"/>
        <v>HBEB</v>
      </c>
    </row>
    <row r="3281" spans="1:16" x14ac:dyDescent="0.35">
      <c r="A3281">
        <f t="shared" si="301"/>
        <v>6615</v>
      </c>
      <c r="B3281" t="str">
        <f t="shared" si="299"/>
        <v>Bus P+R HBEB_HBEB_FT_16-74_PC LastDemand</v>
      </c>
      <c r="C3281" t="str">
        <f t="shared" si="296"/>
        <v>Bus P+R HBEB_HBEB_FT_16-74_PC LastDemand</v>
      </c>
      <c r="D3281" t="s">
        <v>37</v>
      </c>
      <c r="E3281" t="s">
        <v>18</v>
      </c>
      <c r="F3281">
        <v>0</v>
      </c>
      <c r="H3281" t="s">
        <v>19</v>
      </c>
      <c r="J3281" t="str">
        <f t="shared" si="297"/>
        <v>Bus P+R LastDemand</v>
      </c>
      <c r="K3281" t="str" cm="1">
        <f t="array" ref="K3281">_xlfn.IFS(L3281="Bus P+R Bus Leg", "Bus", L3281="Bus P+R Car Leg", "Car",L3281="Rail P+R Rail Leg", "Rail", L3281="Rail P+R Car Leg", "Car",L3281="Logsum","",TRUE(),L3281)</f>
        <v>Bus P+R</v>
      </c>
      <c r="L3281" t="s">
        <v>136</v>
      </c>
      <c r="N3281" t="s">
        <v>105</v>
      </c>
      <c r="O3281" t="s">
        <v>67</v>
      </c>
      <c r="P3281" t="str">
        <f t="shared" si="300"/>
        <v>HBEB</v>
      </c>
    </row>
    <row r="3282" spans="1:16" x14ac:dyDescent="0.35">
      <c r="A3282">
        <f t="shared" si="301"/>
        <v>6616</v>
      </c>
      <c r="B3282" t="str">
        <f t="shared" si="299"/>
        <v>Bus P+R HBEB_HBEB_Other_16-74_FC LastDemand</v>
      </c>
      <c r="C3282" t="str">
        <f t="shared" si="296"/>
        <v>Bus P+R HBEB_HBEB_Other_16-74_FC LastDemand</v>
      </c>
      <c r="D3282" t="s">
        <v>37</v>
      </c>
      <c r="E3282" t="s">
        <v>18</v>
      </c>
      <c r="F3282">
        <v>0</v>
      </c>
      <c r="H3282" t="s">
        <v>19</v>
      </c>
      <c r="J3282" t="str">
        <f t="shared" si="297"/>
        <v>Bus P+R LastDemand</v>
      </c>
      <c r="K3282" t="str" cm="1">
        <f t="array" ref="K3282">_xlfn.IFS(L3282="Bus P+R Bus Leg", "Bus", L3282="Bus P+R Car Leg", "Car",L3282="Rail P+R Rail Leg", "Rail", L3282="Rail P+R Car Leg", "Car",L3282="Logsum","",TRUE(),L3282)</f>
        <v>Bus P+R</v>
      </c>
      <c r="L3282" t="s">
        <v>136</v>
      </c>
      <c r="N3282" t="s">
        <v>105</v>
      </c>
      <c r="O3282" t="s">
        <v>68</v>
      </c>
      <c r="P3282" t="str">
        <f t="shared" si="300"/>
        <v>HBEB</v>
      </c>
    </row>
    <row r="3283" spans="1:16" x14ac:dyDescent="0.35">
      <c r="A3283">
        <f t="shared" si="301"/>
        <v>6617</v>
      </c>
      <c r="B3283" t="str">
        <f t="shared" si="299"/>
        <v>Bus P+R HBEB_HBEB_Other_16-74_NC LastDemand</v>
      </c>
      <c r="C3283" t="str">
        <f t="shared" ref="C3283:C3346" si="302">_xlfn.TEXTJOIN(" ",TRUE,L3283,O3283,N3283)</f>
        <v>Bus P+R HBEB_HBEB_Other_16-74_NC LastDemand</v>
      </c>
      <c r="D3283" t="s">
        <v>37</v>
      </c>
      <c r="E3283" t="s">
        <v>18</v>
      </c>
      <c r="F3283">
        <v>0</v>
      </c>
      <c r="H3283" t="s">
        <v>19</v>
      </c>
      <c r="J3283" t="str">
        <f t="shared" si="297"/>
        <v>Bus P+R LastDemand</v>
      </c>
      <c r="K3283" t="str" cm="1">
        <f t="array" ref="K3283">_xlfn.IFS(L3283="Bus P+R Bus Leg", "Bus", L3283="Bus P+R Car Leg", "Car",L3283="Rail P+R Rail Leg", "Rail", L3283="Rail P+R Car Leg", "Car",L3283="Logsum","",TRUE(),L3283)</f>
        <v>Bus P+R</v>
      </c>
      <c r="L3283" t="s">
        <v>136</v>
      </c>
      <c r="N3283" t="s">
        <v>105</v>
      </c>
      <c r="O3283" t="s">
        <v>69</v>
      </c>
      <c r="P3283" t="str">
        <f t="shared" si="300"/>
        <v>HBEB</v>
      </c>
    </row>
    <row r="3284" spans="1:16" x14ac:dyDescent="0.35">
      <c r="A3284">
        <f t="shared" si="301"/>
        <v>6618</v>
      </c>
      <c r="B3284" t="str">
        <f t="shared" si="299"/>
        <v>Bus P+R HBEB_HBEB_Other_16-74_PC LastDemand</v>
      </c>
      <c r="C3284" t="str">
        <f t="shared" si="302"/>
        <v>Bus P+R HBEB_HBEB_Other_16-74_PC LastDemand</v>
      </c>
      <c r="D3284" t="s">
        <v>37</v>
      </c>
      <c r="E3284" t="s">
        <v>18</v>
      </c>
      <c r="F3284">
        <v>0</v>
      </c>
      <c r="H3284" t="s">
        <v>19</v>
      </c>
      <c r="J3284" t="str">
        <f t="shared" ref="J3284:J3347" si="303">_xlfn.CONCAT(L3284," ",N3284)</f>
        <v>Bus P+R LastDemand</v>
      </c>
      <c r="K3284" t="str" cm="1">
        <f t="array" ref="K3284">_xlfn.IFS(L3284="Bus P+R Bus Leg", "Bus", L3284="Bus P+R Car Leg", "Car",L3284="Rail P+R Rail Leg", "Rail", L3284="Rail P+R Car Leg", "Car",L3284="Logsum","",TRUE(),L3284)</f>
        <v>Bus P+R</v>
      </c>
      <c r="L3284" t="s">
        <v>136</v>
      </c>
      <c r="N3284" t="s">
        <v>105</v>
      </c>
      <c r="O3284" t="s">
        <v>70</v>
      </c>
      <c r="P3284" t="str">
        <f t="shared" si="300"/>
        <v>HBEB</v>
      </c>
    </row>
    <row r="3285" spans="1:16" x14ac:dyDescent="0.35">
      <c r="A3285">
        <f t="shared" si="301"/>
        <v>6619</v>
      </c>
      <c r="B3285" t="str">
        <f t="shared" si="299"/>
        <v>Bus P+R HBEB_HBEB_PT_16-74_FC LastDemand</v>
      </c>
      <c r="C3285" t="str">
        <f t="shared" si="302"/>
        <v>Bus P+R HBEB_HBEB_PT_16-74_FC LastDemand</v>
      </c>
      <c r="D3285" t="s">
        <v>37</v>
      </c>
      <c r="E3285" t="s">
        <v>18</v>
      </c>
      <c r="F3285">
        <v>0</v>
      </c>
      <c r="H3285" t="s">
        <v>19</v>
      </c>
      <c r="J3285" t="str">
        <f t="shared" si="303"/>
        <v>Bus P+R LastDemand</v>
      </c>
      <c r="K3285" t="str" cm="1">
        <f t="array" ref="K3285">_xlfn.IFS(L3285="Bus P+R Bus Leg", "Bus", L3285="Bus P+R Car Leg", "Car",L3285="Rail P+R Rail Leg", "Rail", L3285="Rail P+R Car Leg", "Car",L3285="Logsum","",TRUE(),L3285)</f>
        <v>Bus P+R</v>
      </c>
      <c r="L3285" t="s">
        <v>136</v>
      </c>
      <c r="N3285" t="s">
        <v>105</v>
      </c>
      <c r="O3285" t="s">
        <v>71</v>
      </c>
      <c r="P3285" t="str">
        <f t="shared" si="300"/>
        <v>HBEB</v>
      </c>
    </row>
    <row r="3286" spans="1:16" x14ac:dyDescent="0.35">
      <c r="A3286">
        <f t="shared" si="301"/>
        <v>6620</v>
      </c>
      <c r="B3286" t="str">
        <f t="shared" si="299"/>
        <v>Bus P+R HBEB_HBEB_PT_16-74_NC LastDemand</v>
      </c>
      <c r="C3286" t="str">
        <f t="shared" si="302"/>
        <v>Bus P+R HBEB_HBEB_PT_16-74_NC LastDemand</v>
      </c>
      <c r="D3286" t="s">
        <v>37</v>
      </c>
      <c r="E3286" t="s">
        <v>18</v>
      </c>
      <c r="F3286">
        <v>0</v>
      </c>
      <c r="H3286" t="s">
        <v>19</v>
      </c>
      <c r="J3286" t="str">
        <f t="shared" si="303"/>
        <v>Bus P+R LastDemand</v>
      </c>
      <c r="K3286" t="str" cm="1">
        <f t="array" ref="K3286">_xlfn.IFS(L3286="Bus P+R Bus Leg", "Bus", L3286="Bus P+R Car Leg", "Car",L3286="Rail P+R Rail Leg", "Rail", L3286="Rail P+R Car Leg", "Car",L3286="Logsum","",TRUE(),L3286)</f>
        <v>Bus P+R</v>
      </c>
      <c r="L3286" t="s">
        <v>136</v>
      </c>
      <c r="N3286" t="s">
        <v>105</v>
      </c>
      <c r="O3286" t="s">
        <v>72</v>
      </c>
      <c r="P3286" t="str">
        <f t="shared" si="300"/>
        <v>HBEB</v>
      </c>
    </row>
    <row r="3287" spans="1:16" x14ac:dyDescent="0.35">
      <c r="A3287">
        <f t="shared" si="301"/>
        <v>6621</v>
      </c>
      <c r="B3287" t="str">
        <f t="shared" si="299"/>
        <v>Bus P+R HBEB_HBEB_PT_16-74_PC LastDemand</v>
      </c>
      <c r="C3287" t="str">
        <f t="shared" si="302"/>
        <v>Bus P+R HBEB_HBEB_PT_16-74_PC LastDemand</v>
      </c>
      <c r="D3287" t="s">
        <v>37</v>
      </c>
      <c r="E3287" t="s">
        <v>18</v>
      </c>
      <c r="F3287">
        <v>0</v>
      </c>
      <c r="H3287" t="s">
        <v>19</v>
      </c>
      <c r="J3287" t="str">
        <f t="shared" si="303"/>
        <v>Bus P+R LastDemand</v>
      </c>
      <c r="K3287" t="str" cm="1">
        <f t="array" ref="K3287">_xlfn.IFS(L3287="Bus P+R Bus Leg", "Bus", L3287="Bus P+R Car Leg", "Car",L3287="Rail P+R Rail Leg", "Rail", L3287="Rail P+R Car Leg", "Car",L3287="Logsum","",TRUE(),L3287)</f>
        <v>Bus P+R</v>
      </c>
      <c r="L3287" t="s">
        <v>136</v>
      </c>
      <c r="N3287" t="s">
        <v>105</v>
      </c>
      <c r="O3287" t="s">
        <v>73</v>
      </c>
      <c r="P3287" t="str">
        <f t="shared" si="300"/>
        <v>HBEB</v>
      </c>
    </row>
    <row r="3288" spans="1:16" x14ac:dyDescent="0.35">
      <c r="A3288">
        <f t="shared" si="301"/>
        <v>6622</v>
      </c>
      <c r="B3288" t="str">
        <f t="shared" si="299"/>
        <v>Bus P+R HBEB_HBEB_Student_16-74_FC LastDemand</v>
      </c>
      <c r="C3288" t="str">
        <f t="shared" si="302"/>
        <v>Bus P+R HBEB_HBEB_Student_16-74_FC LastDemand</v>
      </c>
      <c r="D3288" t="s">
        <v>37</v>
      </c>
      <c r="E3288" t="s">
        <v>18</v>
      </c>
      <c r="F3288">
        <v>0</v>
      </c>
      <c r="H3288" t="s">
        <v>19</v>
      </c>
      <c r="J3288" t="str">
        <f t="shared" si="303"/>
        <v>Bus P+R LastDemand</v>
      </c>
      <c r="K3288" t="str" cm="1">
        <f t="array" ref="K3288">_xlfn.IFS(L3288="Bus P+R Bus Leg", "Bus", L3288="Bus P+R Car Leg", "Car",L3288="Rail P+R Rail Leg", "Rail", L3288="Rail P+R Car Leg", "Car",L3288="Logsum","",TRUE(),L3288)</f>
        <v>Bus P+R</v>
      </c>
      <c r="L3288" t="s">
        <v>136</v>
      </c>
      <c r="N3288" t="s">
        <v>105</v>
      </c>
      <c r="O3288" t="s">
        <v>74</v>
      </c>
      <c r="P3288" t="str">
        <f t="shared" si="300"/>
        <v>HBEB</v>
      </c>
    </row>
    <row r="3289" spans="1:16" x14ac:dyDescent="0.35">
      <c r="A3289">
        <f t="shared" si="301"/>
        <v>6623</v>
      </c>
      <c r="B3289" t="str">
        <f t="shared" si="299"/>
        <v>Bus P+R HBEB_HBEB_Student_16-74_NC LastDemand</v>
      </c>
      <c r="C3289" t="str">
        <f t="shared" si="302"/>
        <v>Bus P+R HBEB_HBEB_Student_16-74_NC LastDemand</v>
      </c>
      <c r="D3289" t="s">
        <v>37</v>
      </c>
      <c r="E3289" t="s">
        <v>18</v>
      </c>
      <c r="F3289">
        <v>0</v>
      </c>
      <c r="H3289" t="s">
        <v>19</v>
      </c>
      <c r="J3289" t="str">
        <f t="shared" si="303"/>
        <v>Bus P+R LastDemand</v>
      </c>
      <c r="K3289" t="str" cm="1">
        <f t="array" ref="K3289">_xlfn.IFS(L3289="Bus P+R Bus Leg", "Bus", L3289="Bus P+R Car Leg", "Car",L3289="Rail P+R Rail Leg", "Rail", L3289="Rail P+R Car Leg", "Car",L3289="Logsum","",TRUE(),L3289)</f>
        <v>Bus P+R</v>
      </c>
      <c r="L3289" t="s">
        <v>136</v>
      </c>
      <c r="N3289" t="s">
        <v>105</v>
      </c>
      <c r="O3289" t="s">
        <v>75</v>
      </c>
      <c r="P3289" t="str">
        <f t="shared" si="300"/>
        <v>HBEB</v>
      </c>
    </row>
    <row r="3290" spans="1:16" x14ac:dyDescent="0.35">
      <c r="A3290">
        <f t="shared" si="301"/>
        <v>6624</v>
      </c>
      <c r="B3290" t="str">
        <f t="shared" si="299"/>
        <v>Bus P+R HBEB_HBEB_Student_16-74_PC LastDemand</v>
      </c>
      <c r="C3290" t="str">
        <f t="shared" si="302"/>
        <v>Bus P+R HBEB_HBEB_Student_16-74_PC LastDemand</v>
      </c>
      <c r="D3290" t="s">
        <v>37</v>
      </c>
      <c r="E3290" t="s">
        <v>18</v>
      </c>
      <c r="F3290">
        <v>0</v>
      </c>
      <c r="H3290" t="s">
        <v>19</v>
      </c>
      <c r="J3290" t="str">
        <f t="shared" si="303"/>
        <v>Bus P+R LastDemand</v>
      </c>
      <c r="K3290" t="str" cm="1">
        <f t="array" ref="K3290">_xlfn.IFS(L3290="Bus P+R Bus Leg", "Bus", L3290="Bus P+R Car Leg", "Car",L3290="Rail P+R Rail Leg", "Rail", L3290="Rail P+R Car Leg", "Car",L3290="Logsum","",TRUE(),L3290)</f>
        <v>Bus P+R</v>
      </c>
      <c r="L3290" t="s">
        <v>136</v>
      </c>
      <c r="N3290" t="s">
        <v>105</v>
      </c>
      <c r="O3290" t="s">
        <v>76</v>
      </c>
      <c r="P3290" t="str">
        <f t="shared" si="300"/>
        <v>HBEB</v>
      </c>
    </row>
    <row r="3291" spans="1:16" x14ac:dyDescent="0.35">
      <c r="A3291">
        <f t="shared" si="301"/>
        <v>6625</v>
      </c>
      <c r="B3291" t="str">
        <f t="shared" si="299"/>
        <v>Bus P+R HBED_HBED_Child_PE_5-11_FC LastDemand</v>
      </c>
      <c r="C3291" t="str">
        <f t="shared" si="302"/>
        <v>Bus P+R HBED_HBED_Child_PE_5-11_FC LastDemand</v>
      </c>
      <c r="D3291" t="s">
        <v>37</v>
      </c>
      <c r="E3291" t="s">
        <v>18</v>
      </c>
      <c r="F3291">
        <v>0</v>
      </c>
      <c r="H3291" t="s">
        <v>19</v>
      </c>
      <c r="J3291" t="str">
        <f t="shared" si="303"/>
        <v>Bus P+R LastDemand</v>
      </c>
      <c r="K3291" t="str" cm="1">
        <f t="array" ref="K3291">_xlfn.IFS(L3291="Bus P+R Bus Leg", "Bus", L3291="Bus P+R Car Leg", "Car",L3291="Rail P+R Rail Leg", "Rail", L3291="Rail P+R Car Leg", "Car",L3291="Logsum","",TRUE(),L3291)</f>
        <v>Bus P+R</v>
      </c>
      <c r="L3291" t="s">
        <v>136</v>
      </c>
      <c r="N3291" t="s">
        <v>105</v>
      </c>
      <c r="O3291" t="s">
        <v>106</v>
      </c>
      <c r="P3291" t="str">
        <f t="shared" si="300"/>
        <v>HBED</v>
      </c>
    </row>
    <row r="3292" spans="1:16" x14ac:dyDescent="0.35">
      <c r="A3292">
        <f t="shared" si="301"/>
        <v>6626</v>
      </c>
      <c r="B3292" t="str">
        <f t="shared" si="299"/>
        <v>Bus P+R HBED_HBED_Child_PE_5-11_NC LastDemand</v>
      </c>
      <c r="C3292" t="str">
        <f t="shared" si="302"/>
        <v>Bus P+R HBED_HBED_Child_PE_5-11_NC LastDemand</v>
      </c>
      <c r="D3292" t="s">
        <v>37</v>
      </c>
      <c r="E3292" t="s">
        <v>18</v>
      </c>
      <c r="F3292">
        <v>0</v>
      </c>
      <c r="H3292" t="s">
        <v>19</v>
      </c>
      <c r="J3292" t="str">
        <f t="shared" si="303"/>
        <v>Bus P+R LastDemand</v>
      </c>
      <c r="K3292" t="str" cm="1">
        <f t="array" ref="K3292">_xlfn.IFS(L3292="Bus P+R Bus Leg", "Bus", L3292="Bus P+R Car Leg", "Car",L3292="Rail P+R Rail Leg", "Rail", L3292="Rail P+R Car Leg", "Car",L3292="Logsum","",TRUE(),L3292)</f>
        <v>Bus P+R</v>
      </c>
      <c r="L3292" t="s">
        <v>136</v>
      </c>
      <c r="N3292" t="s">
        <v>105</v>
      </c>
      <c r="O3292" t="s">
        <v>107</v>
      </c>
      <c r="P3292" t="str">
        <f t="shared" si="300"/>
        <v>HBED</v>
      </c>
    </row>
    <row r="3293" spans="1:16" x14ac:dyDescent="0.35">
      <c r="A3293">
        <f t="shared" si="301"/>
        <v>6627</v>
      </c>
      <c r="B3293" t="str">
        <f t="shared" si="299"/>
        <v>Bus P+R HBED_HBED_Child_PE_5-11_PC LastDemand</v>
      </c>
      <c r="C3293" t="str">
        <f t="shared" si="302"/>
        <v>Bus P+R HBED_HBED_Child_PE_5-11_PC LastDemand</v>
      </c>
      <c r="D3293" t="s">
        <v>37</v>
      </c>
      <c r="E3293" t="s">
        <v>18</v>
      </c>
      <c r="F3293">
        <v>0</v>
      </c>
      <c r="H3293" t="s">
        <v>19</v>
      </c>
      <c r="J3293" t="str">
        <f t="shared" si="303"/>
        <v>Bus P+R LastDemand</v>
      </c>
      <c r="K3293" t="str" cm="1">
        <f t="array" ref="K3293">_xlfn.IFS(L3293="Bus P+R Bus Leg", "Bus", L3293="Bus P+R Car Leg", "Car",L3293="Rail P+R Rail Leg", "Rail", L3293="Rail P+R Car Leg", "Car",L3293="Logsum","",TRUE(),L3293)</f>
        <v>Bus P+R</v>
      </c>
      <c r="L3293" t="s">
        <v>136</v>
      </c>
      <c r="N3293" t="s">
        <v>105</v>
      </c>
      <c r="O3293" t="s">
        <v>108</v>
      </c>
      <c r="P3293" t="str">
        <f t="shared" si="300"/>
        <v>HBED</v>
      </c>
    </row>
    <row r="3294" spans="1:16" x14ac:dyDescent="0.35">
      <c r="A3294">
        <f t="shared" si="301"/>
        <v>6628</v>
      </c>
      <c r="B3294" t="str">
        <f t="shared" si="299"/>
        <v>Bus P+R HBED_HBED_Child_SE_12-16_FC LastDemand</v>
      </c>
      <c r="C3294" t="str">
        <f t="shared" si="302"/>
        <v>Bus P+R HBED_HBED_Child_SE_12-16_FC LastDemand</v>
      </c>
      <c r="D3294" t="s">
        <v>37</v>
      </c>
      <c r="E3294" t="s">
        <v>18</v>
      </c>
      <c r="F3294">
        <v>0</v>
      </c>
      <c r="H3294" t="s">
        <v>19</v>
      </c>
      <c r="J3294" t="str">
        <f t="shared" si="303"/>
        <v>Bus P+R LastDemand</v>
      </c>
      <c r="K3294" t="str" cm="1">
        <f t="array" ref="K3294">_xlfn.IFS(L3294="Bus P+R Bus Leg", "Bus", L3294="Bus P+R Car Leg", "Car",L3294="Rail P+R Rail Leg", "Rail", L3294="Rail P+R Car Leg", "Car",L3294="Logsum","",TRUE(),L3294)</f>
        <v>Bus P+R</v>
      </c>
      <c r="L3294" t="s">
        <v>136</v>
      </c>
      <c r="N3294" t="s">
        <v>105</v>
      </c>
      <c r="O3294" t="s">
        <v>109</v>
      </c>
      <c r="P3294" t="str">
        <f t="shared" si="300"/>
        <v>HBED</v>
      </c>
    </row>
    <row r="3295" spans="1:16" x14ac:dyDescent="0.35">
      <c r="A3295">
        <f t="shared" si="301"/>
        <v>6629</v>
      </c>
      <c r="B3295" t="str">
        <f t="shared" si="299"/>
        <v>Bus P+R HBED_HBED_Child_SE_12-16_NC LastDemand</v>
      </c>
      <c r="C3295" t="str">
        <f t="shared" si="302"/>
        <v>Bus P+R HBED_HBED_Child_SE_12-16_NC LastDemand</v>
      </c>
      <c r="D3295" t="s">
        <v>37</v>
      </c>
      <c r="E3295" t="s">
        <v>18</v>
      </c>
      <c r="F3295">
        <v>0</v>
      </c>
      <c r="H3295" t="s">
        <v>19</v>
      </c>
      <c r="J3295" t="str">
        <f t="shared" si="303"/>
        <v>Bus P+R LastDemand</v>
      </c>
      <c r="K3295" t="str" cm="1">
        <f t="array" ref="K3295">_xlfn.IFS(L3295="Bus P+R Bus Leg", "Bus", L3295="Bus P+R Car Leg", "Car",L3295="Rail P+R Rail Leg", "Rail", L3295="Rail P+R Car Leg", "Car",L3295="Logsum","",TRUE(),L3295)</f>
        <v>Bus P+R</v>
      </c>
      <c r="L3295" t="s">
        <v>136</v>
      </c>
      <c r="N3295" t="s">
        <v>105</v>
      </c>
      <c r="O3295" t="s">
        <v>110</v>
      </c>
      <c r="P3295" t="str">
        <f t="shared" si="300"/>
        <v>HBED</v>
      </c>
    </row>
    <row r="3296" spans="1:16" x14ac:dyDescent="0.35">
      <c r="A3296">
        <f t="shared" si="301"/>
        <v>6630</v>
      </c>
      <c r="B3296" t="str">
        <f t="shared" si="299"/>
        <v>Bus P+R HBED_HBED_Child_SE_12-16_PC LastDemand</v>
      </c>
      <c r="C3296" t="str">
        <f t="shared" si="302"/>
        <v>Bus P+R HBED_HBED_Child_SE_12-16_PC LastDemand</v>
      </c>
      <c r="D3296" t="s">
        <v>37</v>
      </c>
      <c r="E3296" t="s">
        <v>18</v>
      </c>
      <c r="F3296">
        <v>0</v>
      </c>
      <c r="H3296" t="s">
        <v>19</v>
      </c>
      <c r="J3296" t="str">
        <f t="shared" si="303"/>
        <v>Bus P+R LastDemand</v>
      </c>
      <c r="K3296" t="str" cm="1">
        <f t="array" ref="K3296">_xlfn.IFS(L3296="Bus P+R Bus Leg", "Bus", L3296="Bus P+R Car Leg", "Car",L3296="Rail P+R Rail Leg", "Rail", L3296="Rail P+R Car Leg", "Car",L3296="Logsum","",TRUE(),L3296)</f>
        <v>Bus P+R</v>
      </c>
      <c r="L3296" t="s">
        <v>136</v>
      </c>
      <c r="N3296" t="s">
        <v>105</v>
      </c>
      <c r="O3296" t="s">
        <v>111</v>
      </c>
      <c r="P3296" t="str">
        <f t="shared" si="300"/>
        <v>HBED</v>
      </c>
    </row>
    <row r="3297" spans="1:16" x14ac:dyDescent="0.35">
      <c r="A3297">
        <f t="shared" si="301"/>
        <v>6631</v>
      </c>
      <c r="B3297" t="str">
        <f t="shared" si="299"/>
        <v>Bus P+R HBED_HBED_Child_TE_17-18_FC LastDemand</v>
      </c>
      <c r="C3297" t="str">
        <f t="shared" si="302"/>
        <v>Bus P+R HBED_HBED_Child_TE_17-18_FC LastDemand</v>
      </c>
      <c r="D3297" t="s">
        <v>37</v>
      </c>
      <c r="E3297" t="s">
        <v>18</v>
      </c>
      <c r="F3297">
        <v>0</v>
      </c>
      <c r="H3297" t="s">
        <v>19</v>
      </c>
      <c r="J3297" t="str">
        <f t="shared" si="303"/>
        <v>Bus P+R LastDemand</v>
      </c>
      <c r="K3297" t="str" cm="1">
        <f t="array" ref="K3297">_xlfn.IFS(L3297="Bus P+R Bus Leg", "Bus", L3297="Bus P+R Car Leg", "Car",L3297="Rail P+R Rail Leg", "Rail", L3297="Rail P+R Car Leg", "Car",L3297="Logsum","",TRUE(),L3297)</f>
        <v>Bus P+R</v>
      </c>
      <c r="L3297" t="s">
        <v>136</v>
      </c>
      <c r="N3297" t="s">
        <v>105</v>
      </c>
      <c r="O3297" t="s">
        <v>112</v>
      </c>
      <c r="P3297" t="str">
        <f t="shared" si="300"/>
        <v>HBED</v>
      </c>
    </row>
    <row r="3298" spans="1:16" x14ac:dyDescent="0.35">
      <c r="A3298">
        <f t="shared" si="301"/>
        <v>6632</v>
      </c>
      <c r="B3298" t="str">
        <f t="shared" si="299"/>
        <v>Bus P+R HBED_HBED_Child_TE_17-18_NC LastDemand</v>
      </c>
      <c r="C3298" t="str">
        <f t="shared" si="302"/>
        <v>Bus P+R HBED_HBED_Child_TE_17-18_NC LastDemand</v>
      </c>
      <c r="D3298" t="s">
        <v>37</v>
      </c>
      <c r="E3298" t="s">
        <v>18</v>
      </c>
      <c r="F3298">
        <v>0</v>
      </c>
      <c r="H3298" t="s">
        <v>19</v>
      </c>
      <c r="J3298" t="str">
        <f t="shared" si="303"/>
        <v>Bus P+R LastDemand</v>
      </c>
      <c r="K3298" t="str" cm="1">
        <f t="array" ref="K3298">_xlfn.IFS(L3298="Bus P+R Bus Leg", "Bus", L3298="Bus P+R Car Leg", "Car",L3298="Rail P+R Rail Leg", "Rail", L3298="Rail P+R Car Leg", "Car",L3298="Logsum","",TRUE(),L3298)</f>
        <v>Bus P+R</v>
      </c>
      <c r="L3298" t="s">
        <v>136</v>
      </c>
      <c r="N3298" t="s">
        <v>105</v>
      </c>
      <c r="O3298" t="s">
        <v>113</v>
      </c>
      <c r="P3298" t="str">
        <f t="shared" si="300"/>
        <v>HBED</v>
      </c>
    </row>
    <row r="3299" spans="1:16" x14ac:dyDescent="0.35">
      <c r="A3299">
        <f t="shared" si="301"/>
        <v>6633</v>
      </c>
      <c r="B3299" t="str">
        <f t="shared" si="299"/>
        <v>Bus P+R HBED_HBED_Child_TE_17-18_PC LastDemand</v>
      </c>
      <c r="C3299" t="str">
        <f t="shared" si="302"/>
        <v>Bus P+R HBED_HBED_Child_TE_17-18_PC LastDemand</v>
      </c>
      <c r="D3299" t="s">
        <v>37</v>
      </c>
      <c r="E3299" t="s">
        <v>18</v>
      </c>
      <c r="F3299">
        <v>0</v>
      </c>
      <c r="H3299" t="s">
        <v>19</v>
      </c>
      <c r="J3299" t="str">
        <f t="shared" si="303"/>
        <v>Bus P+R LastDemand</v>
      </c>
      <c r="K3299" t="str" cm="1">
        <f t="array" ref="K3299">_xlfn.IFS(L3299="Bus P+R Bus Leg", "Bus", L3299="Bus P+R Car Leg", "Car",L3299="Rail P+R Rail Leg", "Rail", L3299="Rail P+R Car Leg", "Car",L3299="Logsum","",TRUE(),L3299)</f>
        <v>Bus P+R</v>
      </c>
      <c r="L3299" t="s">
        <v>136</v>
      </c>
      <c r="N3299" t="s">
        <v>105</v>
      </c>
      <c r="O3299" t="s">
        <v>114</v>
      </c>
      <c r="P3299" t="str">
        <f t="shared" si="300"/>
        <v>HBED</v>
      </c>
    </row>
    <row r="3300" spans="1:16" x14ac:dyDescent="0.35">
      <c r="A3300">
        <f t="shared" si="301"/>
        <v>6634</v>
      </c>
      <c r="B3300" t="str">
        <f t="shared" si="299"/>
        <v>Bus P+R HBO_HBO_75_FC LastDemand</v>
      </c>
      <c r="C3300" t="str">
        <f t="shared" si="302"/>
        <v>Bus P+R HBO_HBO_75_FC LastDemand</v>
      </c>
      <c r="D3300" t="s">
        <v>37</v>
      </c>
      <c r="E3300" t="s">
        <v>18</v>
      </c>
      <c r="F3300">
        <v>0</v>
      </c>
      <c r="H3300" t="s">
        <v>19</v>
      </c>
      <c r="J3300" t="str">
        <f t="shared" si="303"/>
        <v>Bus P+R LastDemand</v>
      </c>
      <c r="K3300" t="str" cm="1">
        <f t="array" ref="K3300">_xlfn.IFS(L3300="Bus P+R Bus Leg", "Bus", L3300="Bus P+R Car Leg", "Car",L3300="Rail P+R Rail Leg", "Rail", L3300="Rail P+R Car Leg", "Car",L3300="Logsum","",TRUE(),L3300)</f>
        <v>Bus P+R</v>
      </c>
      <c r="L3300" t="s">
        <v>136</v>
      </c>
      <c r="N3300" t="s">
        <v>105</v>
      </c>
      <c r="O3300" t="s">
        <v>115</v>
      </c>
      <c r="P3300" t="str">
        <f t="shared" si="300"/>
        <v>HBO</v>
      </c>
    </row>
    <row r="3301" spans="1:16" x14ac:dyDescent="0.35">
      <c r="A3301">
        <f t="shared" si="301"/>
        <v>6635</v>
      </c>
      <c r="B3301" t="str">
        <f t="shared" si="299"/>
        <v>Bus P+R HBO_HBO_75_NC LastDemand</v>
      </c>
      <c r="C3301" t="str">
        <f t="shared" si="302"/>
        <v>Bus P+R HBO_HBO_75_NC LastDemand</v>
      </c>
      <c r="D3301" t="s">
        <v>37</v>
      </c>
      <c r="E3301" t="s">
        <v>18</v>
      </c>
      <c r="F3301">
        <v>0</v>
      </c>
      <c r="H3301" t="s">
        <v>19</v>
      </c>
      <c r="J3301" t="str">
        <f t="shared" si="303"/>
        <v>Bus P+R LastDemand</v>
      </c>
      <c r="K3301" t="str" cm="1">
        <f t="array" ref="K3301">_xlfn.IFS(L3301="Bus P+R Bus Leg", "Bus", L3301="Bus P+R Car Leg", "Car",L3301="Rail P+R Rail Leg", "Rail", L3301="Rail P+R Car Leg", "Car",L3301="Logsum","",TRUE(),L3301)</f>
        <v>Bus P+R</v>
      </c>
      <c r="L3301" t="s">
        <v>136</v>
      </c>
      <c r="N3301" t="s">
        <v>105</v>
      </c>
      <c r="O3301" t="s">
        <v>116</v>
      </c>
      <c r="P3301" t="str">
        <f t="shared" si="300"/>
        <v>HBO</v>
      </c>
    </row>
    <row r="3302" spans="1:16" x14ac:dyDescent="0.35">
      <c r="A3302">
        <f t="shared" si="301"/>
        <v>6636</v>
      </c>
      <c r="B3302" t="str">
        <f t="shared" si="299"/>
        <v>Bus P+R HBO_HBO_75_PC LastDemand</v>
      </c>
      <c r="C3302" t="str">
        <f t="shared" si="302"/>
        <v>Bus P+R HBO_HBO_75_PC LastDemand</v>
      </c>
      <c r="D3302" t="s">
        <v>37</v>
      </c>
      <c r="E3302" t="s">
        <v>18</v>
      </c>
      <c r="F3302">
        <v>0</v>
      </c>
      <c r="H3302" t="s">
        <v>19</v>
      </c>
      <c r="J3302" t="str">
        <f t="shared" si="303"/>
        <v>Bus P+R LastDemand</v>
      </c>
      <c r="K3302" t="str" cm="1">
        <f t="array" ref="K3302">_xlfn.IFS(L3302="Bus P+R Bus Leg", "Bus", L3302="Bus P+R Car Leg", "Car",L3302="Rail P+R Rail Leg", "Rail", L3302="Rail P+R Car Leg", "Car",L3302="Logsum","",TRUE(),L3302)</f>
        <v>Bus P+R</v>
      </c>
      <c r="L3302" t="s">
        <v>136</v>
      </c>
      <c r="N3302" t="s">
        <v>105</v>
      </c>
      <c r="O3302" t="s">
        <v>117</v>
      </c>
      <c r="P3302" t="str">
        <f t="shared" si="300"/>
        <v>HBO</v>
      </c>
    </row>
    <row r="3303" spans="1:16" x14ac:dyDescent="0.35">
      <c r="A3303">
        <f t="shared" si="301"/>
        <v>6637</v>
      </c>
      <c r="B3303" t="str">
        <f t="shared" si="299"/>
        <v>Bus P+R HBO_HBO_Child_0-15_FC LastDemand</v>
      </c>
      <c r="C3303" t="str">
        <f t="shared" si="302"/>
        <v>Bus P+R HBO_HBO_Child_0-15_FC LastDemand</v>
      </c>
      <c r="D3303" t="s">
        <v>37</v>
      </c>
      <c r="E3303" t="s">
        <v>18</v>
      </c>
      <c r="F3303">
        <v>0</v>
      </c>
      <c r="H3303" t="s">
        <v>19</v>
      </c>
      <c r="J3303" t="str">
        <f t="shared" si="303"/>
        <v>Bus P+R LastDemand</v>
      </c>
      <c r="K3303" t="str" cm="1">
        <f t="array" ref="K3303">_xlfn.IFS(L3303="Bus P+R Bus Leg", "Bus", L3303="Bus P+R Car Leg", "Car",L3303="Rail P+R Rail Leg", "Rail", L3303="Rail P+R Car Leg", "Car",L3303="Logsum","",TRUE(),L3303)</f>
        <v>Bus P+R</v>
      </c>
      <c r="L3303" t="s">
        <v>136</v>
      </c>
      <c r="N3303" t="s">
        <v>105</v>
      </c>
      <c r="O3303" t="s">
        <v>118</v>
      </c>
      <c r="P3303" t="str">
        <f t="shared" si="300"/>
        <v>HBO</v>
      </c>
    </row>
    <row r="3304" spans="1:16" x14ac:dyDescent="0.35">
      <c r="A3304">
        <f t="shared" si="301"/>
        <v>6638</v>
      </c>
      <c r="B3304" t="str">
        <f t="shared" si="299"/>
        <v>Bus P+R HBO_HBO_Child_0-15_NC LastDemand</v>
      </c>
      <c r="C3304" t="str">
        <f t="shared" si="302"/>
        <v>Bus P+R HBO_HBO_Child_0-15_NC LastDemand</v>
      </c>
      <c r="D3304" t="s">
        <v>37</v>
      </c>
      <c r="E3304" t="s">
        <v>18</v>
      </c>
      <c r="F3304">
        <v>0</v>
      </c>
      <c r="H3304" t="s">
        <v>19</v>
      </c>
      <c r="J3304" t="str">
        <f t="shared" si="303"/>
        <v>Bus P+R LastDemand</v>
      </c>
      <c r="K3304" t="str" cm="1">
        <f t="array" ref="K3304">_xlfn.IFS(L3304="Bus P+R Bus Leg", "Bus", L3304="Bus P+R Car Leg", "Car",L3304="Rail P+R Rail Leg", "Rail", L3304="Rail P+R Car Leg", "Car",L3304="Logsum","",TRUE(),L3304)</f>
        <v>Bus P+R</v>
      </c>
      <c r="L3304" t="s">
        <v>136</v>
      </c>
      <c r="N3304" t="s">
        <v>105</v>
      </c>
      <c r="O3304" t="s">
        <v>119</v>
      </c>
      <c r="P3304" t="str">
        <f t="shared" si="300"/>
        <v>HBO</v>
      </c>
    </row>
    <row r="3305" spans="1:16" x14ac:dyDescent="0.35">
      <c r="A3305">
        <f t="shared" si="301"/>
        <v>6639</v>
      </c>
      <c r="B3305" t="str">
        <f t="shared" si="299"/>
        <v>Bus P+R HBO_HBO_Child_0-15_PC LastDemand</v>
      </c>
      <c r="C3305" t="str">
        <f t="shared" si="302"/>
        <v>Bus P+R HBO_HBO_Child_0-15_PC LastDemand</v>
      </c>
      <c r="D3305" t="s">
        <v>37</v>
      </c>
      <c r="E3305" t="s">
        <v>18</v>
      </c>
      <c r="F3305">
        <v>0</v>
      </c>
      <c r="H3305" t="s">
        <v>19</v>
      </c>
      <c r="J3305" t="str">
        <f t="shared" si="303"/>
        <v>Bus P+R LastDemand</v>
      </c>
      <c r="K3305" t="str" cm="1">
        <f t="array" ref="K3305">_xlfn.IFS(L3305="Bus P+R Bus Leg", "Bus", L3305="Bus P+R Car Leg", "Car",L3305="Rail P+R Rail Leg", "Rail", L3305="Rail P+R Car Leg", "Car",L3305="Logsum","",TRUE(),L3305)</f>
        <v>Bus P+R</v>
      </c>
      <c r="L3305" t="s">
        <v>136</v>
      </c>
      <c r="N3305" t="s">
        <v>105</v>
      </c>
      <c r="O3305" t="s">
        <v>120</v>
      </c>
      <c r="P3305" t="str">
        <f t="shared" si="300"/>
        <v>HBO</v>
      </c>
    </row>
    <row r="3306" spans="1:16" x14ac:dyDescent="0.35">
      <c r="A3306">
        <f t="shared" si="301"/>
        <v>6640</v>
      </c>
      <c r="B3306" t="str">
        <f t="shared" si="299"/>
        <v>Bus P+R HBO_HBO_FT_16-74_FC LastDemand</v>
      </c>
      <c r="C3306" t="str">
        <f t="shared" si="302"/>
        <v>Bus P+R HBO_HBO_FT_16-74_FC LastDemand</v>
      </c>
      <c r="D3306" t="s">
        <v>37</v>
      </c>
      <c r="E3306" t="s">
        <v>18</v>
      </c>
      <c r="F3306">
        <v>0</v>
      </c>
      <c r="H3306" t="s">
        <v>19</v>
      </c>
      <c r="J3306" t="str">
        <f t="shared" si="303"/>
        <v>Bus P+R LastDemand</v>
      </c>
      <c r="K3306" t="str" cm="1">
        <f t="array" ref="K3306">_xlfn.IFS(L3306="Bus P+R Bus Leg", "Bus", L3306="Bus P+R Car Leg", "Car",L3306="Rail P+R Rail Leg", "Rail", L3306="Rail P+R Car Leg", "Car",L3306="Logsum","",TRUE(),L3306)</f>
        <v>Bus P+R</v>
      </c>
      <c r="L3306" t="s">
        <v>136</v>
      </c>
      <c r="N3306" t="s">
        <v>105</v>
      </c>
      <c r="O3306" t="s">
        <v>121</v>
      </c>
      <c r="P3306" t="str">
        <f t="shared" si="300"/>
        <v>HBO</v>
      </c>
    </row>
    <row r="3307" spans="1:16" x14ac:dyDescent="0.35">
      <c r="A3307">
        <f t="shared" si="301"/>
        <v>6641</v>
      </c>
      <c r="B3307" t="str">
        <f t="shared" si="299"/>
        <v>Bus P+R HBO_HBO_FT_16-74_NC LastDemand</v>
      </c>
      <c r="C3307" t="str">
        <f t="shared" si="302"/>
        <v>Bus P+R HBO_HBO_FT_16-74_NC LastDemand</v>
      </c>
      <c r="D3307" t="s">
        <v>37</v>
      </c>
      <c r="E3307" t="s">
        <v>18</v>
      </c>
      <c r="F3307">
        <v>0</v>
      </c>
      <c r="H3307" t="s">
        <v>19</v>
      </c>
      <c r="J3307" t="str">
        <f t="shared" si="303"/>
        <v>Bus P+R LastDemand</v>
      </c>
      <c r="K3307" t="str" cm="1">
        <f t="array" ref="K3307">_xlfn.IFS(L3307="Bus P+R Bus Leg", "Bus", L3307="Bus P+R Car Leg", "Car",L3307="Rail P+R Rail Leg", "Rail", L3307="Rail P+R Car Leg", "Car",L3307="Logsum","",TRUE(),L3307)</f>
        <v>Bus P+R</v>
      </c>
      <c r="L3307" t="s">
        <v>136</v>
      </c>
      <c r="N3307" t="s">
        <v>105</v>
      </c>
      <c r="O3307" t="s">
        <v>122</v>
      </c>
      <c r="P3307" t="str">
        <f t="shared" si="300"/>
        <v>HBO</v>
      </c>
    </row>
    <row r="3308" spans="1:16" x14ac:dyDescent="0.35">
      <c r="A3308">
        <f t="shared" si="301"/>
        <v>6642</v>
      </c>
      <c r="B3308" t="str">
        <f t="shared" si="299"/>
        <v>Bus P+R HBO_HBO_FT_16-74_PC LastDemand</v>
      </c>
      <c r="C3308" t="str">
        <f t="shared" si="302"/>
        <v>Bus P+R HBO_HBO_FT_16-74_PC LastDemand</v>
      </c>
      <c r="D3308" t="s">
        <v>37</v>
      </c>
      <c r="E3308" t="s">
        <v>18</v>
      </c>
      <c r="F3308">
        <v>0</v>
      </c>
      <c r="H3308" t="s">
        <v>19</v>
      </c>
      <c r="J3308" t="str">
        <f t="shared" si="303"/>
        <v>Bus P+R LastDemand</v>
      </c>
      <c r="K3308" t="str" cm="1">
        <f t="array" ref="K3308">_xlfn.IFS(L3308="Bus P+R Bus Leg", "Bus", L3308="Bus P+R Car Leg", "Car",L3308="Rail P+R Rail Leg", "Rail", L3308="Rail P+R Car Leg", "Car",L3308="Logsum","",TRUE(),L3308)</f>
        <v>Bus P+R</v>
      </c>
      <c r="L3308" t="s">
        <v>136</v>
      </c>
      <c r="N3308" t="s">
        <v>105</v>
      </c>
      <c r="O3308" t="s">
        <v>123</v>
      </c>
      <c r="P3308" t="str">
        <f t="shared" si="300"/>
        <v>HBO</v>
      </c>
    </row>
    <row r="3309" spans="1:16" x14ac:dyDescent="0.35">
      <c r="A3309">
        <f t="shared" si="301"/>
        <v>6643</v>
      </c>
      <c r="B3309" t="str">
        <f t="shared" si="299"/>
        <v>Bus P+R HBO_HBO_Other_16-74_FC LastDemand</v>
      </c>
      <c r="C3309" t="str">
        <f t="shared" si="302"/>
        <v>Bus P+R HBO_HBO_Other_16-74_FC LastDemand</v>
      </c>
      <c r="D3309" t="s">
        <v>37</v>
      </c>
      <c r="E3309" t="s">
        <v>18</v>
      </c>
      <c r="F3309">
        <v>0</v>
      </c>
      <c r="H3309" t="s">
        <v>19</v>
      </c>
      <c r="J3309" t="str">
        <f t="shared" si="303"/>
        <v>Bus P+R LastDemand</v>
      </c>
      <c r="K3309" t="str" cm="1">
        <f t="array" ref="K3309">_xlfn.IFS(L3309="Bus P+R Bus Leg", "Bus", L3309="Bus P+R Car Leg", "Car",L3309="Rail P+R Rail Leg", "Rail", L3309="Rail P+R Car Leg", "Car",L3309="Logsum","",TRUE(),L3309)</f>
        <v>Bus P+R</v>
      </c>
      <c r="L3309" t="s">
        <v>136</v>
      </c>
      <c r="N3309" t="s">
        <v>105</v>
      </c>
      <c r="O3309" t="s">
        <v>124</v>
      </c>
      <c r="P3309" t="str">
        <f t="shared" si="300"/>
        <v>HBO</v>
      </c>
    </row>
    <row r="3310" spans="1:16" x14ac:dyDescent="0.35">
      <c r="A3310">
        <f t="shared" si="301"/>
        <v>6644</v>
      </c>
      <c r="B3310" t="str">
        <f t="shared" si="299"/>
        <v>Bus P+R HBO_HBO_Other_16-74_NC LastDemand</v>
      </c>
      <c r="C3310" t="str">
        <f t="shared" si="302"/>
        <v>Bus P+R HBO_HBO_Other_16-74_NC LastDemand</v>
      </c>
      <c r="D3310" t="s">
        <v>37</v>
      </c>
      <c r="E3310" t="s">
        <v>18</v>
      </c>
      <c r="F3310">
        <v>0</v>
      </c>
      <c r="H3310" t="s">
        <v>19</v>
      </c>
      <c r="J3310" t="str">
        <f t="shared" si="303"/>
        <v>Bus P+R LastDemand</v>
      </c>
      <c r="K3310" t="str" cm="1">
        <f t="array" ref="K3310">_xlfn.IFS(L3310="Bus P+R Bus Leg", "Bus", L3310="Bus P+R Car Leg", "Car",L3310="Rail P+R Rail Leg", "Rail", L3310="Rail P+R Car Leg", "Car",L3310="Logsum","",TRUE(),L3310)</f>
        <v>Bus P+R</v>
      </c>
      <c r="L3310" t="s">
        <v>136</v>
      </c>
      <c r="N3310" t="s">
        <v>105</v>
      </c>
      <c r="O3310" t="s">
        <v>125</v>
      </c>
      <c r="P3310" t="str">
        <f t="shared" si="300"/>
        <v>HBO</v>
      </c>
    </row>
    <row r="3311" spans="1:16" x14ac:dyDescent="0.35">
      <c r="A3311">
        <f t="shared" si="301"/>
        <v>6645</v>
      </c>
      <c r="B3311" t="str">
        <f t="shared" si="299"/>
        <v>Bus P+R HBO_HBO_Other_16-74_PC LastDemand</v>
      </c>
      <c r="C3311" t="str">
        <f t="shared" si="302"/>
        <v>Bus P+R HBO_HBO_Other_16-74_PC LastDemand</v>
      </c>
      <c r="D3311" t="s">
        <v>37</v>
      </c>
      <c r="E3311" t="s">
        <v>18</v>
      </c>
      <c r="F3311">
        <v>0</v>
      </c>
      <c r="H3311" t="s">
        <v>19</v>
      </c>
      <c r="J3311" t="str">
        <f t="shared" si="303"/>
        <v>Bus P+R LastDemand</v>
      </c>
      <c r="K3311" t="str" cm="1">
        <f t="array" ref="K3311">_xlfn.IFS(L3311="Bus P+R Bus Leg", "Bus", L3311="Bus P+R Car Leg", "Car",L3311="Rail P+R Rail Leg", "Rail", L3311="Rail P+R Car Leg", "Car",L3311="Logsum","",TRUE(),L3311)</f>
        <v>Bus P+R</v>
      </c>
      <c r="L3311" t="s">
        <v>136</v>
      </c>
      <c r="N3311" t="s">
        <v>105</v>
      </c>
      <c r="O3311" t="s">
        <v>126</v>
      </c>
      <c r="P3311" t="str">
        <f t="shared" si="300"/>
        <v>HBO</v>
      </c>
    </row>
    <row r="3312" spans="1:16" x14ac:dyDescent="0.35">
      <c r="A3312">
        <f t="shared" si="301"/>
        <v>6646</v>
      </c>
      <c r="B3312" t="str">
        <f t="shared" si="299"/>
        <v>Bus P+R HBO_HBO_PT_16-74_FC LastDemand</v>
      </c>
      <c r="C3312" t="str">
        <f t="shared" si="302"/>
        <v>Bus P+R HBO_HBO_PT_16-74_FC LastDemand</v>
      </c>
      <c r="D3312" t="s">
        <v>37</v>
      </c>
      <c r="E3312" t="s">
        <v>18</v>
      </c>
      <c r="F3312">
        <v>0</v>
      </c>
      <c r="H3312" t="s">
        <v>19</v>
      </c>
      <c r="J3312" t="str">
        <f t="shared" si="303"/>
        <v>Bus P+R LastDemand</v>
      </c>
      <c r="K3312" t="str" cm="1">
        <f t="array" ref="K3312">_xlfn.IFS(L3312="Bus P+R Bus Leg", "Bus", L3312="Bus P+R Car Leg", "Car",L3312="Rail P+R Rail Leg", "Rail", L3312="Rail P+R Car Leg", "Car",L3312="Logsum","",TRUE(),L3312)</f>
        <v>Bus P+R</v>
      </c>
      <c r="L3312" t="s">
        <v>136</v>
      </c>
      <c r="N3312" t="s">
        <v>105</v>
      </c>
      <c r="O3312" t="s">
        <v>127</v>
      </c>
      <c r="P3312" t="str">
        <f t="shared" si="300"/>
        <v>HBO</v>
      </c>
    </row>
    <row r="3313" spans="1:16" x14ac:dyDescent="0.35">
      <c r="A3313">
        <f t="shared" si="301"/>
        <v>6647</v>
      </c>
      <c r="B3313" t="str">
        <f t="shared" si="299"/>
        <v>Bus P+R HBO_HBO_PT_16-74_NC LastDemand</v>
      </c>
      <c r="C3313" t="str">
        <f t="shared" si="302"/>
        <v>Bus P+R HBO_HBO_PT_16-74_NC LastDemand</v>
      </c>
      <c r="D3313" t="s">
        <v>37</v>
      </c>
      <c r="E3313" t="s">
        <v>18</v>
      </c>
      <c r="F3313">
        <v>0</v>
      </c>
      <c r="H3313" t="s">
        <v>19</v>
      </c>
      <c r="J3313" t="str">
        <f t="shared" si="303"/>
        <v>Bus P+R LastDemand</v>
      </c>
      <c r="K3313" t="str" cm="1">
        <f t="array" ref="K3313">_xlfn.IFS(L3313="Bus P+R Bus Leg", "Bus", L3313="Bus P+R Car Leg", "Car",L3313="Rail P+R Rail Leg", "Rail", L3313="Rail P+R Car Leg", "Car",L3313="Logsum","",TRUE(),L3313)</f>
        <v>Bus P+R</v>
      </c>
      <c r="L3313" t="s">
        <v>136</v>
      </c>
      <c r="N3313" t="s">
        <v>105</v>
      </c>
      <c r="O3313" t="s">
        <v>128</v>
      </c>
      <c r="P3313" t="str">
        <f t="shared" si="300"/>
        <v>HBO</v>
      </c>
    </row>
    <row r="3314" spans="1:16" x14ac:dyDescent="0.35">
      <c r="A3314">
        <f t="shared" si="301"/>
        <v>6648</v>
      </c>
      <c r="B3314" t="str">
        <f t="shared" si="299"/>
        <v>Bus P+R HBO_HBO_PT_16-74_PC LastDemand</v>
      </c>
      <c r="C3314" t="str">
        <f t="shared" si="302"/>
        <v>Bus P+R HBO_HBO_PT_16-74_PC LastDemand</v>
      </c>
      <c r="D3314" t="s">
        <v>37</v>
      </c>
      <c r="E3314" t="s">
        <v>18</v>
      </c>
      <c r="F3314">
        <v>0</v>
      </c>
      <c r="H3314" t="s">
        <v>19</v>
      </c>
      <c r="J3314" t="str">
        <f t="shared" si="303"/>
        <v>Bus P+R LastDemand</v>
      </c>
      <c r="K3314" t="str" cm="1">
        <f t="array" ref="K3314">_xlfn.IFS(L3314="Bus P+R Bus Leg", "Bus", L3314="Bus P+R Car Leg", "Car",L3314="Rail P+R Rail Leg", "Rail", L3314="Rail P+R Car Leg", "Car",L3314="Logsum","",TRUE(),L3314)</f>
        <v>Bus P+R</v>
      </c>
      <c r="L3314" t="s">
        <v>136</v>
      </c>
      <c r="N3314" t="s">
        <v>105</v>
      </c>
      <c r="O3314" t="s">
        <v>129</v>
      </c>
      <c r="P3314" t="str">
        <f t="shared" si="300"/>
        <v>HBO</v>
      </c>
    </row>
    <row r="3315" spans="1:16" x14ac:dyDescent="0.35">
      <c r="A3315">
        <f t="shared" si="301"/>
        <v>6649</v>
      </c>
      <c r="B3315" t="str">
        <f t="shared" si="299"/>
        <v>Bus P+R HBO_HBO_Student_16-74_FC LastDemand</v>
      </c>
      <c r="C3315" t="str">
        <f t="shared" si="302"/>
        <v>Bus P+R HBO_HBO_Student_16-74_FC LastDemand</v>
      </c>
      <c r="D3315" t="s">
        <v>37</v>
      </c>
      <c r="E3315" t="s">
        <v>18</v>
      </c>
      <c r="F3315">
        <v>0</v>
      </c>
      <c r="H3315" t="s">
        <v>19</v>
      </c>
      <c r="J3315" t="str">
        <f t="shared" si="303"/>
        <v>Bus P+R LastDemand</v>
      </c>
      <c r="K3315" t="str" cm="1">
        <f t="array" ref="K3315">_xlfn.IFS(L3315="Bus P+R Bus Leg", "Bus", L3315="Bus P+R Car Leg", "Car",L3315="Rail P+R Rail Leg", "Rail", L3315="Rail P+R Car Leg", "Car",L3315="Logsum","",TRUE(),L3315)</f>
        <v>Bus P+R</v>
      </c>
      <c r="L3315" t="s">
        <v>136</v>
      </c>
      <c r="N3315" t="s">
        <v>105</v>
      </c>
      <c r="O3315" t="s">
        <v>130</v>
      </c>
      <c r="P3315" t="str">
        <f t="shared" si="300"/>
        <v>HBO</v>
      </c>
    </row>
    <row r="3316" spans="1:16" x14ac:dyDescent="0.35">
      <c r="A3316">
        <f t="shared" si="301"/>
        <v>6650</v>
      </c>
      <c r="B3316" t="str">
        <f t="shared" si="299"/>
        <v>Bus P+R HBO_HBO_Student_16-74_NC LastDemand</v>
      </c>
      <c r="C3316" t="str">
        <f t="shared" si="302"/>
        <v>Bus P+R HBO_HBO_Student_16-74_NC LastDemand</v>
      </c>
      <c r="D3316" t="s">
        <v>37</v>
      </c>
      <c r="E3316" t="s">
        <v>18</v>
      </c>
      <c r="F3316">
        <v>0</v>
      </c>
      <c r="H3316" t="s">
        <v>19</v>
      </c>
      <c r="J3316" t="str">
        <f t="shared" si="303"/>
        <v>Bus P+R LastDemand</v>
      </c>
      <c r="K3316" t="str" cm="1">
        <f t="array" ref="K3316">_xlfn.IFS(L3316="Bus P+R Bus Leg", "Bus", L3316="Bus P+R Car Leg", "Car",L3316="Rail P+R Rail Leg", "Rail", L3316="Rail P+R Car Leg", "Car",L3316="Logsum","",TRUE(),L3316)</f>
        <v>Bus P+R</v>
      </c>
      <c r="L3316" t="s">
        <v>136</v>
      </c>
      <c r="N3316" t="s">
        <v>105</v>
      </c>
      <c r="O3316" t="s">
        <v>131</v>
      </c>
      <c r="P3316" t="str">
        <f t="shared" si="300"/>
        <v>HBO</v>
      </c>
    </row>
    <row r="3317" spans="1:16" x14ac:dyDescent="0.35">
      <c r="A3317">
        <f t="shared" si="301"/>
        <v>6651</v>
      </c>
      <c r="B3317" t="str">
        <f t="shared" ref="B3317:B3380" si="304">_xlfn.TEXTJOIN(" ",TRUE,L3317,O3317,N3317)</f>
        <v>Bus P+R HBO_HBO_Student_16-74_PC LastDemand</v>
      </c>
      <c r="C3317" t="str">
        <f t="shared" si="302"/>
        <v>Bus P+R HBO_HBO_Student_16-74_PC LastDemand</v>
      </c>
      <c r="D3317" t="s">
        <v>37</v>
      </c>
      <c r="E3317" t="s">
        <v>18</v>
      </c>
      <c r="F3317">
        <v>0</v>
      </c>
      <c r="H3317" t="s">
        <v>19</v>
      </c>
      <c r="J3317" t="str">
        <f t="shared" si="303"/>
        <v>Bus P+R LastDemand</v>
      </c>
      <c r="K3317" t="str" cm="1">
        <f t="array" ref="K3317">_xlfn.IFS(L3317="Bus P+R Bus Leg", "Bus", L3317="Bus P+R Car Leg", "Car",L3317="Rail P+R Rail Leg", "Rail", L3317="Rail P+R Car Leg", "Car",L3317="Logsum","",TRUE(),L3317)</f>
        <v>Bus P+R</v>
      </c>
      <c r="L3317" t="s">
        <v>136</v>
      </c>
      <c r="N3317" t="s">
        <v>105</v>
      </c>
      <c r="O3317" t="s">
        <v>132</v>
      </c>
      <c r="P3317" t="str">
        <f t="shared" si="300"/>
        <v>HBO</v>
      </c>
    </row>
    <row r="3318" spans="1:16" x14ac:dyDescent="0.35">
      <c r="A3318">
        <f t="shared" si="301"/>
        <v>6652</v>
      </c>
      <c r="B3318" t="str">
        <f t="shared" si="304"/>
        <v>Bus P+R HBSHOP_HBSHOP_75_FC LastDemand</v>
      </c>
      <c r="C3318" t="str">
        <f t="shared" si="302"/>
        <v>Bus P+R HBSHOP_HBSHOP_75_FC LastDemand</v>
      </c>
      <c r="D3318" t="s">
        <v>37</v>
      </c>
      <c r="E3318" t="s">
        <v>18</v>
      </c>
      <c r="F3318">
        <v>0</v>
      </c>
      <c r="H3318" t="s">
        <v>19</v>
      </c>
      <c r="J3318" t="str">
        <f t="shared" si="303"/>
        <v>Bus P+R LastDemand</v>
      </c>
      <c r="K3318" t="str" cm="1">
        <f t="array" ref="K3318">_xlfn.IFS(L3318="Bus P+R Bus Leg", "Bus", L3318="Bus P+R Car Leg", "Car",L3318="Rail P+R Rail Leg", "Rail", L3318="Rail P+R Car Leg", "Car",L3318="Logsum","",TRUE(),L3318)</f>
        <v>Bus P+R</v>
      </c>
      <c r="L3318" t="s">
        <v>136</v>
      </c>
      <c r="N3318" t="s">
        <v>105</v>
      </c>
      <c r="O3318" t="s">
        <v>480</v>
      </c>
      <c r="P3318" t="str">
        <f t="shared" si="300"/>
        <v>HBSHOP</v>
      </c>
    </row>
    <row r="3319" spans="1:16" x14ac:dyDescent="0.35">
      <c r="A3319">
        <f t="shared" si="301"/>
        <v>6653</v>
      </c>
      <c r="B3319" t="str">
        <f t="shared" si="304"/>
        <v>Bus P+R HBSHOP_HBSHOP_75_NC LastDemand</v>
      </c>
      <c r="C3319" t="str">
        <f t="shared" si="302"/>
        <v>Bus P+R HBSHOP_HBSHOP_75_NC LastDemand</v>
      </c>
      <c r="D3319" t="s">
        <v>37</v>
      </c>
      <c r="E3319" t="s">
        <v>18</v>
      </c>
      <c r="F3319">
        <v>0</v>
      </c>
      <c r="H3319" t="s">
        <v>19</v>
      </c>
      <c r="J3319" t="str">
        <f t="shared" si="303"/>
        <v>Bus P+R LastDemand</v>
      </c>
      <c r="K3319" t="str" cm="1">
        <f t="array" ref="K3319">_xlfn.IFS(L3319="Bus P+R Bus Leg", "Bus", L3319="Bus P+R Car Leg", "Car",L3319="Rail P+R Rail Leg", "Rail", L3319="Rail P+R Car Leg", "Car",L3319="Logsum","",TRUE(),L3319)</f>
        <v>Bus P+R</v>
      </c>
      <c r="L3319" t="s">
        <v>136</v>
      </c>
      <c r="N3319" t="s">
        <v>105</v>
      </c>
      <c r="O3319" t="s">
        <v>481</v>
      </c>
      <c r="P3319" t="str">
        <f t="shared" si="300"/>
        <v>HBSHOP</v>
      </c>
    </row>
    <row r="3320" spans="1:16" x14ac:dyDescent="0.35">
      <c r="A3320">
        <f t="shared" si="301"/>
        <v>6654</v>
      </c>
      <c r="B3320" t="str">
        <f t="shared" si="304"/>
        <v>Bus P+R HBSHOP_HBSHOP_75_PC LastDemand</v>
      </c>
      <c r="C3320" t="str">
        <f t="shared" si="302"/>
        <v>Bus P+R HBSHOP_HBSHOP_75_PC LastDemand</v>
      </c>
      <c r="D3320" t="s">
        <v>37</v>
      </c>
      <c r="E3320" t="s">
        <v>18</v>
      </c>
      <c r="F3320">
        <v>0</v>
      </c>
      <c r="H3320" t="s">
        <v>19</v>
      </c>
      <c r="J3320" t="str">
        <f t="shared" si="303"/>
        <v>Bus P+R LastDemand</v>
      </c>
      <c r="K3320" t="str" cm="1">
        <f t="array" ref="K3320">_xlfn.IFS(L3320="Bus P+R Bus Leg", "Bus", L3320="Bus P+R Car Leg", "Car",L3320="Rail P+R Rail Leg", "Rail", L3320="Rail P+R Car Leg", "Car",L3320="Logsum","",TRUE(),L3320)</f>
        <v>Bus P+R</v>
      </c>
      <c r="L3320" t="s">
        <v>136</v>
      </c>
      <c r="N3320" t="s">
        <v>105</v>
      </c>
      <c r="O3320" t="s">
        <v>482</v>
      </c>
      <c r="P3320" t="str">
        <f t="shared" si="300"/>
        <v>HBSHOP</v>
      </c>
    </row>
    <row r="3321" spans="1:16" x14ac:dyDescent="0.35">
      <c r="A3321">
        <f t="shared" si="301"/>
        <v>6655</v>
      </c>
      <c r="B3321" t="str">
        <f t="shared" si="304"/>
        <v>Bus P+R HBSHOP_HBSHOP_Child_0-15_FC LastDemand</v>
      </c>
      <c r="C3321" t="str">
        <f t="shared" si="302"/>
        <v>Bus P+R HBSHOP_HBSHOP_Child_0-15_FC LastDemand</v>
      </c>
      <c r="D3321" t="s">
        <v>37</v>
      </c>
      <c r="E3321" t="s">
        <v>18</v>
      </c>
      <c r="F3321">
        <v>0</v>
      </c>
      <c r="H3321" t="s">
        <v>19</v>
      </c>
      <c r="J3321" t="str">
        <f t="shared" si="303"/>
        <v>Bus P+R LastDemand</v>
      </c>
      <c r="K3321" t="str" cm="1">
        <f t="array" ref="K3321">_xlfn.IFS(L3321="Bus P+R Bus Leg", "Bus", L3321="Bus P+R Car Leg", "Car",L3321="Rail P+R Rail Leg", "Rail", L3321="Rail P+R Car Leg", "Car",L3321="Logsum","",TRUE(),L3321)</f>
        <v>Bus P+R</v>
      </c>
      <c r="L3321" t="s">
        <v>136</v>
      </c>
      <c r="N3321" t="s">
        <v>105</v>
      </c>
      <c r="O3321" t="s">
        <v>483</v>
      </c>
      <c r="P3321" t="str">
        <f t="shared" si="300"/>
        <v>HBSHOP</v>
      </c>
    </row>
    <row r="3322" spans="1:16" x14ac:dyDescent="0.35">
      <c r="A3322">
        <f t="shared" si="301"/>
        <v>6656</v>
      </c>
      <c r="B3322" t="str">
        <f t="shared" si="304"/>
        <v>Bus P+R HBSHOP_HBSHOP_Child_0-15_NC LastDemand</v>
      </c>
      <c r="C3322" t="str">
        <f t="shared" si="302"/>
        <v>Bus P+R HBSHOP_HBSHOP_Child_0-15_NC LastDemand</v>
      </c>
      <c r="D3322" t="s">
        <v>37</v>
      </c>
      <c r="E3322" t="s">
        <v>18</v>
      </c>
      <c r="F3322">
        <v>0</v>
      </c>
      <c r="H3322" t="s">
        <v>19</v>
      </c>
      <c r="J3322" t="str">
        <f t="shared" si="303"/>
        <v>Bus P+R LastDemand</v>
      </c>
      <c r="K3322" t="str" cm="1">
        <f t="array" ref="K3322">_xlfn.IFS(L3322="Bus P+R Bus Leg", "Bus", L3322="Bus P+R Car Leg", "Car",L3322="Rail P+R Rail Leg", "Rail", L3322="Rail P+R Car Leg", "Car",L3322="Logsum","",TRUE(),L3322)</f>
        <v>Bus P+R</v>
      </c>
      <c r="L3322" t="s">
        <v>136</v>
      </c>
      <c r="N3322" t="s">
        <v>105</v>
      </c>
      <c r="O3322" t="s">
        <v>484</v>
      </c>
      <c r="P3322" t="str">
        <f t="shared" si="300"/>
        <v>HBSHOP</v>
      </c>
    </row>
    <row r="3323" spans="1:16" x14ac:dyDescent="0.35">
      <c r="A3323">
        <f t="shared" si="301"/>
        <v>6657</v>
      </c>
      <c r="B3323" t="str">
        <f t="shared" si="304"/>
        <v>Bus P+R HBSHOP_HBSHOP_Child_0-15_PC LastDemand</v>
      </c>
      <c r="C3323" t="str">
        <f t="shared" si="302"/>
        <v>Bus P+R HBSHOP_HBSHOP_Child_0-15_PC LastDemand</v>
      </c>
      <c r="D3323" t="s">
        <v>37</v>
      </c>
      <c r="E3323" t="s">
        <v>18</v>
      </c>
      <c r="F3323">
        <v>0</v>
      </c>
      <c r="H3323" t="s">
        <v>19</v>
      </c>
      <c r="J3323" t="str">
        <f t="shared" si="303"/>
        <v>Bus P+R LastDemand</v>
      </c>
      <c r="K3323" t="str" cm="1">
        <f t="array" ref="K3323">_xlfn.IFS(L3323="Bus P+R Bus Leg", "Bus", L3323="Bus P+R Car Leg", "Car",L3323="Rail P+R Rail Leg", "Rail", L3323="Rail P+R Car Leg", "Car",L3323="Logsum","",TRUE(),L3323)</f>
        <v>Bus P+R</v>
      </c>
      <c r="L3323" t="s">
        <v>136</v>
      </c>
      <c r="N3323" t="s">
        <v>105</v>
      </c>
      <c r="O3323" t="s">
        <v>485</v>
      </c>
      <c r="P3323" t="str">
        <f t="shared" si="300"/>
        <v>HBSHOP</v>
      </c>
    </row>
    <row r="3324" spans="1:16" x14ac:dyDescent="0.35">
      <c r="A3324">
        <f t="shared" si="301"/>
        <v>6658</v>
      </c>
      <c r="B3324" t="str">
        <f t="shared" si="304"/>
        <v>Bus P+R HBSHOP_HBSHOP_FT_16-74_FC LastDemand</v>
      </c>
      <c r="C3324" t="str">
        <f t="shared" si="302"/>
        <v>Bus P+R HBSHOP_HBSHOP_FT_16-74_FC LastDemand</v>
      </c>
      <c r="D3324" t="s">
        <v>37</v>
      </c>
      <c r="E3324" t="s">
        <v>18</v>
      </c>
      <c r="F3324">
        <v>0</v>
      </c>
      <c r="H3324" t="s">
        <v>19</v>
      </c>
      <c r="J3324" t="str">
        <f t="shared" si="303"/>
        <v>Bus P+R LastDemand</v>
      </c>
      <c r="K3324" t="str" cm="1">
        <f t="array" ref="K3324">_xlfn.IFS(L3324="Bus P+R Bus Leg", "Bus", L3324="Bus P+R Car Leg", "Car",L3324="Rail P+R Rail Leg", "Rail", L3324="Rail P+R Car Leg", "Car",L3324="Logsum","",TRUE(),L3324)</f>
        <v>Bus P+R</v>
      </c>
      <c r="L3324" t="s">
        <v>136</v>
      </c>
      <c r="N3324" t="s">
        <v>105</v>
      </c>
      <c r="O3324" t="s">
        <v>486</v>
      </c>
      <c r="P3324" t="str">
        <f t="shared" si="300"/>
        <v>HBSHOP</v>
      </c>
    </row>
    <row r="3325" spans="1:16" x14ac:dyDescent="0.35">
      <c r="A3325">
        <f t="shared" si="301"/>
        <v>6659</v>
      </c>
      <c r="B3325" t="str">
        <f t="shared" si="304"/>
        <v>Bus P+R HBSHOP_HBSHOP_FT_16-74_NC LastDemand</v>
      </c>
      <c r="C3325" t="str">
        <f t="shared" si="302"/>
        <v>Bus P+R HBSHOP_HBSHOP_FT_16-74_NC LastDemand</v>
      </c>
      <c r="D3325" t="s">
        <v>37</v>
      </c>
      <c r="E3325" t="s">
        <v>18</v>
      </c>
      <c r="F3325">
        <v>0</v>
      </c>
      <c r="H3325" t="s">
        <v>19</v>
      </c>
      <c r="J3325" t="str">
        <f t="shared" si="303"/>
        <v>Bus P+R LastDemand</v>
      </c>
      <c r="K3325" t="str" cm="1">
        <f t="array" ref="K3325">_xlfn.IFS(L3325="Bus P+R Bus Leg", "Bus", L3325="Bus P+R Car Leg", "Car",L3325="Rail P+R Rail Leg", "Rail", L3325="Rail P+R Car Leg", "Car",L3325="Logsum","",TRUE(),L3325)</f>
        <v>Bus P+R</v>
      </c>
      <c r="L3325" t="s">
        <v>136</v>
      </c>
      <c r="N3325" t="s">
        <v>105</v>
      </c>
      <c r="O3325" t="s">
        <v>487</v>
      </c>
      <c r="P3325" t="str">
        <f t="shared" si="300"/>
        <v>HBSHOP</v>
      </c>
    </row>
    <row r="3326" spans="1:16" x14ac:dyDescent="0.35">
      <c r="A3326">
        <f t="shared" si="301"/>
        <v>6660</v>
      </c>
      <c r="B3326" t="str">
        <f t="shared" si="304"/>
        <v>Bus P+R HBSHOP_HBSHOP_FT_16-74_PC LastDemand</v>
      </c>
      <c r="C3326" t="str">
        <f t="shared" si="302"/>
        <v>Bus P+R HBSHOP_HBSHOP_FT_16-74_PC LastDemand</v>
      </c>
      <c r="D3326" t="s">
        <v>37</v>
      </c>
      <c r="E3326" t="s">
        <v>18</v>
      </c>
      <c r="F3326">
        <v>0</v>
      </c>
      <c r="H3326" t="s">
        <v>19</v>
      </c>
      <c r="J3326" t="str">
        <f t="shared" si="303"/>
        <v>Bus P+R LastDemand</v>
      </c>
      <c r="K3326" t="str" cm="1">
        <f t="array" ref="K3326">_xlfn.IFS(L3326="Bus P+R Bus Leg", "Bus", L3326="Bus P+R Car Leg", "Car",L3326="Rail P+R Rail Leg", "Rail", L3326="Rail P+R Car Leg", "Car",L3326="Logsum","",TRUE(),L3326)</f>
        <v>Bus P+R</v>
      </c>
      <c r="L3326" t="s">
        <v>136</v>
      </c>
      <c r="N3326" t="s">
        <v>105</v>
      </c>
      <c r="O3326" t="s">
        <v>488</v>
      </c>
      <c r="P3326" t="str">
        <f t="shared" si="300"/>
        <v>HBSHOP</v>
      </c>
    </row>
    <row r="3327" spans="1:16" x14ac:dyDescent="0.35">
      <c r="A3327">
        <f t="shared" si="301"/>
        <v>6661</v>
      </c>
      <c r="B3327" t="str">
        <f t="shared" si="304"/>
        <v>Bus P+R HBSHOP_HBSHOP_Other_16-74_FC LastDemand</v>
      </c>
      <c r="C3327" t="str">
        <f t="shared" si="302"/>
        <v>Bus P+R HBSHOP_HBSHOP_Other_16-74_FC LastDemand</v>
      </c>
      <c r="D3327" t="s">
        <v>37</v>
      </c>
      <c r="E3327" t="s">
        <v>18</v>
      </c>
      <c r="F3327">
        <v>0</v>
      </c>
      <c r="H3327" t="s">
        <v>19</v>
      </c>
      <c r="J3327" t="str">
        <f t="shared" si="303"/>
        <v>Bus P+R LastDemand</v>
      </c>
      <c r="K3327" t="str" cm="1">
        <f t="array" ref="K3327">_xlfn.IFS(L3327="Bus P+R Bus Leg", "Bus", L3327="Bus P+R Car Leg", "Car",L3327="Rail P+R Rail Leg", "Rail", L3327="Rail P+R Car Leg", "Car",L3327="Logsum","",TRUE(),L3327)</f>
        <v>Bus P+R</v>
      </c>
      <c r="L3327" t="s">
        <v>136</v>
      </c>
      <c r="N3327" t="s">
        <v>105</v>
      </c>
      <c r="O3327" t="s">
        <v>489</v>
      </c>
      <c r="P3327" t="str">
        <f t="shared" si="300"/>
        <v>HBSHOP</v>
      </c>
    </row>
    <row r="3328" spans="1:16" x14ac:dyDescent="0.35">
      <c r="A3328">
        <f t="shared" si="301"/>
        <v>6662</v>
      </c>
      <c r="B3328" t="str">
        <f t="shared" si="304"/>
        <v>Bus P+R HBSHOP_HBSHOP_Other_16-74_NC LastDemand</v>
      </c>
      <c r="C3328" t="str">
        <f t="shared" si="302"/>
        <v>Bus P+R HBSHOP_HBSHOP_Other_16-74_NC LastDemand</v>
      </c>
      <c r="D3328" t="s">
        <v>37</v>
      </c>
      <c r="E3328" t="s">
        <v>18</v>
      </c>
      <c r="F3328">
        <v>0</v>
      </c>
      <c r="H3328" t="s">
        <v>19</v>
      </c>
      <c r="J3328" t="str">
        <f t="shared" si="303"/>
        <v>Bus P+R LastDemand</v>
      </c>
      <c r="K3328" t="str" cm="1">
        <f t="array" ref="K3328">_xlfn.IFS(L3328="Bus P+R Bus Leg", "Bus", L3328="Bus P+R Car Leg", "Car",L3328="Rail P+R Rail Leg", "Rail", L3328="Rail P+R Car Leg", "Car",L3328="Logsum","",TRUE(),L3328)</f>
        <v>Bus P+R</v>
      </c>
      <c r="L3328" t="s">
        <v>136</v>
      </c>
      <c r="N3328" t="s">
        <v>105</v>
      </c>
      <c r="O3328" t="s">
        <v>490</v>
      </c>
      <c r="P3328" t="str">
        <f t="shared" si="300"/>
        <v>HBSHOP</v>
      </c>
    </row>
    <row r="3329" spans="1:16" x14ac:dyDescent="0.35">
      <c r="A3329">
        <f t="shared" si="301"/>
        <v>6663</v>
      </c>
      <c r="B3329" t="str">
        <f t="shared" si="304"/>
        <v>Bus P+R HBSHOP_HBSHOP_Other_16-74_PC LastDemand</v>
      </c>
      <c r="C3329" t="str">
        <f t="shared" si="302"/>
        <v>Bus P+R HBSHOP_HBSHOP_Other_16-74_PC LastDemand</v>
      </c>
      <c r="D3329" t="s">
        <v>37</v>
      </c>
      <c r="E3329" t="s">
        <v>18</v>
      </c>
      <c r="F3329">
        <v>0</v>
      </c>
      <c r="H3329" t="s">
        <v>19</v>
      </c>
      <c r="J3329" t="str">
        <f t="shared" si="303"/>
        <v>Bus P+R LastDemand</v>
      </c>
      <c r="K3329" t="str" cm="1">
        <f t="array" ref="K3329">_xlfn.IFS(L3329="Bus P+R Bus Leg", "Bus", L3329="Bus P+R Car Leg", "Car",L3329="Rail P+R Rail Leg", "Rail", L3329="Rail P+R Car Leg", "Car",L3329="Logsum","",TRUE(),L3329)</f>
        <v>Bus P+R</v>
      </c>
      <c r="L3329" t="s">
        <v>136</v>
      </c>
      <c r="N3329" t="s">
        <v>105</v>
      </c>
      <c r="O3329" t="s">
        <v>491</v>
      </c>
      <c r="P3329" t="str">
        <f t="shared" si="300"/>
        <v>HBSHOP</v>
      </c>
    </row>
    <row r="3330" spans="1:16" x14ac:dyDescent="0.35">
      <c r="A3330">
        <f t="shared" si="301"/>
        <v>6664</v>
      </c>
      <c r="B3330" t="str">
        <f t="shared" si="304"/>
        <v>Bus P+R HBSHOP_HBSHOP_PT_16-74_FC LastDemand</v>
      </c>
      <c r="C3330" t="str">
        <f t="shared" si="302"/>
        <v>Bus P+R HBSHOP_HBSHOP_PT_16-74_FC LastDemand</v>
      </c>
      <c r="D3330" t="s">
        <v>37</v>
      </c>
      <c r="E3330" t="s">
        <v>18</v>
      </c>
      <c r="F3330">
        <v>0</v>
      </c>
      <c r="H3330" t="s">
        <v>19</v>
      </c>
      <c r="J3330" t="str">
        <f t="shared" si="303"/>
        <v>Bus P+R LastDemand</v>
      </c>
      <c r="K3330" t="str" cm="1">
        <f t="array" ref="K3330">_xlfn.IFS(L3330="Bus P+R Bus Leg", "Bus", L3330="Bus P+R Car Leg", "Car",L3330="Rail P+R Rail Leg", "Rail", L3330="Rail P+R Car Leg", "Car",L3330="Logsum","",TRUE(),L3330)</f>
        <v>Bus P+R</v>
      </c>
      <c r="L3330" t="s">
        <v>136</v>
      </c>
      <c r="N3330" t="s">
        <v>105</v>
      </c>
      <c r="O3330" t="s">
        <v>492</v>
      </c>
      <c r="P3330" t="str">
        <f t="shared" si="300"/>
        <v>HBSHOP</v>
      </c>
    </row>
    <row r="3331" spans="1:16" x14ac:dyDescent="0.35">
      <c r="A3331">
        <f t="shared" si="301"/>
        <v>6665</v>
      </c>
      <c r="B3331" t="str">
        <f t="shared" si="304"/>
        <v>Bus P+R HBSHOP_HBSHOP_PT_16-74_NC LastDemand</v>
      </c>
      <c r="C3331" t="str">
        <f t="shared" si="302"/>
        <v>Bus P+R HBSHOP_HBSHOP_PT_16-74_NC LastDemand</v>
      </c>
      <c r="D3331" t="s">
        <v>37</v>
      </c>
      <c r="E3331" t="s">
        <v>18</v>
      </c>
      <c r="F3331">
        <v>0</v>
      </c>
      <c r="H3331" t="s">
        <v>19</v>
      </c>
      <c r="J3331" t="str">
        <f t="shared" si="303"/>
        <v>Bus P+R LastDemand</v>
      </c>
      <c r="K3331" t="str" cm="1">
        <f t="array" ref="K3331">_xlfn.IFS(L3331="Bus P+R Bus Leg", "Bus", L3331="Bus P+R Car Leg", "Car",L3331="Rail P+R Rail Leg", "Rail", L3331="Rail P+R Car Leg", "Car",L3331="Logsum","",TRUE(),L3331)</f>
        <v>Bus P+R</v>
      </c>
      <c r="L3331" t="s">
        <v>136</v>
      </c>
      <c r="N3331" t="s">
        <v>105</v>
      </c>
      <c r="O3331" t="s">
        <v>493</v>
      </c>
      <c r="P3331" t="str">
        <f t="shared" si="300"/>
        <v>HBSHOP</v>
      </c>
    </row>
    <row r="3332" spans="1:16" x14ac:dyDescent="0.35">
      <c r="A3332">
        <f t="shared" si="301"/>
        <v>6666</v>
      </c>
      <c r="B3332" t="str">
        <f t="shared" si="304"/>
        <v>Bus P+R HBSHOP_HBSHOP_PT_16-74_PC LastDemand</v>
      </c>
      <c r="C3332" t="str">
        <f t="shared" si="302"/>
        <v>Bus P+R HBSHOP_HBSHOP_PT_16-74_PC LastDemand</v>
      </c>
      <c r="D3332" t="s">
        <v>37</v>
      </c>
      <c r="E3332" t="s">
        <v>18</v>
      </c>
      <c r="F3332">
        <v>0</v>
      </c>
      <c r="H3332" t="s">
        <v>19</v>
      </c>
      <c r="J3332" t="str">
        <f t="shared" si="303"/>
        <v>Bus P+R LastDemand</v>
      </c>
      <c r="K3332" t="str" cm="1">
        <f t="array" ref="K3332">_xlfn.IFS(L3332="Bus P+R Bus Leg", "Bus", L3332="Bus P+R Car Leg", "Car",L3332="Rail P+R Rail Leg", "Rail", L3332="Rail P+R Car Leg", "Car",L3332="Logsum","",TRUE(),L3332)</f>
        <v>Bus P+R</v>
      </c>
      <c r="L3332" t="s">
        <v>136</v>
      </c>
      <c r="N3332" t="s">
        <v>105</v>
      </c>
      <c r="O3332" t="s">
        <v>494</v>
      </c>
      <c r="P3332" t="str">
        <f t="shared" si="300"/>
        <v>HBSHOP</v>
      </c>
    </row>
    <row r="3333" spans="1:16" x14ac:dyDescent="0.35">
      <c r="A3333">
        <f t="shared" si="301"/>
        <v>6667</v>
      </c>
      <c r="B3333" t="str">
        <f t="shared" si="304"/>
        <v>Bus P+R HBSHOP_HBSHOP_Student_16-74_FC LastDemand</v>
      </c>
      <c r="C3333" t="str">
        <f t="shared" si="302"/>
        <v>Bus P+R HBSHOP_HBSHOP_Student_16-74_FC LastDemand</v>
      </c>
      <c r="D3333" t="s">
        <v>37</v>
      </c>
      <c r="E3333" t="s">
        <v>18</v>
      </c>
      <c r="F3333">
        <v>0</v>
      </c>
      <c r="H3333" t="s">
        <v>19</v>
      </c>
      <c r="J3333" t="str">
        <f t="shared" si="303"/>
        <v>Bus P+R LastDemand</v>
      </c>
      <c r="K3333" t="str" cm="1">
        <f t="array" ref="K3333">_xlfn.IFS(L3333="Bus P+R Bus Leg", "Bus", L3333="Bus P+R Car Leg", "Car",L3333="Rail P+R Rail Leg", "Rail", L3333="Rail P+R Car Leg", "Car",L3333="Logsum","",TRUE(),L3333)</f>
        <v>Bus P+R</v>
      </c>
      <c r="L3333" t="s">
        <v>136</v>
      </c>
      <c r="N3333" t="s">
        <v>105</v>
      </c>
      <c r="O3333" t="s">
        <v>495</v>
      </c>
      <c r="P3333" t="str">
        <f t="shared" ref="P3333:P3365" si="305">LEFT(O3333,FIND("_",O3333)-1)</f>
        <v>HBSHOP</v>
      </c>
    </row>
    <row r="3334" spans="1:16" x14ac:dyDescent="0.35">
      <c r="A3334">
        <f t="shared" si="301"/>
        <v>6668</v>
      </c>
      <c r="B3334" t="str">
        <f t="shared" si="304"/>
        <v>Bus P+R HBSHOP_HBSHOP_Student_16-74_NC LastDemand</v>
      </c>
      <c r="C3334" t="str">
        <f t="shared" si="302"/>
        <v>Bus P+R HBSHOP_HBSHOP_Student_16-74_NC LastDemand</v>
      </c>
      <c r="D3334" t="s">
        <v>37</v>
      </c>
      <c r="E3334" t="s">
        <v>18</v>
      </c>
      <c r="F3334">
        <v>0</v>
      </c>
      <c r="H3334" t="s">
        <v>19</v>
      </c>
      <c r="J3334" t="str">
        <f t="shared" si="303"/>
        <v>Bus P+R LastDemand</v>
      </c>
      <c r="K3334" t="str" cm="1">
        <f t="array" ref="K3334">_xlfn.IFS(L3334="Bus P+R Bus Leg", "Bus", L3334="Bus P+R Car Leg", "Car",L3334="Rail P+R Rail Leg", "Rail", L3334="Rail P+R Car Leg", "Car",L3334="Logsum","",TRUE(),L3334)</f>
        <v>Bus P+R</v>
      </c>
      <c r="L3334" t="s">
        <v>136</v>
      </c>
      <c r="N3334" t="s">
        <v>105</v>
      </c>
      <c r="O3334" t="s">
        <v>496</v>
      </c>
      <c r="P3334" t="str">
        <f t="shared" si="305"/>
        <v>HBSHOP</v>
      </c>
    </row>
    <row r="3335" spans="1:16" x14ac:dyDescent="0.35">
      <c r="A3335">
        <f t="shared" si="301"/>
        <v>6669</v>
      </c>
      <c r="B3335" t="str">
        <f t="shared" si="304"/>
        <v>Bus P+R HBSHOP_HBSHOP_Student_16-74_PC LastDemand</v>
      </c>
      <c r="C3335" t="str">
        <f t="shared" si="302"/>
        <v>Bus P+R HBSHOP_HBSHOP_Student_16-74_PC LastDemand</v>
      </c>
      <c r="D3335" t="s">
        <v>37</v>
      </c>
      <c r="E3335" t="s">
        <v>18</v>
      </c>
      <c r="F3335">
        <v>0</v>
      </c>
      <c r="H3335" t="s">
        <v>19</v>
      </c>
      <c r="J3335" t="str">
        <f t="shared" si="303"/>
        <v>Bus P+R LastDemand</v>
      </c>
      <c r="K3335" t="str" cm="1">
        <f t="array" ref="K3335">_xlfn.IFS(L3335="Bus P+R Bus Leg", "Bus", L3335="Bus P+R Car Leg", "Car",L3335="Rail P+R Rail Leg", "Rail", L3335="Rail P+R Car Leg", "Car",L3335="Logsum","",TRUE(),L3335)</f>
        <v>Bus P+R</v>
      </c>
      <c r="L3335" t="s">
        <v>136</v>
      </c>
      <c r="N3335" t="s">
        <v>105</v>
      </c>
      <c r="O3335" t="s">
        <v>497</v>
      </c>
      <c r="P3335" t="str">
        <f t="shared" si="305"/>
        <v>HBSHOP</v>
      </c>
    </row>
    <row r="3336" spans="1:16" x14ac:dyDescent="0.35">
      <c r="A3336">
        <f t="shared" si="301"/>
        <v>6670</v>
      </c>
      <c r="B3336" t="str">
        <f t="shared" si="304"/>
        <v>Bus P+R NHBEB_NHBEB_FT_16-74_FC LastDemand</v>
      </c>
      <c r="C3336" t="str">
        <f t="shared" si="302"/>
        <v>Bus P+R NHBEB_NHBEB_FT_16-74_FC LastDemand</v>
      </c>
      <c r="D3336" t="s">
        <v>37</v>
      </c>
      <c r="E3336" t="s">
        <v>18</v>
      </c>
      <c r="F3336">
        <v>0</v>
      </c>
      <c r="H3336" t="s">
        <v>19</v>
      </c>
      <c r="J3336" t="str">
        <f t="shared" si="303"/>
        <v>Bus P+R LastDemand</v>
      </c>
      <c r="K3336" t="str" cm="1">
        <f t="array" ref="K3336">_xlfn.IFS(L3336="Bus P+R Bus Leg", "Bus", L3336="Bus P+R Car Leg", "Car",L3336="Rail P+R Rail Leg", "Rail", L3336="Rail P+R Car Leg", "Car",L3336="Logsum","",TRUE(),L3336)</f>
        <v>Bus P+R</v>
      </c>
      <c r="L3336" t="s">
        <v>136</v>
      </c>
      <c r="N3336" t="s">
        <v>105</v>
      </c>
      <c r="O3336" t="s">
        <v>77</v>
      </c>
      <c r="P3336" t="str">
        <f t="shared" si="305"/>
        <v>NHBEB</v>
      </c>
    </row>
    <row r="3337" spans="1:16" x14ac:dyDescent="0.35">
      <c r="A3337">
        <f t="shared" si="301"/>
        <v>6671</v>
      </c>
      <c r="B3337" t="str">
        <f t="shared" si="304"/>
        <v>Bus P+R NHBEB_NHBEB_FT_16-74_NC LastDemand</v>
      </c>
      <c r="C3337" t="str">
        <f t="shared" si="302"/>
        <v>Bus P+R NHBEB_NHBEB_FT_16-74_NC LastDemand</v>
      </c>
      <c r="D3337" t="s">
        <v>37</v>
      </c>
      <c r="E3337" t="s">
        <v>18</v>
      </c>
      <c r="F3337">
        <v>0</v>
      </c>
      <c r="H3337" t="s">
        <v>19</v>
      </c>
      <c r="J3337" t="str">
        <f t="shared" si="303"/>
        <v>Bus P+R LastDemand</v>
      </c>
      <c r="K3337" t="str" cm="1">
        <f t="array" ref="K3337">_xlfn.IFS(L3337="Bus P+R Bus Leg", "Bus", L3337="Bus P+R Car Leg", "Car",L3337="Rail P+R Rail Leg", "Rail", L3337="Rail P+R Car Leg", "Car",L3337="Logsum","",TRUE(),L3337)</f>
        <v>Bus P+R</v>
      </c>
      <c r="L3337" t="s">
        <v>136</v>
      </c>
      <c r="N3337" t="s">
        <v>105</v>
      </c>
      <c r="O3337" t="s">
        <v>78</v>
      </c>
      <c r="P3337" t="str">
        <f t="shared" si="305"/>
        <v>NHBEB</v>
      </c>
    </row>
    <row r="3338" spans="1:16" x14ac:dyDescent="0.35">
      <c r="A3338">
        <f t="shared" si="301"/>
        <v>6672</v>
      </c>
      <c r="B3338" t="str">
        <f t="shared" si="304"/>
        <v>Bus P+R NHBEB_NHBEB_FT_16-74_PC LastDemand</v>
      </c>
      <c r="C3338" t="str">
        <f t="shared" si="302"/>
        <v>Bus P+R NHBEB_NHBEB_FT_16-74_PC LastDemand</v>
      </c>
      <c r="D3338" t="s">
        <v>37</v>
      </c>
      <c r="E3338" t="s">
        <v>18</v>
      </c>
      <c r="F3338">
        <v>0</v>
      </c>
      <c r="H3338" t="s">
        <v>19</v>
      </c>
      <c r="J3338" t="str">
        <f t="shared" si="303"/>
        <v>Bus P+R LastDemand</v>
      </c>
      <c r="K3338" t="str" cm="1">
        <f t="array" ref="K3338">_xlfn.IFS(L3338="Bus P+R Bus Leg", "Bus", L3338="Bus P+R Car Leg", "Car",L3338="Rail P+R Rail Leg", "Rail", L3338="Rail P+R Car Leg", "Car",L3338="Logsum","",TRUE(),L3338)</f>
        <v>Bus P+R</v>
      </c>
      <c r="L3338" t="s">
        <v>136</v>
      </c>
      <c r="N3338" t="s">
        <v>105</v>
      </c>
      <c r="O3338" t="s">
        <v>79</v>
      </c>
      <c r="P3338" t="str">
        <f t="shared" si="305"/>
        <v>NHBEB</v>
      </c>
    </row>
    <row r="3339" spans="1:16" x14ac:dyDescent="0.35">
      <c r="A3339">
        <f t="shared" si="301"/>
        <v>6673</v>
      </c>
      <c r="B3339" t="str">
        <f t="shared" si="304"/>
        <v>Bus P+R NHBEB_NHBEB_Other_16-74_FC LastDemand</v>
      </c>
      <c r="C3339" t="str">
        <f t="shared" si="302"/>
        <v>Bus P+R NHBEB_NHBEB_Other_16-74_FC LastDemand</v>
      </c>
      <c r="D3339" t="s">
        <v>37</v>
      </c>
      <c r="E3339" t="s">
        <v>18</v>
      </c>
      <c r="F3339">
        <v>0</v>
      </c>
      <c r="H3339" t="s">
        <v>19</v>
      </c>
      <c r="J3339" t="str">
        <f t="shared" si="303"/>
        <v>Bus P+R LastDemand</v>
      </c>
      <c r="K3339" t="str" cm="1">
        <f t="array" ref="K3339">_xlfn.IFS(L3339="Bus P+R Bus Leg", "Bus", L3339="Bus P+R Car Leg", "Car",L3339="Rail P+R Rail Leg", "Rail", L3339="Rail P+R Car Leg", "Car",L3339="Logsum","",TRUE(),L3339)</f>
        <v>Bus P+R</v>
      </c>
      <c r="L3339" t="s">
        <v>136</v>
      </c>
      <c r="N3339" t="s">
        <v>105</v>
      </c>
      <c r="O3339" t="s">
        <v>80</v>
      </c>
      <c r="P3339" t="str">
        <f t="shared" si="305"/>
        <v>NHBEB</v>
      </c>
    </row>
    <row r="3340" spans="1:16" x14ac:dyDescent="0.35">
      <c r="A3340">
        <f t="shared" si="301"/>
        <v>6674</v>
      </c>
      <c r="B3340" t="str">
        <f t="shared" si="304"/>
        <v>Bus P+R NHBEB_NHBEB_Other_16-74_NC LastDemand</v>
      </c>
      <c r="C3340" t="str">
        <f t="shared" si="302"/>
        <v>Bus P+R NHBEB_NHBEB_Other_16-74_NC LastDemand</v>
      </c>
      <c r="D3340" t="s">
        <v>37</v>
      </c>
      <c r="E3340" t="s">
        <v>18</v>
      </c>
      <c r="F3340">
        <v>0</v>
      </c>
      <c r="H3340" t="s">
        <v>19</v>
      </c>
      <c r="J3340" t="str">
        <f t="shared" si="303"/>
        <v>Bus P+R LastDemand</v>
      </c>
      <c r="K3340" t="str" cm="1">
        <f t="array" ref="K3340">_xlfn.IFS(L3340="Bus P+R Bus Leg", "Bus", L3340="Bus P+R Car Leg", "Car",L3340="Rail P+R Rail Leg", "Rail", L3340="Rail P+R Car Leg", "Car",L3340="Logsum","",TRUE(),L3340)</f>
        <v>Bus P+R</v>
      </c>
      <c r="L3340" t="s">
        <v>136</v>
      </c>
      <c r="N3340" t="s">
        <v>105</v>
      </c>
      <c r="O3340" t="s">
        <v>81</v>
      </c>
      <c r="P3340" t="str">
        <f t="shared" si="305"/>
        <v>NHBEB</v>
      </c>
    </row>
    <row r="3341" spans="1:16" x14ac:dyDescent="0.35">
      <c r="A3341">
        <f t="shared" si="301"/>
        <v>6675</v>
      </c>
      <c r="B3341" t="str">
        <f t="shared" si="304"/>
        <v>Bus P+R NHBEB_NHBEB_Other_16-74_PC LastDemand</v>
      </c>
      <c r="C3341" t="str">
        <f t="shared" si="302"/>
        <v>Bus P+R NHBEB_NHBEB_Other_16-74_PC LastDemand</v>
      </c>
      <c r="D3341" t="s">
        <v>37</v>
      </c>
      <c r="E3341" t="s">
        <v>18</v>
      </c>
      <c r="F3341">
        <v>0</v>
      </c>
      <c r="H3341" t="s">
        <v>19</v>
      </c>
      <c r="J3341" t="str">
        <f t="shared" si="303"/>
        <v>Bus P+R LastDemand</v>
      </c>
      <c r="K3341" t="str" cm="1">
        <f t="array" ref="K3341">_xlfn.IFS(L3341="Bus P+R Bus Leg", "Bus", L3341="Bus P+R Car Leg", "Car",L3341="Rail P+R Rail Leg", "Rail", L3341="Rail P+R Car Leg", "Car",L3341="Logsum","",TRUE(),L3341)</f>
        <v>Bus P+R</v>
      </c>
      <c r="L3341" t="s">
        <v>136</v>
      </c>
      <c r="N3341" t="s">
        <v>105</v>
      </c>
      <c r="O3341" t="s">
        <v>82</v>
      </c>
      <c r="P3341" t="str">
        <f t="shared" si="305"/>
        <v>NHBEB</v>
      </c>
    </row>
    <row r="3342" spans="1:16" x14ac:dyDescent="0.35">
      <c r="A3342">
        <f t="shared" si="301"/>
        <v>6676</v>
      </c>
      <c r="B3342" t="str">
        <f t="shared" si="304"/>
        <v>Bus P+R NHBEB_NHBEB_PT_16-74_FC LastDemand</v>
      </c>
      <c r="C3342" t="str">
        <f t="shared" si="302"/>
        <v>Bus P+R NHBEB_NHBEB_PT_16-74_FC LastDemand</v>
      </c>
      <c r="D3342" t="s">
        <v>37</v>
      </c>
      <c r="E3342" t="s">
        <v>18</v>
      </c>
      <c r="F3342">
        <v>0</v>
      </c>
      <c r="H3342" t="s">
        <v>19</v>
      </c>
      <c r="J3342" t="str">
        <f t="shared" si="303"/>
        <v>Bus P+R LastDemand</v>
      </c>
      <c r="K3342" t="str" cm="1">
        <f t="array" ref="K3342">_xlfn.IFS(L3342="Bus P+R Bus Leg", "Bus", L3342="Bus P+R Car Leg", "Car",L3342="Rail P+R Rail Leg", "Rail", L3342="Rail P+R Car Leg", "Car",L3342="Logsum","",TRUE(),L3342)</f>
        <v>Bus P+R</v>
      </c>
      <c r="L3342" t="s">
        <v>136</v>
      </c>
      <c r="N3342" t="s">
        <v>105</v>
      </c>
      <c r="O3342" t="s">
        <v>83</v>
      </c>
      <c r="P3342" t="str">
        <f t="shared" si="305"/>
        <v>NHBEB</v>
      </c>
    </row>
    <row r="3343" spans="1:16" x14ac:dyDescent="0.35">
      <c r="A3343">
        <f t="shared" ref="A3343:A3406" si="306">IF(J3343=J3342,A3342+1,ROUNDUP(A3342,-2)+1)</f>
        <v>6677</v>
      </c>
      <c r="B3343" t="str">
        <f t="shared" si="304"/>
        <v>Bus P+R NHBEB_NHBEB_PT_16-74_NC LastDemand</v>
      </c>
      <c r="C3343" t="str">
        <f t="shared" si="302"/>
        <v>Bus P+R NHBEB_NHBEB_PT_16-74_NC LastDemand</v>
      </c>
      <c r="D3343" t="s">
        <v>37</v>
      </c>
      <c r="E3343" t="s">
        <v>18</v>
      </c>
      <c r="F3343">
        <v>0</v>
      </c>
      <c r="H3343" t="s">
        <v>19</v>
      </c>
      <c r="J3343" t="str">
        <f t="shared" si="303"/>
        <v>Bus P+R LastDemand</v>
      </c>
      <c r="K3343" t="str" cm="1">
        <f t="array" ref="K3343">_xlfn.IFS(L3343="Bus P+R Bus Leg", "Bus", L3343="Bus P+R Car Leg", "Car",L3343="Rail P+R Rail Leg", "Rail", L3343="Rail P+R Car Leg", "Car",L3343="Logsum","",TRUE(),L3343)</f>
        <v>Bus P+R</v>
      </c>
      <c r="L3343" t="s">
        <v>136</v>
      </c>
      <c r="N3343" t="s">
        <v>105</v>
      </c>
      <c r="O3343" t="s">
        <v>84</v>
      </c>
      <c r="P3343" t="str">
        <f t="shared" si="305"/>
        <v>NHBEB</v>
      </c>
    </row>
    <row r="3344" spans="1:16" x14ac:dyDescent="0.35">
      <c r="A3344">
        <f t="shared" si="306"/>
        <v>6678</v>
      </c>
      <c r="B3344" t="str">
        <f t="shared" si="304"/>
        <v>Bus P+R NHBEB_NHBEB_PT_16-74_PC LastDemand</v>
      </c>
      <c r="C3344" t="str">
        <f t="shared" si="302"/>
        <v>Bus P+R NHBEB_NHBEB_PT_16-74_PC LastDemand</v>
      </c>
      <c r="D3344" t="s">
        <v>37</v>
      </c>
      <c r="E3344" t="s">
        <v>18</v>
      </c>
      <c r="F3344">
        <v>0</v>
      </c>
      <c r="H3344" t="s">
        <v>19</v>
      </c>
      <c r="J3344" t="str">
        <f t="shared" si="303"/>
        <v>Bus P+R LastDemand</v>
      </c>
      <c r="K3344" t="str" cm="1">
        <f t="array" ref="K3344">_xlfn.IFS(L3344="Bus P+R Bus Leg", "Bus", L3344="Bus P+R Car Leg", "Car",L3344="Rail P+R Rail Leg", "Rail", L3344="Rail P+R Car Leg", "Car",L3344="Logsum","",TRUE(),L3344)</f>
        <v>Bus P+R</v>
      </c>
      <c r="L3344" t="s">
        <v>136</v>
      </c>
      <c r="N3344" t="s">
        <v>105</v>
      </c>
      <c r="O3344" t="s">
        <v>85</v>
      </c>
      <c r="P3344" t="str">
        <f t="shared" si="305"/>
        <v>NHBEB</v>
      </c>
    </row>
    <row r="3345" spans="1:16" x14ac:dyDescent="0.35">
      <c r="A3345">
        <f t="shared" si="306"/>
        <v>6679</v>
      </c>
      <c r="B3345" t="str">
        <f t="shared" si="304"/>
        <v>Bus P+R NHBEB_NHBEB_Student_16-74_FC LastDemand</v>
      </c>
      <c r="C3345" t="str">
        <f t="shared" si="302"/>
        <v>Bus P+R NHBEB_NHBEB_Student_16-74_FC LastDemand</v>
      </c>
      <c r="D3345" t="s">
        <v>37</v>
      </c>
      <c r="E3345" t="s">
        <v>18</v>
      </c>
      <c r="F3345">
        <v>0</v>
      </c>
      <c r="H3345" t="s">
        <v>19</v>
      </c>
      <c r="J3345" t="str">
        <f t="shared" si="303"/>
        <v>Bus P+R LastDemand</v>
      </c>
      <c r="K3345" t="str" cm="1">
        <f t="array" ref="K3345">_xlfn.IFS(L3345="Bus P+R Bus Leg", "Bus", L3345="Bus P+R Car Leg", "Car",L3345="Rail P+R Rail Leg", "Rail", L3345="Rail P+R Car Leg", "Car",L3345="Logsum","",TRUE(),L3345)</f>
        <v>Bus P+R</v>
      </c>
      <c r="L3345" t="s">
        <v>136</v>
      </c>
      <c r="N3345" t="s">
        <v>105</v>
      </c>
      <c r="O3345" t="s">
        <v>86</v>
      </c>
      <c r="P3345" t="str">
        <f t="shared" si="305"/>
        <v>NHBEB</v>
      </c>
    </row>
    <row r="3346" spans="1:16" x14ac:dyDescent="0.35">
      <c r="A3346">
        <f t="shared" si="306"/>
        <v>6680</v>
      </c>
      <c r="B3346" t="str">
        <f t="shared" si="304"/>
        <v>Bus P+R NHBEB_NHBEB_Student_16-74_NC LastDemand</v>
      </c>
      <c r="C3346" t="str">
        <f t="shared" si="302"/>
        <v>Bus P+R NHBEB_NHBEB_Student_16-74_NC LastDemand</v>
      </c>
      <c r="D3346" t="s">
        <v>37</v>
      </c>
      <c r="E3346" t="s">
        <v>18</v>
      </c>
      <c r="F3346">
        <v>0</v>
      </c>
      <c r="H3346" t="s">
        <v>19</v>
      </c>
      <c r="J3346" t="str">
        <f t="shared" si="303"/>
        <v>Bus P+R LastDemand</v>
      </c>
      <c r="K3346" t="str" cm="1">
        <f t="array" ref="K3346">_xlfn.IFS(L3346="Bus P+R Bus Leg", "Bus", L3346="Bus P+R Car Leg", "Car",L3346="Rail P+R Rail Leg", "Rail", L3346="Rail P+R Car Leg", "Car",L3346="Logsum","",TRUE(),L3346)</f>
        <v>Bus P+R</v>
      </c>
      <c r="L3346" t="s">
        <v>136</v>
      </c>
      <c r="N3346" t="s">
        <v>105</v>
      </c>
      <c r="O3346" t="s">
        <v>87</v>
      </c>
      <c r="P3346" t="str">
        <f t="shared" si="305"/>
        <v>NHBEB</v>
      </c>
    </row>
    <row r="3347" spans="1:16" x14ac:dyDescent="0.35">
      <c r="A3347">
        <f t="shared" si="306"/>
        <v>6681</v>
      </c>
      <c r="B3347" t="str">
        <f t="shared" si="304"/>
        <v>Bus P+R NHBEB_NHBEB_Student_16-74_PC LastDemand</v>
      </c>
      <c r="C3347" t="str">
        <f t="shared" ref="C3347:C3410" si="307">_xlfn.TEXTJOIN(" ",TRUE,L3347,O3347,N3347)</f>
        <v>Bus P+R NHBEB_NHBEB_Student_16-74_PC LastDemand</v>
      </c>
      <c r="D3347" t="s">
        <v>37</v>
      </c>
      <c r="E3347" t="s">
        <v>18</v>
      </c>
      <c r="F3347">
        <v>0</v>
      </c>
      <c r="H3347" t="s">
        <v>19</v>
      </c>
      <c r="J3347" t="str">
        <f t="shared" si="303"/>
        <v>Bus P+R LastDemand</v>
      </c>
      <c r="K3347" t="str" cm="1">
        <f t="array" ref="K3347">_xlfn.IFS(L3347="Bus P+R Bus Leg", "Bus", L3347="Bus P+R Car Leg", "Car",L3347="Rail P+R Rail Leg", "Rail", L3347="Rail P+R Car Leg", "Car",L3347="Logsum","",TRUE(),L3347)</f>
        <v>Bus P+R</v>
      </c>
      <c r="L3347" t="s">
        <v>136</v>
      </c>
      <c r="N3347" t="s">
        <v>105</v>
      </c>
      <c r="O3347" t="s">
        <v>88</v>
      </c>
      <c r="P3347" t="str">
        <f t="shared" si="305"/>
        <v>NHBEB</v>
      </c>
    </row>
    <row r="3348" spans="1:16" x14ac:dyDescent="0.35">
      <c r="A3348">
        <f t="shared" si="306"/>
        <v>6682</v>
      </c>
      <c r="B3348" t="str">
        <f t="shared" si="304"/>
        <v>Bus P+R NHBO_NHBO_75_FC LastDemand</v>
      </c>
      <c r="C3348" t="str">
        <f t="shared" si="307"/>
        <v>Bus P+R NHBO_NHBO_75_FC LastDemand</v>
      </c>
      <c r="D3348" t="s">
        <v>37</v>
      </c>
      <c r="E3348" t="s">
        <v>18</v>
      </c>
      <c r="F3348">
        <v>0</v>
      </c>
      <c r="H3348" t="s">
        <v>19</v>
      </c>
      <c r="J3348" t="str">
        <f t="shared" ref="J3348:J3411" si="308">_xlfn.CONCAT(L3348," ",N3348)</f>
        <v>Bus P+R LastDemand</v>
      </c>
      <c r="K3348" t="str" cm="1">
        <f t="array" ref="K3348">_xlfn.IFS(L3348="Bus P+R Bus Leg", "Bus", L3348="Bus P+R Car Leg", "Car",L3348="Rail P+R Rail Leg", "Rail", L3348="Rail P+R Car Leg", "Car",L3348="Logsum","",TRUE(),L3348)</f>
        <v>Bus P+R</v>
      </c>
      <c r="L3348" t="s">
        <v>136</v>
      </c>
      <c r="N3348" t="s">
        <v>105</v>
      </c>
      <c r="O3348" t="s">
        <v>89</v>
      </c>
      <c r="P3348" t="str">
        <f t="shared" si="305"/>
        <v>NHBO</v>
      </c>
    </row>
    <row r="3349" spans="1:16" x14ac:dyDescent="0.35">
      <c r="A3349">
        <f t="shared" si="306"/>
        <v>6683</v>
      </c>
      <c r="B3349" t="str">
        <f t="shared" si="304"/>
        <v>Bus P+R NHBO_NHBO_75_NC LastDemand</v>
      </c>
      <c r="C3349" t="str">
        <f t="shared" si="307"/>
        <v>Bus P+R NHBO_NHBO_75_NC LastDemand</v>
      </c>
      <c r="D3349" t="s">
        <v>37</v>
      </c>
      <c r="E3349" t="s">
        <v>18</v>
      </c>
      <c r="F3349">
        <v>0</v>
      </c>
      <c r="H3349" t="s">
        <v>19</v>
      </c>
      <c r="J3349" t="str">
        <f t="shared" si="308"/>
        <v>Bus P+R LastDemand</v>
      </c>
      <c r="K3349" t="str" cm="1">
        <f t="array" ref="K3349">_xlfn.IFS(L3349="Bus P+R Bus Leg", "Bus", L3349="Bus P+R Car Leg", "Car",L3349="Rail P+R Rail Leg", "Rail", L3349="Rail P+R Car Leg", "Car",L3349="Logsum","",TRUE(),L3349)</f>
        <v>Bus P+R</v>
      </c>
      <c r="L3349" t="s">
        <v>136</v>
      </c>
      <c r="N3349" t="s">
        <v>105</v>
      </c>
      <c r="O3349" t="s">
        <v>90</v>
      </c>
      <c r="P3349" t="str">
        <f t="shared" si="305"/>
        <v>NHBO</v>
      </c>
    </row>
    <row r="3350" spans="1:16" x14ac:dyDescent="0.35">
      <c r="A3350">
        <f t="shared" si="306"/>
        <v>6684</v>
      </c>
      <c r="B3350" t="str">
        <f t="shared" si="304"/>
        <v>Bus P+R NHBO_NHBO_75_PC LastDemand</v>
      </c>
      <c r="C3350" t="str">
        <f t="shared" si="307"/>
        <v>Bus P+R NHBO_NHBO_75_PC LastDemand</v>
      </c>
      <c r="D3350" t="s">
        <v>37</v>
      </c>
      <c r="E3350" t="s">
        <v>18</v>
      </c>
      <c r="F3350">
        <v>0</v>
      </c>
      <c r="H3350" t="s">
        <v>19</v>
      </c>
      <c r="J3350" t="str">
        <f t="shared" si="308"/>
        <v>Bus P+R LastDemand</v>
      </c>
      <c r="K3350" t="str" cm="1">
        <f t="array" ref="K3350">_xlfn.IFS(L3350="Bus P+R Bus Leg", "Bus", L3350="Bus P+R Car Leg", "Car",L3350="Rail P+R Rail Leg", "Rail", L3350="Rail P+R Car Leg", "Car",L3350="Logsum","",TRUE(),L3350)</f>
        <v>Bus P+R</v>
      </c>
      <c r="L3350" t="s">
        <v>136</v>
      </c>
      <c r="N3350" t="s">
        <v>105</v>
      </c>
      <c r="O3350" t="s">
        <v>91</v>
      </c>
      <c r="P3350" t="str">
        <f t="shared" si="305"/>
        <v>NHBO</v>
      </c>
    </row>
    <row r="3351" spans="1:16" x14ac:dyDescent="0.35">
      <c r="A3351">
        <f t="shared" si="306"/>
        <v>6685</v>
      </c>
      <c r="B3351" t="str">
        <f t="shared" si="304"/>
        <v>Bus P+R NHBO_NHBO_Child_0-15_FC LastDemand</v>
      </c>
      <c r="C3351" t="str">
        <f t="shared" si="307"/>
        <v>Bus P+R NHBO_NHBO_Child_0-15_FC LastDemand</v>
      </c>
      <c r="D3351" t="s">
        <v>37</v>
      </c>
      <c r="E3351" t="s">
        <v>18</v>
      </c>
      <c r="F3351">
        <v>0</v>
      </c>
      <c r="H3351" t="s">
        <v>19</v>
      </c>
      <c r="J3351" t="str">
        <f t="shared" si="308"/>
        <v>Bus P+R LastDemand</v>
      </c>
      <c r="K3351" t="str" cm="1">
        <f t="array" ref="K3351">_xlfn.IFS(L3351="Bus P+R Bus Leg", "Bus", L3351="Bus P+R Car Leg", "Car",L3351="Rail P+R Rail Leg", "Rail", L3351="Rail P+R Car Leg", "Car",L3351="Logsum","",TRUE(),L3351)</f>
        <v>Bus P+R</v>
      </c>
      <c r="L3351" t="s">
        <v>136</v>
      </c>
      <c r="N3351" t="s">
        <v>105</v>
      </c>
      <c r="O3351" t="s">
        <v>133</v>
      </c>
      <c r="P3351" t="str">
        <f t="shared" si="305"/>
        <v>NHBO</v>
      </c>
    </row>
    <row r="3352" spans="1:16" x14ac:dyDescent="0.35">
      <c r="A3352">
        <f t="shared" si="306"/>
        <v>6686</v>
      </c>
      <c r="B3352" t="str">
        <f t="shared" si="304"/>
        <v>Bus P+R NHBO_NHBO_Child_0-15_NC LastDemand</v>
      </c>
      <c r="C3352" t="str">
        <f t="shared" si="307"/>
        <v>Bus P+R NHBO_NHBO_Child_0-15_NC LastDemand</v>
      </c>
      <c r="D3352" t="s">
        <v>37</v>
      </c>
      <c r="E3352" t="s">
        <v>18</v>
      </c>
      <c r="F3352">
        <v>0</v>
      </c>
      <c r="H3352" t="s">
        <v>19</v>
      </c>
      <c r="J3352" t="str">
        <f t="shared" si="308"/>
        <v>Bus P+R LastDemand</v>
      </c>
      <c r="K3352" t="str" cm="1">
        <f t="array" ref="K3352">_xlfn.IFS(L3352="Bus P+R Bus Leg", "Bus", L3352="Bus P+R Car Leg", "Car",L3352="Rail P+R Rail Leg", "Rail", L3352="Rail P+R Car Leg", "Car",L3352="Logsum","",TRUE(),L3352)</f>
        <v>Bus P+R</v>
      </c>
      <c r="L3352" t="s">
        <v>136</v>
      </c>
      <c r="N3352" t="s">
        <v>105</v>
      </c>
      <c r="O3352" t="s">
        <v>134</v>
      </c>
      <c r="P3352" t="str">
        <f t="shared" si="305"/>
        <v>NHBO</v>
      </c>
    </row>
    <row r="3353" spans="1:16" x14ac:dyDescent="0.35">
      <c r="A3353">
        <f t="shared" si="306"/>
        <v>6687</v>
      </c>
      <c r="B3353" t="str">
        <f t="shared" si="304"/>
        <v>Bus P+R NHBO_NHBO_Child_0-15_PC LastDemand</v>
      </c>
      <c r="C3353" t="str">
        <f t="shared" si="307"/>
        <v>Bus P+R NHBO_NHBO_Child_0-15_PC LastDemand</v>
      </c>
      <c r="D3353" t="s">
        <v>37</v>
      </c>
      <c r="E3353" t="s">
        <v>18</v>
      </c>
      <c r="F3353">
        <v>0</v>
      </c>
      <c r="H3353" t="s">
        <v>19</v>
      </c>
      <c r="J3353" t="str">
        <f t="shared" si="308"/>
        <v>Bus P+R LastDemand</v>
      </c>
      <c r="K3353" t="str" cm="1">
        <f t="array" ref="K3353">_xlfn.IFS(L3353="Bus P+R Bus Leg", "Bus", L3353="Bus P+R Car Leg", "Car",L3353="Rail P+R Rail Leg", "Rail", L3353="Rail P+R Car Leg", "Car",L3353="Logsum","",TRUE(),L3353)</f>
        <v>Bus P+R</v>
      </c>
      <c r="L3353" t="s">
        <v>136</v>
      </c>
      <c r="N3353" t="s">
        <v>105</v>
      </c>
      <c r="O3353" t="s">
        <v>135</v>
      </c>
      <c r="P3353" t="str">
        <f t="shared" si="305"/>
        <v>NHBO</v>
      </c>
    </row>
    <row r="3354" spans="1:16" x14ac:dyDescent="0.35">
      <c r="A3354">
        <f t="shared" si="306"/>
        <v>6688</v>
      </c>
      <c r="B3354" t="str">
        <f t="shared" si="304"/>
        <v>Bus P+R NHBO_NHBO_FT_16-74_FC LastDemand</v>
      </c>
      <c r="C3354" t="str">
        <f t="shared" si="307"/>
        <v>Bus P+R NHBO_NHBO_FT_16-74_FC LastDemand</v>
      </c>
      <c r="D3354" t="s">
        <v>37</v>
      </c>
      <c r="E3354" t="s">
        <v>18</v>
      </c>
      <c r="F3354">
        <v>0</v>
      </c>
      <c r="H3354" t="s">
        <v>19</v>
      </c>
      <c r="J3354" t="str">
        <f t="shared" si="308"/>
        <v>Bus P+R LastDemand</v>
      </c>
      <c r="K3354" t="str" cm="1">
        <f t="array" ref="K3354">_xlfn.IFS(L3354="Bus P+R Bus Leg", "Bus", L3354="Bus P+R Car Leg", "Car",L3354="Rail P+R Rail Leg", "Rail", L3354="Rail P+R Car Leg", "Car",L3354="Logsum","",TRUE(),L3354)</f>
        <v>Bus P+R</v>
      </c>
      <c r="L3354" t="s">
        <v>136</v>
      </c>
      <c r="N3354" t="s">
        <v>105</v>
      </c>
      <c r="O3354" t="s">
        <v>92</v>
      </c>
      <c r="P3354" t="str">
        <f t="shared" si="305"/>
        <v>NHBO</v>
      </c>
    </row>
    <row r="3355" spans="1:16" x14ac:dyDescent="0.35">
      <c r="A3355">
        <f t="shared" si="306"/>
        <v>6689</v>
      </c>
      <c r="B3355" t="str">
        <f t="shared" si="304"/>
        <v>Bus P+R NHBO_NHBO_FT_16-74_NC LastDemand</v>
      </c>
      <c r="C3355" t="str">
        <f t="shared" si="307"/>
        <v>Bus P+R NHBO_NHBO_FT_16-74_NC LastDemand</v>
      </c>
      <c r="D3355" t="s">
        <v>37</v>
      </c>
      <c r="E3355" t="s">
        <v>18</v>
      </c>
      <c r="F3355">
        <v>0</v>
      </c>
      <c r="H3355" t="s">
        <v>19</v>
      </c>
      <c r="J3355" t="str">
        <f t="shared" si="308"/>
        <v>Bus P+R LastDemand</v>
      </c>
      <c r="K3355" t="str" cm="1">
        <f t="array" ref="K3355">_xlfn.IFS(L3355="Bus P+R Bus Leg", "Bus", L3355="Bus P+R Car Leg", "Car",L3355="Rail P+R Rail Leg", "Rail", L3355="Rail P+R Car Leg", "Car",L3355="Logsum","",TRUE(),L3355)</f>
        <v>Bus P+R</v>
      </c>
      <c r="L3355" t="s">
        <v>136</v>
      </c>
      <c r="N3355" t="s">
        <v>105</v>
      </c>
      <c r="O3355" t="s">
        <v>93</v>
      </c>
      <c r="P3355" t="str">
        <f t="shared" si="305"/>
        <v>NHBO</v>
      </c>
    </row>
    <row r="3356" spans="1:16" x14ac:dyDescent="0.35">
      <c r="A3356">
        <f t="shared" si="306"/>
        <v>6690</v>
      </c>
      <c r="B3356" t="str">
        <f t="shared" si="304"/>
        <v>Bus P+R NHBO_NHBO_FT_16-74_PC LastDemand</v>
      </c>
      <c r="C3356" t="str">
        <f t="shared" si="307"/>
        <v>Bus P+R NHBO_NHBO_FT_16-74_PC LastDemand</v>
      </c>
      <c r="D3356" t="s">
        <v>37</v>
      </c>
      <c r="E3356" t="s">
        <v>18</v>
      </c>
      <c r="F3356">
        <v>0</v>
      </c>
      <c r="H3356" t="s">
        <v>19</v>
      </c>
      <c r="J3356" t="str">
        <f t="shared" si="308"/>
        <v>Bus P+R LastDemand</v>
      </c>
      <c r="K3356" t="str" cm="1">
        <f t="array" ref="K3356">_xlfn.IFS(L3356="Bus P+R Bus Leg", "Bus", L3356="Bus P+R Car Leg", "Car",L3356="Rail P+R Rail Leg", "Rail", L3356="Rail P+R Car Leg", "Car",L3356="Logsum","",TRUE(),L3356)</f>
        <v>Bus P+R</v>
      </c>
      <c r="L3356" t="s">
        <v>136</v>
      </c>
      <c r="N3356" t="s">
        <v>105</v>
      </c>
      <c r="O3356" t="s">
        <v>94</v>
      </c>
      <c r="P3356" t="str">
        <f t="shared" si="305"/>
        <v>NHBO</v>
      </c>
    </row>
    <row r="3357" spans="1:16" x14ac:dyDescent="0.35">
      <c r="A3357">
        <f t="shared" si="306"/>
        <v>6691</v>
      </c>
      <c r="B3357" t="str">
        <f t="shared" si="304"/>
        <v>Bus P+R NHBO_NHBO_Other_16-74_FC LastDemand</v>
      </c>
      <c r="C3357" t="str">
        <f t="shared" si="307"/>
        <v>Bus P+R NHBO_NHBO_Other_16-74_FC LastDemand</v>
      </c>
      <c r="D3357" t="s">
        <v>37</v>
      </c>
      <c r="E3357" t="s">
        <v>18</v>
      </c>
      <c r="F3357">
        <v>0</v>
      </c>
      <c r="H3357" t="s">
        <v>19</v>
      </c>
      <c r="J3357" t="str">
        <f t="shared" si="308"/>
        <v>Bus P+R LastDemand</v>
      </c>
      <c r="K3357" t="str" cm="1">
        <f t="array" ref="K3357">_xlfn.IFS(L3357="Bus P+R Bus Leg", "Bus", L3357="Bus P+R Car Leg", "Car",L3357="Rail P+R Rail Leg", "Rail", L3357="Rail P+R Car Leg", "Car",L3357="Logsum","",TRUE(),L3357)</f>
        <v>Bus P+R</v>
      </c>
      <c r="L3357" t="s">
        <v>136</v>
      </c>
      <c r="N3357" t="s">
        <v>105</v>
      </c>
      <c r="O3357" t="s">
        <v>95</v>
      </c>
      <c r="P3357" t="str">
        <f t="shared" si="305"/>
        <v>NHBO</v>
      </c>
    </row>
    <row r="3358" spans="1:16" x14ac:dyDescent="0.35">
      <c r="A3358">
        <f t="shared" si="306"/>
        <v>6692</v>
      </c>
      <c r="B3358" t="str">
        <f t="shared" si="304"/>
        <v>Bus P+R NHBO_NHBO_Other_16-74_NC LastDemand</v>
      </c>
      <c r="C3358" t="str">
        <f t="shared" si="307"/>
        <v>Bus P+R NHBO_NHBO_Other_16-74_NC LastDemand</v>
      </c>
      <c r="D3358" t="s">
        <v>37</v>
      </c>
      <c r="E3358" t="s">
        <v>18</v>
      </c>
      <c r="F3358">
        <v>0</v>
      </c>
      <c r="H3358" t="s">
        <v>19</v>
      </c>
      <c r="J3358" t="str">
        <f t="shared" si="308"/>
        <v>Bus P+R LastDemand</v>
      </c>
      <c r="K3358" t="str" cm="1">
        <f t="array" ref="K3358">_xlfn.IFS(L3358="Bus P+R Bus Leg", "Bus", L3358="Bus P+R Car Leg", "Car",L3358="Rail P+R Rail Leg", "Rail", L3358="Rail P+R Car Leg", "Car",L3358="Logsum","",TRUE(),L3358)</f>
        <v>Bus P+R</v>
      </c>
      <c r="L3358" t="s">
        <v>136</v>
      </c>
      <c r="N3358" t="s">
        <v>105</v>
      </c>
      <c r="O3358" t="s">
        <v>96</v>
      </c>
      <c r="P3358" t="str">
        <f t="shared" si="305"/>
        <v>NHBO</v>
      </c>
    </row>
    <row r="3359" spans="1:16" x14ac:dyDescent="0.35">
      <c r="A3359">
        <f t="shared" si="306"/>
        <v>6693</v>
      </c>
      <c r="B3359" t="str">
        <f t="shared" si="304"/>
        <v>Bus P+R NHBO_NHBO_Other_16-74_PC LastDemand</v>
      </c>
      <c r="C3359" t="str">
        <f t="shared" si="307"/>
        <v>Bus P+R NHBO_NHBO_Other_16-74_PC LastDemand</v>
      </c>
      <c r="D3359" t="s">
        <v>37</v>
      </c>
      <c r="E3359" t="s">
        <v>18</v>
      </c>
      <c r="F3359">
        <v>0</v>
      </c>
      <c r="H3359" t="s">
        <v>19</v>
      </c>
      <c r="J3359" t="str">
        <f t="shared" si="308"/>
        <v>Bus P+R LastDemand</v>
      </c>
      <c r="K3359" t="str" cm="1">
        <f t="array" ref="K3359">_xlfn.IFS(L3359="Bus P+R Bus Leg", "Bus", L3359="Bus P+R Car Leg", "Car",L3359="Rail P+R Rail Leg", "Rail", L3359="Rail P+R Car Leg", "Car",L3359="Logsum","",TRUE(),L3359)</f>
        <v>Bus P+R</v>
      </c>
      <c r="L3359" t="s">
        <v>136</v>
      </c>
      <c r="N3359" t="s">
        <v>105</v>
      </c>
      <c r="O3359" t="s">
        <v>97</v>
      </c>
      <c r="P3359" t="str">
        <f t="shared" si="305"/>
        <v>NHBO</v>
      </c>
    </row>
    <row r="3360" spans="1:16" x14ac:dyDescent="0.35">
      <c r="A3360">
        <f t="shared" si="306"/>
        <v>6694</v>
      </c>
      <c r="B3360" t="str">
        <f t="shared" si="304"/>
        <v>Bus P+R NHBO_NHBO_PT_16-74_FC LastDemand</v>
      </c>
      <c r="C3360" t="str">
        <f t="shared" si="307"/>
        <v>Bus P+R NHBO_NHBO_PT_16-74_FC LastDemand</v>
      </c>
      <c r="D3360" t="s">
        <v>37</v>
      </c>
      <c r="E3360" t="s">
        <v>18</v>
      </c>
      <c r="F3360">
        <v>0</v>
      </c>
      <c r="H3360" t="s">
        <v>19</v>
      </c>
      <c r="J3360" t="str">
        <f t="shared" si="308"/>
        <v>Bus P+R LastDemand</v>
      </c>
      <c r="K3360" t="str" cm="1">
        <f t="array" ref="K3360">_xlfn.IFS(L3360="Bus P+R Bus Leg", "Bus", L3360="Bus P+R Car Leg", "Car",L3360="Rail P+R Rail Leg", "Rail", L3360="Rail P+R Car Leg", "Car",L3360="Logsum","",TRUE(),L3360)</f>
        <v>Bus P+R</v>
      </c>
      <c r="L3360" t="s">
        <v>136</v>
      </c>
      <c r="N3360" t="s">
        <v>105</v>
      </c>
      <c r="O3360" t="s">
        <v>98</v>
      </c>
      <c r="P3360" t="str">
        <f t="shared" si="305"/>
        <v>NHBO</v>
      </c>
    </row>
    <row r="3361" spans="1:16" x14ac:dyDescent="0.35">
      <c r="A3361">
        <f t="shared" si="306"/>
        <v>6695</v>
      </c>
      <c r="B3361" t="str">
        <f t="shared" si="304"/>
        <v>Bus P+R NHBO_NHBO_PT_16-74_NC LastDemand</v>
      </c>
      <c r="C3361" t="str">
        <f t="shared" si="307"/>
        <v>Bus P+R NHBO_NHBO_PT_16-74_NC LastDemand</v>
      </c>
      <c r="D3361" t="s">
        <v>37</v>
      </c>
      <c r="E3361" t="s">
        <v>18</v>
      </c>
      <c r="F3361">
        <v>0</v>
      </c>
      <c r="H3361" t="s">
        <v>19</v>
      </c>
      <c r="J3361" t="str">
        <f t="shared" si="308"/>
        <v>Bus P+R LastDemand</v>
      </c>
      <c r="K3361" t="str" cm="1">
        <f t="array" ref="K3361">_xlfn.IFS(L3361="Bus P+R Bus Leg", "Bus", L3361="Bus P+R Car Leg", "Car",L3361="Rail P+R Rail Leg", "Rail", L3361="Rail P+R Car Leg", "Car",L3361="Logsum","",TRUE(),L3361)</f>
        <v>Bus P+R</v>
      </c>
      <c r="L3361" t="s">
        <v>136</v>
      </c>
      <c r="N3361" t="s">
        <v>105</v>
      </c>
      <c r="O3361" t="s">
        <v>99</v>
      </c>
      <c r="P3361" t="str">
        <f t="shared" si="305"/>
        <v>NHBO</v>
      </c>
    </row>
    <row r="3362" spans="1:16" x14ac:dyDescent="0.35">
      <c r="A3362">
        <f t="shared" si="306"/>
        <v>6696</v>
      </c>
      <c r="B3362" t="str">
        <f t="shared" si="304"/>
        <v>Bus P+R NHBO_NHBO_PT_16-74_PC LastDemand</v>
      </c>
      <c r="C3362" t="str">
        <f t="shared" si="307"/>
        <v>Bus P+R NHBO_NHBO_PT_16-74_PC LastDemand</v>
      </c>
      <c r="D3362" t="s">
        <v>37</v>
      </c>
      <c r="E3362" t="s">
        <v>18</v>
      </c>
      <c r="F3362">
        <v>0</v>
      </c>
      <c r="H3362" t="s">
        <v>19</v>
      </c>
      <c r="J3362" t="str">
        <f t="shared" si="308"/>
        <v>Bus P+R LastDemand</v>
      </c>
      <c r="K3362" t="str" cm="1">
        <f t="array" ref="K3362">_xlfn.IFS(L3362="Bus P+R Bus Leg", "Bus", L3362="Bus P+R Car Leg", "Car",L3362="Rail P+R Rail Leg", "Rail", L3362="Rail P+R Car Leg", "Car",L3362="Logsum","",TRUE(),L3362)</f>
        <v>Bus P+R</v>
      </c>
      <c r="L3362" t="s">
        <v>136</v>
      </c>
      <c r="N3362" t="s">
        <v>105</v>
      </c>
      <c r="O3362" t="s">
        <v>100</v>
      </c>
      <c r="P3362" t="str">
        <f t="shared" si="305"/>
        <v>NHBO</v>
      </c>
    </row>
    <row r="3363" spans="1:16" x14ac:dyDescent="0.35">
      <c r="A3363">
        <f t="shared" si="306"/>
        <v>6697</v>
      </c>
      <c r="B3363" t="str">
        <f t="shared" si="304"/>
        <v>Bus P+R NHBO_NHBO_Student_16-74_FC LastDemand</v>
      </c>
      <c r="C3363" t="str">
        <f t="shared" si="307"/>
        <v>Bus P+R NHBO_NHBO_Student_16-74_FC LastDemand</v>
      </c>
      <c r="D3363" t="s">
        <v>37</v>
      </c>
      <c r="E3363" t="s">
        <v>18</v>
      </c>
      <c r="F3363">
        <v>0</v>
      </c>
      <c r="H3363" t="s">
        <v>19</v>
      </c>
      <c r="J3363" t="str">
        <f t="shared" si="308"/>
        <v>Bus P+R LastDemand</v>
      </c>
      <c r="K3363" t="str" cm="1">
        <f t="array" ref="K3363">_xlfn.IFS(L3363="Bus P+R Bus Leg", "Bus", L3363="Bus P+R Car Leg", "Car",L3363="Rail P+R Rail Leg", "Rail", L3363="Rail P+R Car Leg", "Car",L3363="Logsum","",TRUE(),L3363)</f>
        <v>Bus P+R</v>
      </c>
      <c r="L3363" t="s">
        <v>136</v>
      </c>
      <c r="N3363" t="s">
        <v>105</v>
      </c>
      <c r="O3363" t="s">
        <v>101</v>
      </c>
      <c r="P3363" t="str">
        <f t="shared" si="305"/>
        <v>NHBO</v>
      </c>
    </row>
    <row r="3364" spans="1:16" x14ac:dyDescent="0.35">
      <c r="A3364">
        <f t="shared" si="306"/>
        <v>6698</v>
      </c>
      <c r="B3364" t="str">
        <f t="shared" si="304"/>
        <v>Bus P+R NHBO_NHBO_Student_16-74_NC LastDemand</v>
      </c>
      <c r="C3364" t="str">
        <f t="shared" si="307"/>
        <v>Bus P+R NHBO_NHBO_Student_16-74_NC LastDemand</v>
      </c>
      <c r="D3364" t="s">
        <v>37</v>
      </c>
      <c r="E3364" t="s">
        <v>18</v>
      </c>
      <c r="F3364">
        <v>0</v>
      </c>
      <c r="H3364" t="s">
        <v>19</v>
      </c>
      <c r="J3364" t="str">
        <f t="shared" si="308"/>
        <v>Bus P+R LastDemand</v>
      </c>
      <c r="K3364" t="str" cm="1">
        <f t="array" ref="K3364">_xlfn.IFS(L3364="Bus P+R Bus Leg", "Bus", L3364="Bus P+R Car Leg", "Car",L3364="Rail P+R Rail Leg", "Rail", L3364="Rail P+R Car Leg", "Car",L3364="Logsum","",TRUE(),L3364)</f>
        <v>Bus P+R</v>
      </c>
      <c r="L3364" t="s">
        <v>136</v>
      </c>
      <c r="N3364" t="s">
        <v>105</v>
      </c>
      <c r="O3364" t="s">
        <v>102</v>
      </c>
      <c r="P3364" t="str">
        <f t="shared" si="305"/>
        <v>NHBO</v>
      </c>
    </row>
    <row r="3365" spans="1:16" x14ac:dyDescent="0.35">
      <c r="A3365">
        <f t="shared" si="306"/>
        <v>6699</v>
      </c>
      <c r="B3365" t="str">
        <f t="shared" si="304"/>
        <v>Bus P+R NHBO_NHBO_Student_16-74_PC LastDemand</v>
      </c>
      <c r="C3365" t="str">
        <f t="shared" si="307"/>
        <v>Bus P+R NHBO_NHBO_Student_16-74_PC LastDemand</v>
      </c>
      <c r="D3365" t="s">
        <v>37</v>
      </c>
      <c r="E3365" t="s">
        <v>18</v>
      </c>
      <c r="F3365">
        <v>0</v>
      </c>
      <c r="H3365" t="s">
        <v>19</v>
      </c>
      <c r="J3365" t="str">
        <f t="shared" si="308"/>
        <v>Bus P+R LastDemand</v>
      </c>
      <c r="K3365" t="str" cm="1">
        <f t="array" ref="K3365">_xlfn.IFS(L3365="Bus P+R Bus Leg", "Bus", L3365="Bus P+R Car Leg", "Car",L3365="Rail P+R Rail Leg", "Rail", L3365="Rail P+R Car Leg", "Car",L3365="Logsum","",TRUE(),L3365)</f>
        <v>Bus P+R</v>
      </c>
      <c r="L3365" t="s">
        <v>136</v>
      </c>
      <c r="N3365" t="s">
        <v>105</v>
      </c>
      <c r="O3365" t="s">
        <v>103</v>
      </c>
      <c r="P3365" t="str">
        <f t="shared" si="305"/>
        <v>NHBO</v>
      </c>
    </row>
    <row r="3366" spans="1:16" x14ac:dyDescent="0.35">
      <c r="A3366">
        <f t="shared" si="306"/>
        <v>6701</v>
      </c>
      <c r="B3366" t="str">
        <f t="shared" si="304"/>
        <v>RailMainMode HBW_HBW_FT_16-74_FC LastDemand</v>
      </c>
      <c r="C3366" t="str">
        <f t="shared" si="307"/>
        <v>RailMainMode HBW_HBW_FT_16-74_FC LastDemand</v>
      </c>
      <c r="D3366" t="s">
        <v>37</v>
      </c>
      <c r="E3366" t="s">
        <v>18</v>
      </c>
      <c r="F3366">
        <v>0</v>
      </c>
      <c r="H3366" t="s">
        <v>19</v>
      </c>
      <c r="J3366" t="str">
        <f t="shared" si="308"/>
        <v>RailMainMode LastDemand</v>
      </c>
      <c r="K3366" t="str" cm="1">
        <f t="array" ref="K3366">_xlfn.IFS(L3366="Bus P+R Bus Leg", "Bus", L3366="Bus P+R Car Leg", "Car",L3366="Rail P+R Rail Leg", "Rail", L3366="Rail P+R Car Leg", "Car",L3366="Logsum","",TRUE(),L3366)</f>
        <v>RailMainMode</v>
      </c>
      <c r="L3366" t="s">
        <v>156</v>
      </c>
      <c r="N3366" t="s">
        <v>105</v>
      </c>
      <c r="O3366" t="s">
        <v>53</v>
      </c>
      <c r="P3366" t="str">
        <f>LEFT(O3366,FIND("_",O3366)-1)</f>
        <v>HBW</v>
      </c>
    </row>
    <row r="3367" spans="1:16" x14ac:dyDescent="0.35">
      <c r="A3367">
        <f t="shared" si="306"/>
        <v>6702</v>
      </c>
      <c r="B3367" t="str">
        <f t="shared" si="304"/>
        <v>RailMainMode HBW_HBW_FT_16-74_NC LastDemand</v>
      </c>
      <c r="C3367" t="str">
        <f t="shared" si="307"/>
        <v>RailMainMode HBW_HBW_FT_16-74_NC LastDemand</v>
      </c>
      <c r="D3367" t="s">
        <v>37</v>
      </c>
      <c r="E3367" t="s">
        <v>18</v>
      </c>
      <c r="F3367">
        <v>0</v>
      </c>
      <c r="H3367" t="s">
        <v>19</v>
      </c>
      <c r="J3367" t="str">
        <f t="shared" si="308"/>
        <v>RailMainMode LastDemand</v>
      </c>
      <c r="K3367" t="str" cm="1">
        <f t="array" ref="K3367">_xlfn.IFS(L3367="Bus P+R Bus Leg", "Bus", L3367="Bus P+R Car Leg", "Car",L3367="Rail P+R Rail Leg", "Rail", L3367="Rail P+R Car Leg", "Car",L3367="Logsum","",TRUE(),L3367)</f>
        <v>RailMainMode</v>
      </c>
      <c r="L3367" t="s">
        <v>156</v>
      </c>
      <c r="N3367" t="s">
        <v>105</v>
      </c>
      <c r="O3367" t="s">
        <v>54</v>
      </c>
      <c r="P3367" t="str">
        <f>LEFT(O3367,FIND("_",O3367)-1)</f>
        <v>HBW</v>
      </c>
    </row>
    <row r="3368" spans="1:16" x14ac:dyDescent="0.35">
      <c r="A3368">
        <f t="shared" si="306"/>
        <v>6703</v>
      </c>
      <c r="B3368" t="str">
        <f t="shared" si="304"/>
        <v>RailMainMode HBW_HBW_FT_16-74_PC LastDemand</v>
      </c>
      <c r="C3368" t="str">
        <f t="shared" si="307"/>
        <v>RailMainMode HBW_HBW_FT_16-74_PC LastDemand</v>
      </c>
      <c r="D3368" t="s">
        <v>37</v>
      </c>
      <c r="E3368" t="s">
        <v>18</v>
      </c>
      <c r="F3368">
        <v>0</v>
      </c>
      <c r="H3368" t="s">
        <v>19</v>
      </c>
      <c r="J3368" t="str">
        <f t="shared" si="308"/>
        <v>RailMainMode LastDemand</v>
      </c>
      <c r="K3368" t="str" cm="1">
        <f t="array" ref="K3368">_xlfn.IFS(L3368="Bus P+R Bus Leg", "Bus", L3368="Bus P+R Car Leg", "Car",L3368="Rail P+R Rail Leg", "Rail", L3368="Rail P+R Car Leg", "Car",L3368="Logsum","",TRUE(),L3368)</f>
        <v>RailMainMode</v>
      </c>
      <c r="L3368" t="s">
        <v>156</v>
      </c>
      <c r="N3368" t="s">
        <v>105</v>
      </c>
      <c r="O3368" t="s">
        <v>55</v>
      </c>
      <c r="P3368" t="str">
        <f t="shared" ref="P3368:P3431" si="309">LEFT(O3368,FIND("_",O3368)-1)</f>
        <v>HBW</v>
      </c>
    </row>
    <row r="3369" spans="1:16" x14ac:dyDescent="0.35">
      <c r="A3369">
        <f t="shared" si="306"/>
        <v>6704</v>
      </c>
      <c r="B3369" t="str">
        <f t="shared" si="304"/>
        <v>RailMainMode HBW_HBW_Other_16-74_FC LastDemand</v>
      </c>
      <c r="C3369" t="str">
        <f t="shared" si="307"/>
        <v>RailMainMode HBW_HBW_Other_16-74_FC LastDemand</v>
      </c>
      <c r="D3369" t="s">
        <v>37</v>
      </c>
      <c r="E3369" t="s">
        <v>18</v>
      </c>
      <c r="F3369">
        <v>0</v>
      </c>
      <c r="H3369" t="s">
        <v>19</v>
      </c>
      <c r="J3369" t="str">
        <f t="shared" si="308"/>
        <v>RailMainMode LastDemand</v>
      </c>
      <c r="K3369" t="str" cm="1">
        <f t="array" ref="K3369">_xlfn.IFS(L3369="Bus P+R Bus Leg", "Bus", L3369="Bus P+R Car Leg", "Car",L3369="Rail P+R Rail Leg", "Rail", L3369="Rail P+R Car Leg", "Car",L3369="Logsum","",TRUE(),L3369)</f>
        <v>RailMainMode</v>
      </c>
      <c r="L3369" t="s">
        <v>156</v>
      </c>
      <c r="N3369" t="s">
        <v>105</v>
      </c>
      <c r="O3369" t="s">
        <v>56</v>
      </c>
      <c r="P3369" t="str">
        <f t="shared" si="309"/>
        <v>HBW</v>
      </c>
    </row>
    <row r="3370" spans="1:16" x14ac:dyDescent="0.35">
      <c r="A3370">
        <f t="shared" si="306"/>
        <v>6705</v>
      </c>
      <c r="B3370" t="str">
        <f t="shared" si="304"/>
        <v>RailMainMode HBW_HBW_Other_16-74_NC LastDemand</v>
      </c>
      <c r="C3370" t="str">
        <f t="shared" si="307"/>
        <v>RailMainMode HBW_HBW_Other_16-74_NC LastDemand</v>
      </c>
      <c r="D3370" t="s">
        <v>37</v>
      </c>
      <c r="E3370" t="s">
        <v>18</v>
      </c>
      <c r="F3370">
        <v>0</v>
      </c>
      <c r="H3370" t="s">
        <v>19</v>
      </c>
      <c r="J3370" t="str">
        <f t="shared" si="308"/>
        <v>RailMainMode LastDemand</v>
      </c>
      <c r="K3370" t="str" cm="1">
        <f t="array" ref="K3370">_xlfn.IFS(L3370="Bus P+R Bus Leg", "Bus", L3370="Bus P+R Car Leg", "Car",L3370="Rail P+R Rail Leg", "Rail", L3370="Rail P+R Car Leg", "Car",L3370="Logsum","",TRUE(),L3370)</f>
        <v>RailMainMode</v>
      </c>
      <c r="L3370" t="s">
        <v>156</v>
      </c>
      <c r="N3370" t="s">
        <v>105</v>
      </c>
      <c r="O3370" t="s">
        <v>57</v>
      </c>
      <c r="P3370" t="str">
        <f t="shared" si="309"/>
        <v>HBW</v>
      </c>
    </row>
    <row r="3371" spans="1:16" x14ac:dyDescent="0.35">
      <c r="A3371">
        <f t="shared" si="306"/>
        <v>6706</v>
      </c>
      <c r="B3371" t="str">
        <f t="shared" si="304"/>
        <v>RailMainMode HBW_HBW_Other_16-74_PC LastDemand</v>
      </c>
      <c r="C3371" t="str">
        <f t="shared" si="307"/>
        <v>RailMainMode HBW_HBW_Other_16-74_PC LastDemand</v>
      </c>
      <c r="D3371" t="s">
        <v>37</v>
      </c>
      <c r="E3371" t="s">
        <v>18</v>
      </c>
      <c r="F3371">
        <v>0</v>
      </c>
      <c r="H3371" t="s">
        <v>19</v>
      </c>
      <c r="J3371" t="str">
        <f t="shared" si="308"/>
        <v>RailMainMode LastDemand</v>
      </c>
      <c r="K3371" t="str" cm="1">
        <f t="array" ref="K3371">_xlfn.IFS(L3371="Bus P+R Bus Leg", "Bus", L3371="Bus P+R Car Leg", "Car",L3371="Rail P+R Rail Leg", "Rail", L3371="Rail P+R Car Leg", "Car",L3371="Logsum","",TRUE(),L3371)</f>
        <v>RailMainMode</v>
      </c>
      <c r="L3371" t="s">
        <v>156</v>
      </c>
      <c r="N3371" t="s">
        <v>105</v>
      </c>
      <c r="O3371" t="s">
        <v>58</v>
      </c>
      <c r="P3371" t="str">
        <f t="shared" si="309"/>
        <v>HBW</v>
      </c>
    </row>
    <row r="3372" spans="1:16" x14ac:dyDescent="0.35">
      <c r="A3372">
        <f t="shared" si="306"/>
        <v>6707</v>
      </c>
      <c r="B3372" t="str">
        <f t="shared" si="304"/>
        <v>RailMainMode HBW_HBW_PT_16-74_FC LastDemand</v>
      </c>
      <c r="C3372" t="str">
        <f t="shared" si="307"/>
        <v>RailMainMode HBW_HBW_PT_16-74_FC LastDemand</v>
      </c>
      <c r="D3372" t="s">
        <v>37</v>
      </c>
      <c r="E3372" t="s">
        <v>18</v>
      </c>
      <c r="F3372">
        <v>0</v>
      </c>
      <c r="H3372" t="s">
        <v>19</v>
      </c>
      <c r="J3372" t="str">
        <f t="shared" si="308"/>
        <v>RailMainMode LastDemand</v>
      </c>
      <c r="K3372" t="str" cm="1">
        <f t="array" ref="K3372">_xlfn.IFS(L3372="Bus P+R Bus Leg", "Bus", L3372="Bus P+R Car Leg", "Car",L3372="Rail P+R Rail Leg", "Rail", L3372="Rail P+R Car Leg", "Car",L3372="Logsum","",TRUE(),L3372)</f>
        <v>RailMainMode</v>
      </c>
      <c r="L3372" t="s">
        <v>156</v>
      </c>
      <c r="N3372" t="s">
        <v>105</v>
      </c>
      <c r="O3372" t="s">
        <v>59</v>
      </c>
      <c r="P3372" t="str">
        <f t="shared" si="309"/>
        <v>HBW</v>
      </c>
    </row>
    <row r="3373" spans="1:16" x14ac:dyDescent="0.35">
      <c r="A3373">
        <f t="shared" si="306"/>
        <v>6708</v>
      </c>
      <c r="B3373" t="str">
        <f t="shared" si="304"/>
        <v>RailMainMode HBW_HBW_PT_16-74_NC LastDemand</v>
      </c>
      <c r="C3373" t="str">
        <f t="shared" si="307"/>
        <v>RailMainMode HBW_HBW_PT_16-74_NC LastDemand</v>
      </c>
      <c r="D3373" t="s">
        <v>37</v>
      </c>
      <c r="E3373" t="s">
        <v>18</v>
      </c>
      <c r="F3373">
        <v>0</v>
      </c>
      <c r="H3373" t="s">
        <v>19</v>
      </c>
      <c r="J3373" t="str">
        <f t="shared" si="308"/>
        <v>RailMainMode LastDemand</v>
      </c>
      <c r="K3373" t="str" cm="1">
        <f t="array" ref="K3373">_xlfn.IFS(L3373="Bus P+R Bus Leg", "Bus", L3373="Bus P+R Car Leg", "Car",L3373="Rail P+R Rail Leg", "Rail", L3373="Rail P+R Car Leg", "Car",L3373="Logsum","",TRUE(),L3373)</f>
        <v>RailMainMode</v>
      </c>
      <c r="L3373" t="s">
        <v>156</v>
      </c>
      <c r="N3373" t="s">
        <v>105</v>
      </c>
      <c r="O3373" t="s">
        <v>60</v>
      </c>
      <c r="P3373" t="str">
        <f t="shared" si="309"/>
        <v>HBW</v>
      </c>
    </row>
    <row r="3374" spans="1:16" x14ac:dyDescent="0.35">
      <c r="A3374">
        <f t="shared" si="306"/>
        <v>6709</v>
      </c>
      <c r="B3374" t="str">
        <f t="shared" si="304"/>
        <v>RailMainMode HBW_HBW_PT_16-74_PC LastDemand</v>
      </c>
      <c r="C3374" t="str">
        <f t="shared" si="307"/>
        <v>RailMainMode HBW_HBW_PT_16-74_PC LastDemand</v>
      </c>
      <c r="D3374" t="s">
        <v>37</v>
      </c>
      <c r="E3374" t="s">
        <v>18</v>
      </c>
      <c r="F3374">
        <v>0</v>
      </c>
      <c r="H3374" t="s">
        <v>19</v>
      </c>
      <c r="J3374" t="str">
        <f t="shared" si="308"/>
        <v>RailMainMode LastDemand</v>
      </c>
      <c r="K3374" t="str" cm="1">
        <f t="array" ref="K3374">_xlfn.IFS(L3374="Bus P+R Bus Leg", "Bus", L3374="Bus P+R Car Leg", "Car",L3374="Rail P+R Rail Leg", "Rail", L3374="Rail P+R Car Leg", "Car",L3374="Logsum","",TRUE(),L3374)</f>
        <v>RailMainMode</v>
      </c>
      <c r="L3374" t="s">
        <v>156</v>
      </c>
      <c r="N3374" t="s">
        <v>105</v>
      </c>
      <c r="O3374" t="s">
        <v>61</v>
      </c>
      <c r="P3374" t="str">
        <f t="shared" si="309"/>
        <v>HBW</v>
      </c>
    </row>
    <row r="3375" spans="1:16" x14ac:dyDescent="0.35">
      <c r="A3375">
        <f t="shared" si="306"/>
        <v>6710</v>
      </c>
      <c r="B3375" t="str">
        <f t="shared" si="304"/>
        <v>RailMainMode HBW_HBW_Student_16-74_FC LastDemand</v>
      </c>
      <c r="C3375" t="str">
        <f t="shared" si="307"/>
        <v>RailMainMode HBW_HBW_Student_16-74_FC LastDemand</v>
      </c>
      <c r="D3375" t="s">
        <v>37</v>
      </c>
      <c r="E3375" t="s">
        <v>18</v>
      </c>
      <c r="F3375">
        <v>0</v>
      </c>
      <c r="H3375" t="s">
        <v>19</v>
      </c>
      <c r="J3375" t="str">
        <f t="shared" si="308"/>
        <v>RailMainMode LastDemand</v>
      </c>
      <c r="K3375" t="str" cm="1">
        <f t="array" ref="K3375">_xlfn.IFS(L3375="Bus P+R Bus Leg", "Bus", L3375="Bus P+R Car Leg", "Car",L3375="Rail P+R Rail Leg", "Rail", L3375="Rail P+R Car Leg", "Car",L3375="Logsum","",TRUE(),L3375)</f>
        <v>RailMainMode</v>
      </c>
      <c r="L3375" t="s">
        <v>156</v>
      </c>
      <c r="N3375" t="s">
        <v>105</v>
      </c>
      <c r="O3375" t="s">
        <v>62</v>
      </c>
      <c r="P3375" t="str">
        <f t="shared" si="309"/>
        <v>HBW</v>
      </c>
    </row>
    <row r="3376" spans="1:16" x14ac:dyDescent="0.35">
      <c r="A3376">
        <f t="shared" si="306"/>
        <v>6711</v>
      </c>
      <c r="B3376" t="str">
        <f t="shared" si="304"/>
        <v>RailMainMode HBW_HBW_Student_16-74_NC LastDemand</v>
      </c>
      <c r="C3376" t="str">
        <f t="shared" si="307"/>
        <v>RailMainMode HBW_HBW_Student_16-74_NC LastDemand</v>
      </c>
      <c r="D3376" t="s">
        <v>37</v>
      </c>
      <c r="E3376" t="s">
        <v>18</v>
      </c>
      <c r="F3376">
        <v>0</v>
      </c>
      <c r="H3376" t="s">
        <v>19</v>
      </c>
      <c r="J3376" t="str">
        <f t="shared" si="308"/>
        <v>RailMainMode LastDemand</v>
      </c>
      <c r="K3376" t="str" cm="1">
        <f t="array" ref="K3376">_xlfn.IFS(L3376="Bus P+R Bus Leg", "Bus", L3376="Bus P+R Car Leg", "Car",L3376="Rail P+R Rail Leg", "Rail", L3376="Rail P+R Car Leg", "Car",L3376="Logsum","",TRUE(),L3376)</f>
        <v>RailMainMode</v>
      </c>
      <c r="L3376" t="s">
        <v>156</v>
      </c>
      <c r="N3376" t="s">
        <v>105</v>
      </c>
      <c r="O3376" t="s">
        <v>63</v>
      </c>
      <c r="P3376" t="str">
        <f t="shared" si="309"/>
        <v>HBW</v>
      </c>
    </row>
    <row r="3377" spans="1:16" x14ac:dyDescent="0.35">
      <c r="A3377">
        <f t="shared" si="306"/>
        <v>6712</v>
      </c>
      <c r="B3377" t="str">
        <f t="shared" si="304"/>
        <v>RailMainMode HBW_HBW_Student_16-74_PC LastDemand</v>
      </c>
      <c r="C3377" t="str">
        <f t="shared" si="307"/>
        <v>RailMainMode HBW_HBW_Student_16-74_PC LastDemand</v>
      </c>
      <c r="D3377" t="s">
        <v>37</v>
      </c>
      <c r="E3377" t="s">
        <v>18</v>
      </c>
      <c r="F3377">
        <v>0</v>
      </c>
      <c r="H3377" t="s">
        <v>19</v>
      </c>
      <c r="J3377" t="str">
        <f t="shared" si="308"/>
        <v>RailMainMode LastDemand</v>
      </c>
      <c r="K3377" t="str" cm="1">
        <f t="array" ref="K3377">_xlfn.IFS(L3377="Bus P+R Bus Leg", "Bus", L3377="Bus P+R Car Leg", "Car",L3377="Rail P+R Rail Leg", "Rail", L3377="Rail P+R Car Leg", "Car",L3377="Logsum","",TRUE(),L3377)</f>
        <v>RailMainMode</v>
      </c>
      <c r="L3377" t="s">
        <v>156</v>
      </c>
      <c r="N3377" t="s">
        <v>105</v>
      </c>
      <c r="O3377" t="s">
        <v>64</v>
      </c>
      <c r="P3377" t="str">
        <f t="shared" si="309"/>
        <v>HBW</v>
      </c>
    </row>
    <row r="3378" spans="1:16" x14ac:dyDescent="0.35">
      <c r="A3378">
        <f t="shared" si="306"/>
        <v>6713</v>
      </c>
      <c r="B3378" t="str">
        <f t="shared" si="304"/>
        <v>RailMainMode HBEB_HBEB_FT_16-74_FC LastDemand</v>
      </c>
      <c r="C3378" t="str">
        <f t="shared" si="307"/>
        <v>RailMainMode HBEB_HBEB_FT_16-74_FC LastDemand</v>
      </c>
      <c r="D3378" t="s">
        <v>37</v>
      </c>
      <c r="E3378" t="s">
        <v>18</v>
      </c>
      <c r="F3378">
        <v>0</v>
      </c>
      <c r="H3378" t="s">
        <v>19</v>
      </c>
      <c r="J3378" t="str">
        <f t="shared" si="308"/>
        <v>RailMainMode LastDemand</v>
      </c>
      <c r="K3378" t="str" cm="1">
        <f t="array" ref="K3378">_xlfn.IFS(L3378="Bus P+R Bus Leg", "Bus", L3378="Bus P+R Car Leg", "Car",L3378="Rail P+R Rail Leg", "Rail", L3378="Rail P+R Car Leg", "Car",L3378="Logsum","",TRUE(),L3378)</f>
        <v>RailMainMode</v>
      </c>
      <c r="L3378" t="s">
        <v>156</v>
      </c>
      <c r="N3378" t="s">
        <v>105</v>
      </c>
      <c r="O3378" t="s">
        <v>65</v>
      </c>
      <c r="P3378" t="str">
        <f t="shared" si="309"/>
        <v>HBEB</v>
      </c>
    </row>
    <row r="3379" spans="1:16" x14ac:dyDescent="0.35">
      <c r="A3379">
        <f t="shared" si="306"/>
        <v>6714</v>
      </c>
      <c r="B3379" t="str">
        <f t="shared" si="304"/>
        <v>RailMainMode HBEB_HBEB_FT_16-74_NC LastDemand</v>
      </c>
      <c r="C3379" t="str">
        <f t="shared" si="307"/>
        <v>RailMainMode HBEB_HBEB_FT_16-74_NC LastDemand</v>
      </c>
      <c r="D3379" t="s">
        <v>37</v>
      </c>
      <c r="E3379" t="s">
        <v>18</v>
      </c>
      <c r="F3379">
        <v>0</v>
      </c>
      <c r="H3379" t="s">
        <v>19</v>
      </c>
      <c r="J3379" t="str">
        <f t="shared" si="308"/>
        <v>RailMainMode LastDemand</v>
      </c>
      <c r="K3379" t="str" cm="1">
        <f t="array" ref="K3379">_xlfn.IFS(L3379="Bus P+R Bus Leg", "Bus", L3379="Bus P+R Car Leg", "Car",L3379="Rail P+R Rail Leg", "Rail", L3379="Rail P+R Car Leg", "Car",L3379="Logsum","",TRUE(),L3379)</f>
        <v>RailMainMode</v>
      </c>
      <c r="L3379" t="s">
        <v>156</v>
      </c>
      <c r="N3379" t="s">
        <v>105</v>
      </c>
      <c r="O3379" t="s">
        <v>66</v>
      </c>
      <c r="P3379" t="str">
        <f t="shared" si="309"/>
        <v>HBEB</v>
      </c>
    </row>
    <row r="3380" spans="1:16" x14ac:dyDescent="0.35">
      <c r="A3380">
        <f t="shared" si="306"/>
        <v>6715</v>
      </c>
      <c r="B3380" t="str">
        <f t="shared" si="304"/>
        <v>RailMainMode HBEB_HBEB_FT_16-74_PC LastDemand</v>
      </c>
      <c r="C3380" t="str">
        <f t="shared" si="307"/>
        <v>RailMainMode HBEB_HBEB_FT_16-74_PC LastDemand</v>
      </c>
      <c r="D3380" t="s">
        <v>37</v>
      </c>
      <c r="E3380" t="s">
        <v>18</v>
      </c>
      <c r="F3380">
        <v>0</v>
      </c>
      <c r="H3380" t="s">
        <v>19</v>
      </c>
      <c r="J3380" t="str">
        <f t="shared" si="308"/>
        <v>RailMainMode LastDemand</v>
      </c>
      <c r="K3380" t="str" cm="1">
        <f t="array" ref="K3380">_xlfn.IFS(L3380="Bus P+R Bus Leg", "Bus", L3380="Bus P+R Car Leg", "Car",L3380="Rail P+R Rail Leg", "Rail", L3380="Rail P+R Car Leg", "Car",L3380="Logsum","",TRUE(),L3380)</f>
        <v>RailMainMode</v>
      </c>
      <c r="L3380" t="s">
        <v>156</v>
      </c>
      <c r="N3380" t="s">
        <v>105</v>
      </c>
      <c r="O3380" t="s">
        <v>67</v>
      </c>
      <c r="P3380" t="str">
        <f t="shared" si="309"/>
        <v>HBEB</v>
      </c>
    </row>
    <row r="3381" spans="1:16" x14ac:dyDescent="0.35">
      <c r="A3381">
        <f t="shared" si="306"/>
        <v>6716</v>
      </c>
      <c r="B3381" t="str">
        <f t="shared" ref="B3381:B3444" si="310">_xlfn.TEXTJOIN(" ",TRUE,L3381,O3381,N3381)</f>
        <v>RailMainMode HBEB_HBEB_Other_16-74_FC LastDemand</v>
      </c>
      <c r="C3381" t="str">
        <f t="shared" si="307"/>
        <v>RailMainMode HBEB_HBEB_Other_16-74_FC LastDemand</v>
      </c>
      <c r="D3381" t="s">
        <v>37</v>
      </c>
      <c r="E3381" t="s">
        <v>18</v>
      </c>
      <c r="F3381">
        <v>0</v>
      </c>
      <c r="H3381" t="s">
        <v>19</v>
      </c>
      <c r="J3381" t="str">
        <f t="shared" si="308"/>
        <v>RailMainMode LastDemand</v>
      </c>
      <c r="K3381" t="str" cm="1">
        <f t="array" ref="K3381">_xlfn.IFS(L3381="Bus P+R Bus Leg", "Bus", L3381="Bus P+R Car Leg", "Car",L3381="Rail P+R Rail Leg", "Rail", L3381="Rail P+R Car Leg", "Car",L3381="Logsum","",TRUE(),L3381)</f>
        <v>RailMainMode</v>
      </c>
      <c r="L3381" t="s">
        <v>156</v>
      </c>
      <c r="N3381" t="s">
        <v>105</v>
      </c>
      <c r="O3381" t="s">
        <v>68</v>
      </c>
      <c r="P3381" t="str">
        <f t="shared" si="309"/>
        <v>HBEB</v>
      </c>
    </row>
    <row r="3382" spans="1:16" x14ac:dyDescent="0.35">
      <c r="A3382">
        <f t="shared" si="306"/>
        <v>6717</v>
      </c>
      <c r="B3382" t="str">
        <f t="shared" si="310"/>
        <v>RailMainMode HBEB_HBEB_Other_16-74_NC LastDemand</v>
      </c>
      <c r="C3382" t="str">
        <f t="shared" si="307"/>
        <v>RailMainMode HBEB_HBEB_Other_16-74_NC LastDemand</v>
      </c>
      <c r="D3382" t="s">
        <v>37</v>
      </c>
      <c r="E3382" t="s">
        <v>18</v>
      </c>
      <c r="F3382">
        <v>0</v>
      </c>
      <c r="H3382" t="s">
        <v>19</v>
      </c>
      <c r="J3382" t="str">
        <f t="shared" si="308"/>
        <v>RailMainMode LastDemand</v>
      </c>
      <c r="K3382" t="str" cm="1">
        <f t="array" ref="K3382">_xlfn.IFS(L3382="Bus P+R Bus Leg", "Bus", L3382="Bus P+R Car Leg", "Car",L3382="Rail P+R Rail Leg", "Rail", L3382="Rail P+R Car Leg", "Car",L3382="Logsum","",TRUE(),L3382)</f>
        <v>RailMainMode</v>
      </c>
      <c r="L3382" t="s">
        <v>156</v>
      </c>
      <c r="N3382" t="s">
        <v>105</v>
      </c>
      <c r="O3382" t="s">
        <v>69</v>
      </c>
      <c r="P3382" t="str">
        <f t="shared" si="309"/>
        <v>HBEB</v>
      </c>
    </row>
    <row r="3383" spans="1:16" x14ac:dyDescent="0.35">
      <c r="A3383">
        <f t="shared" si="306"/>
        <v>6718</v>
      </c>
      <c r="B3383" t="str">
        <f t="shared" si="310"/>
        <v>RailMainMode HBEB_HBEB_Other_16-74_PC LastDemand</v>
      </c>
      <c r="C3383" t="str">
        <f t="shared" si="307"/>
        <v>RailMainMode HBEB_HBEB_Other_16-74_PC LastDemand</v>
      </c>
      <c r="D3383" t="s">
        <v>37</v>
      </c>
      <c r="E3383" t="s">
        <v>18</v>
      </c>
      <c r="F3383">
        <v>0</v>
      </c>
      <c r="H3383" t="s">
        <v>19</v>
      </c>
      <c r="J3383" t="str">
        <f t="shared" si="308"/>
        <v>RailMainMode LastDemand</v>
      </c>
      <c r="K3383" t="str" cm="1">
        <f t="array" ref="K3383">_xlfn.IFS(L3383="Bus P+R Bus Leg", "Bus", L3383="Bus P+R Car Leg", "Car",L3383="Rail P+R Rail Leg", "Rail", L3383="Rail P+R Car Leg", "Car",L3383="Logsum","",TRUE(),L3383)</f>
        <v>RailMainMode</v>
      </c>
      <c r="L3383" t="s">
        <v>156</v>
      </c>
      <c r="N3383" t="s">
        <v>105</v>
      </c>
      <c r="O3383" t="s">
        <v>70</v>
      </c>
      <c r="P3383" t="str">
        <f t="shared" si="309"/>
        <v>HBEB</v>
      </c>
    </row>
    <row r="3384" spans="1:16" x14ac:dyDescent="0.35">
      <c r="A3384">
        <f t="shared" si="306"/>
        <v>6719</v>
      </c>
      <c r="B3384" t="str">
        <f t="shared" si="310"/>
        <v>RailMainMode HBEB_HBEB_PT_16-74_FC LastDemand</v>
      </c>
      <c r="C3384" t="str">
        <f t="shared" si="307"/>
        <v>RailMainMode HBEB_HBEB_PT_16-74_FC LastDemand</v>
      </c>
      <c r="D3384" t="s">
        <v>37</v>
      </c>
      <c r="E3384" t="s">
        <v>18</v>
      </c>
      <c r="F3384">
        <v>0</v>
      </c>
      <c r="H3384" t="s">
        <v>19</v>
      </c>
      <c r="J3384" t="str">
        <f t="shared" si="308"/>
        <v>RailMainMode LastDemand</v>
      </c>
      <c r="K3384" t="str" cm="1">
        <f t="array" ref="K3384">_xlfn.IFS(L3384="Bus P+R Bus Leg", "Bus", L3384="Bus P+R Car Leg", "Car",L3384="Rail P+R Rail Leg", "Rail", L3384="Rail P+R Car Leg", "Car",L3384="Logsum","",TRUE(),L3384)</f>
        <v>RailMainMode</v>
      </c>
      <c r="L3384" t="s">
        <v>156</v>
      </c>
      <c r="N3384" t="s">
        <v>105</v>
      </c>
      <c r="O3384" t="s">
        <v>71</v>
      </c>
      <c r="P3384" t="str">
        <f t="shared" si="309"/>
        <v>HBEB</v>
      </c>
    </row>
    <row r="3385" spans="1:16" x14ac:dyDescent="0.35">
      <c r="A3385">
        <f t="shared" si="306"/>
        <v>6720</v>
      </c>
      <c r="B3385" t="str">
        <f t="shared" si="310"/>
        <v>RailMainMode HBEB_HBEB_PT_16-74_NC LastDemand</v>
      </c>
      <c r="C3385" t="str">
        <f t="shared" si="307"/>
        <v>RailMainMode HBEB_HBEB_PT_16-74_NC LastDemand</v>
      </c>
      <c r="D3385" t="s">
        <v>37</v>
      </c>
      <c r="E3385" t="s">
        <v>18</v>
      </c>
      <c r="F3385">
        <v>0</v>
      </c>
      <c r="H3385" t="s">
        <v>19</v>
      </c>
      <c r="J3385" t="str">
        <f t="shared" si="308"/>
        <v>RailMainMode LastDemand</v>
      </c>
      <c r="K3385" t="str" cm="1">
        <f t="array" ref="K3385">_xlfn.IFS(L3385="Bus P+R Bus Leg", "Bus", L3385="Bus P+R Car Leg", "Car",L3385="Rail P+R Rail Leg", "Rail", L3385="Rail P+R Car Leg", "Car",L3385="Logsum","",TRUE(),L3385)</f>
        <v>RailMainMode</v>
      </c>
      <c r="L3385" t="s">
        <v>156</v>
      </c>
      <c r="N3385" t="s">
        <v>105</v>
      </c>
      <c r="O3385" t="s">
        <v>72</v>
      </c>
      <c r="P3385" t="str">
        <f t="shared" si="309"/>
        <v>HBEB</v>
      </c>
    </row>
    <row r="3386" spans="1:16" x14ac:dyDescent="0.35">
      <c r="A3386">
        <f t="shared" si="306"/>
        <v>6721</v>
      </c>
      <c r="B3386" t="str">
        <f t="shared" si="310"/>
        <v>RailMainMode HBEB_HBEB_PT_16-74_PC LastDemand</v>
      </c>
      <c r="C3386" t="str">
        <f t="shared" si="307"/>
        <v>RailMainMode HBEB_HBEB_PT_16-74_PC LastDemand</v>
      </c>
      <c r="D3386" t="s">
        <v>37</v>
      </c>
      <c r="E3386" t="s">
        <v>18</v>
      </c>
      <c r="F3386">
        <v>0</v>
      </c>
      <c r="H3386" t="s">
        <v>19</v>
      </c>
      <c r="J3386" t="str">
        <f t="shared" si="308"/>
        <v>RailMainMode LastDemand</v>
      </c>
      <c r="K3386" t="str" cm="1">
        <f t="array" ref="K3386">_xlfn.IFS(L3386="Bus P+R Bus Leg", "Bus", L3386="Bus P+R Car Leg", "Car",L3386="Rail P+R Rail Leg", "Rail", L3386="Rail P+R Car Leg", "Car",L3386="Logsum","",TRUE(),L3386)</f>
        <v>RailMainMode</v>
      </c>
      <c r="L3386" t="s">
        <v>156</v>
      </c>
      <c r="N3386" t="s">
        <v>105</v>
      </c>
      <c r="O3386" t="s">
        <v>73</v>
      </c>
      <c r="P3386" t="str">
        <f t="shared" si="309"/>
        <v>HBEB</v>
      </c>
    </row>
    <row r="3387" spans="1:16" x14ac:dyDescent="0.35">
      <c r="A3387">
        <f t="shared" si="306"/>
        <v>6722</v>
      </c>
      <c r="B3387" t="str">
        <f t="shared" si="310"/>
        <v>RailMainMode HBEB_HBEB_Student_16-74_FC LastDemand</v>
      </c>
      <c r="C3387" t="str">
        <f t="shared" si="307"/>
        <v>RailMainMode HBEB_HBEB_Student_16-74_FC LastDemand</v>
      </c>
      <c r="D3387" t="s">
        <v>37</v>
      </c>
      <c r="E3387" t="s">
        <v>18</v>
      </c>
      <c r="F3387">
        <v>0</v>
      </c>
      <c r="H3387" t="s">
        <v>19</v>
      </c>
      <c r="J3387" t="str">
        <f t="shared" si="308"/>
        <v>RailMainMode LastDemand</v>
      </c>
      <c r="K3387" t="str" cm="1">
        <f t="array" ref="K3387">_xlfn.IFS(L3387="Bus P+R Bus Leg", "Bus", L3387="Bus P+R Car Leg", "Car",L3387="Rail P+R Rail Leg", "Rail", L3387="Rail P+R Car Leg", "Car",L3387="Logsum","",TRUE(),L3387)</f>
        <v>RailMainMode</v>
      </c>
      <c r="L3387" t="s">
        <v>156</v>
      </c>
      <c r="N3387" t="s">
        <v>105</v>
      </c>
      <c r="O3387" t="s">
        <v>74</v>
      </c>
      <c r="P3387" t="str">
        <f t="shared" si="309"/>
        <v>HBEB</v>
      </c>
    </row>
    <row r="3388" spans="1:16" x14ac:dyDescent="0.35">
      <c r="A3388">
        <f t="shared" si="306"/>
        <v>6723</v>
      </c>
      <c r="B3388" t="str">
        <f t="shared" si="310"/>
        <v>RailMainMode HBEB_HBEB_Student_16-74_NC LastDemand</v>
      </c>
      <c r="C3388" t="str">
        <f t="shared" si="307"/>
        <v>RailMainMode HBEB_HBEB_Student_16-74_NC LastDemand</v>
      </c>
      <c r="D3388" t="s">
        <v>37</v>
      </c>
      <c r="E3388" t="s">
        <v>18</v>
      </c>
      <c r="F3388">
        <v>0</v>
      </c>
      <c r="H3388" t="s">
        <v>19</v>
      </c>
      <c r="J3388" t="str">
        <f t="shared" si="308"/>
        <v>RailMainMode LastDemand</v>
      </c>
      <c r="K3388" t="str" cm="1">
        <f t="array" ref="K3388">_xlfn.IFS(L3388="Bus P+R Bus Leg", "Bus", L3388="Bus P+R Car Leg", "Car",L3388="Rail P+R Rail Leg", "Rail", L3388="Rail P+R Car Leg", "Car",L3388="Logsum","",TRUE(),L3388)</f>
        <v>RailMainMode</v>
      </c>
      <c r="L3388" t="s">
        <v>156</v>
      </c>
      <c r="N3388" t="s">
        <v>105</v>
      </c>
      <c r="O3388" t="s">
        <v>75</v>
      </c>
      <c r="P3388" t="str">
        <f t="shared" si="309"/>
        <v>HBEB</v>
      </c>
    </row>
    <row r="3389" spans="1:16" x14ac:dyDescent="0.35">
      <c r="A3389">
        <f t="shared" si="306"/>
        <v>6724</v>
      </c>
      <c r="B3389" t="str">
        <f t="shared" si="310"/>
        <v>RailMainMode HBEB_HBEB_Student_16-74_PC LastDemand</v>
      </c>
      <c r="C3389" t="str">
        <f t="shared" si="307"/>
        <v>RailMainMode HBEB_HBEB_Student_16-74_PC LastDemand</v>
      </c>
      <c r="D3389" t="s">
        <v>37</v>
      </c>
      <c r="E3389" t="s">
        <v>18</v>
      </c>
      <c r="F3389">
        <v>0</v>
      </c>
      <c r="H3389" t="s">
        <v>19</v>
      </c>
      <c r="J3389" t="str">
        <f t="shared" si="308"/>
        <v>RailMainMode LastDemand</v>
      </c>
      <c r="K3389" t="str" cm="1">
        <f t="array" ref="K3389">_xlfn.IFS(L3389="Bus P+R Bus Leg", "Bus", L3389="Bus P+R Car Leg", "Car",L3389="Rail P+R Rail Leg", "Rail", L3389="Rail P+R Car Leg", "Car",L3389="Logsum","",TRUE(),L3389)</f>
        <v>RailMainMode</v>
      </c>
      <c r="L3389" t="s">
        <v>156</v>
      </c>
      <c r="N3389" t="s">
        <v>105</v>
      </c>
      <c r="O3389" t="s">
        <v>76</v>
      </c>
      <c r="P3389" t="str">
        <f t="shared" si="309"/>
        <v>HBEB</v>
      </c>
    </row>
    <row r="3390" spans="1:16" x14ac:dyDescent="0.35">
      <c r="A3390">
        <f t="shared" si="306"/>
        <v>6725</v>
      </c>
      <c r="B3390" t="str">
        <f t="shared" si="310"/>
        <v>RailMainMode HBED_HBED_Child_PE_5-11_FC LastDemand</v>
      </c>
      <c r="C3390" t="str">
        <f t="shared" si="307"/>
        <v>RailMainMode HBED_HBED_Child_PE_5-11_FC LastDemand</v>
      </c>
      <c r="D3390" t="s">
        <v>37</v>
      </c>
      <c r="E3390" t="s">
        <v>18</v>
      </c>
      <c r="F3390">
        <v>0</v>
      </c>
      <c r="H3390" t="s">
        <v>19</v>
      </c>
      <c r="J3390" t="str">
        <f t="shared" si="308"/>
        <v>RailMainMode LastDemand</v>
      </c>
      <c r="K3390" t="str" cm="1">
        <f t="array" ref="K3390">_xlfn.IFS(L3390="Bus P+R Bus Leg", "Bus", L3390="Bus P+R Car Leg", "Car",L3390="Rail P+R Rail Leg", "Rail", L3390="Rail P+R Car Leg", "Car",L3390="Logsum","",TRUE(),L3390)</f>
        <v>RailMainMode</v>
      </c>
      <c r="L3390" t="s">
        <v>156</v>
      </c>
      <c r="N3390" t="s">
        <v>105</v>
      </c>
      <c r="O3390" t="s">
        <v>106</v>
      </c>
      <c r="P3390" t="str">
        <f t="shared" si="309"/>
        <v>HBED</v>
      </c>
    </row>
    <row r="3391" spans="1:16" x14ac:dyDescent="0.35">
      <c r="A3391">
        <f t="shared" si="306"/>
        <v>6726</v>
      </c>
      <c r="B3391" t="str">
        <f t="shared" si="310"/>
        <v>RailMainMode HBED_HBED_Child_PE_5-11_NC LastDemand</v>
      </c>
      <c r="C3391" t="str">
        <f t="shared" si="307"/>
        <v>RailMainMode HBED_HBED_Child_PE_5-11_NC LastDemand</v>
      </c>
      <c r="D3391" t="s">
        <v>37</v>
      </c>
      <c r="E3391" t="s">
        <v>18</v>
      </c>
      <c r="F3391">
        <v>0</v>
      </c>
      <c r="H3391" t="s">
        <v>19</v>
      </c>
      <c r="J3391" t="str">
        <f t="shared" si="308"/>
        <v>RailMainMode LastDemand</v>
      </c>
      <c r="K3391" t="str" cm="1">
        <f t="array" ref="K3391">_xlfn.IFS(L3391="Bus P+R Bus Leg", "Bus", L3391="Bus P+R Car Leg", "Car",L3391="Rail P+R Rail Leg", "Rail", L3391="Rail P+R Car Leg", "Car",L3391="Logsum","",TRUE(),L3391)</f>
        <v>RailMainMode</v>
      </c>
      <c r="L3391" t="s">
        <v>156</v>
      </c>
      <c r="N3391" t="s">
        <v>105</v>
      </c>
      <c r="O3391" t="s">
        <v>107</v>
      </c>
      <c r="P3391" t="str">
        <f t="shared" si="309"/>
        <v>HBED</v>
      </c>
    </row>
    <row r="3392" spans="1:16" x14ac:dyDescent="0.35">
      <c r="A3392">
        <f t="shared" si="306"/>
        <v>6727</v>
      </c>
      <c r="B3392" t="str">
        <f t="shared" si="310"/>
        <v>RailMainMode HBED_HBED_Child_PE_5-11_PC LastDemand</v>
      </c>
      <c r="C3392" t="str">
        <f t="shared" si="307"/>
        <v>RailMainMode HBED_HBED_Child_PE_5-11_PC LastDemand</v>
      </c>
      <c r="D3392" t="s">
        <v>37</v>
      </c>
      <c r="E3392" t="s">
        <v>18</v>
      </c>
      <c r="F3392">
        <v>0</v>
      </c>
      <c r="H3392" t="s">
        <v>19</v>
      </c>
      <c r="J3392" t="str">
        <f t="shared" si="308"/>
        <v>RailMainMode LastDemand</v>
      </c>
      <c r="K3392" t="str" cm="1">
        <f t="array" ref="K3392">_xlfn.IFS(L3392="Bus P+R Bus Leg", "Bus", L3392="Bus P+R Car Leg", "Car",L3392="Rail P+R Rail Leg", "Rail", L3392="Rail P+R Car Leg", "Car",L3392="Logsum","",TRUE(),L3392)</f>
        <v>RailMainMode</v>
      </c>
      <c r="L3392" t="s">
        <v>156</v>
      </c>
      <c r="N3392" t="s">
        <v>105</v>
      </c>
      <c r="O3392" t="s">
        <v>108</v>
      </c>
      <c r="P3392" t="str">
        <f t="shared" si="309"/>
        <v>HBED</v>
      </c>
    </row>
    <row r="3393" spans="1:16" x14ac:dyDescent="0.35">
      <c r="A3393">
        <f t="shared" si="306"/>
        <v>6728</v>
      </c>
      <c r="B3393" t="str">
        <f t="shared" si="310"/>
        <v>RailMainMode HBED_HBED_Child_SE_12-16_FC LastDemand</v>
      </c>
      <c r="C3393" t="str">
        <f t="shared" si="307"/>
        <v>RailMainMode HBED_HBED_Child_SE_12-16_FC LastDemand</v>
      </c>
      <c r="D3393" t="s">
        <v>37</v>
      </c>
      <c r="E3393" t="s">
        <v>18</v>
      </c>
      <c r="F3393">
        <v>0</v>
      </c>
      <c r="H3393" t="s">
        <v>19</v>
      </c>
      <c r="J3393" t="str">
        <f t="shared" si="308"/>
        <v>RailMainMode LastDemand</v>
      </c>
      <c r="K3393" t="str" cm="1">
        <f t="array" ref="K3393">_xlfn.IFS(L3393="Bus P+R Bus Leg", "Bus", L3393="Bus P+R Car Leg", "Car",L3393="Rail P+R Rail Leg", "Rail", L3393="Rail P+R Car Leg", "Car",L3393="Logsum","",TRUE(),L3393)</f>
        <v>RailMainMode</v>
      </c>
      <c r="L3393" t="s">
        <v>156</v>
      </c>
      <c r="N3393" t="s">
        <v>105</v>
      </c>
      <c r="O3393" t="s">
        <v>109</v>
      </c>
      <c r="P3393" t="str">
        <f t="shared" si="309"/>
        <v>HBED</v>
      </c>
    </row>
    <row r="3394" spans="1:16" x14ac:dyDescent="0.35">
      <c r="A3394">
        <f t="shared" si="306"/>
        <v>6729</v>
      </c>
      <c r="B3394" t="str">
        <f t="shared" si="310"/>
        <v>RailMainMode HBED_HBED_Child_SE_12-16_NC LastDemand</v>
      </c>
      <c r="C3394" t="str">
        <f t="shared" si="307"/>
        <v>RailMainMode HBED_HBED_Child_SE_12-16_NC LastDemand</v>
      </c>
      <c r="D3394" t="s">
        <v>37</v>
      </c>
      <c r="E3394" t="s">
        <v>18</v>
      </c>
      <c r="F3394">
        <v>0</v>
      </c>
      <c r="H3394" t="s">
        <v>19</v>
      </c>
      <c r="J3394" t="str">
        <f t="shared" si="308"/>
        <v>RailMainMode LastDemand</v>
      </c>
      <c r="K3394" t="str" cm="1">
        <f t="array" ref="K3394">_xlfn.IFS(L3394="Bus P+R Bus Leg", "Bus", L3394="Bus P+R Car Leg", "Car",L3394="Rail P+R Rail Leg", "Rail", L3394="Rail P+R Car Leg", "Car",L3394="Logsum","",TRUE(),L3394)</f>
        <v>RailMainMode</v>
      </c>
      <c r="L3394" t="s">
        <v>156</v>
      </c>
      <c r="N3394" t="s">
        <v>105</v>
      </c>
      <c r="O3394" t="s">
        <v>110</v>
      </c>
      <c r="P3394" t="str">
        <f t="shared" si="309"/>
        <v>HBED</v>
      </c>
    </row>
    <row r="3395" spans="1:16" x14ac:dyDescent="0.35">
      <c r="A3395">
        <f t="shared" si="306"/>
        <v>6730</v>
      </c>
      <c r="B3395" t="str">
        <f t="shared" si="310"/>
        <v>RailMainMode HBED_HBED_Child_SE_12-16_PC LastDemand</v>
      </c>
      <c r="C3395" t="str">
        <f t="shared" si="307"/>
        <v>RailMainMode HBED_HBED_Child_SE_12-16_PC LastDemand</v>
      </c>
      <c r="D3395" t="s">
        <v>37</v>
      </c>
      <c r="E3395" t="s">
        <v>18</v>
      </c>
      <c r="F3395">
        <v>0</v>
      </c>
      <c r="H3395" t="s">
        <v>19</v>
      </c>
      <c r="J3395" t="str">
        <f t="shared" si="308"/>
        <v>RailMainMode LastDemand</v>
      </c>
      <c r="K3395" t="str" cm="1">
        <f t="array" ref="K3395">_xlfn.IFS(L3395="Bus P+R Bus Leg", "Bus", L3395="Bus P+R Car Leg", "Car",L3395="Rail P+R Rail Leg", "Rail", L3395="Rail P+R Car Leg", "Car",L3395="Logsum","",TRUE(),L3395)</f>
        <v>RailMainMode</v>
      </c>
      <c r="L3395" t="s">
        <v>156</v>
      </c>
      <c r="N3395" t="s">
        <v>105</v>
      </c>
      <c r="O3395" t="s">
        <v>111</v>
      </c>
      <c r="P3395" t="str">
        <f t="shared" si="309"/>
        <v>HBED</v>
      </c>
    </row>
    <row r="3396" spans="1:16" x14ac:dyDescent="0.35">
      <c r="A3396">
        <f t="shared" si="306"/>
        <v>6731</v>
      </c>
      <c r="B3396" t="str">
        <f t="shared" si="310"/>
        <v>RailMainMode HBED_HBED_Child_TE_17-18_FC LastDemand</v>
      </c>
      <c r="C3396" t="str">
        <f t="shared" si="307"/>
        <v>RailMainMode HBED_HBED_Child_TE_17-18_FC LastDemand</v>
      </c>
      <c r="D3396" t="s">
        <v>37</v>
      </c>
      <c r="E3396" t="s">
        <v>18</v>
      </c>
      <c r="F3396">
        <v>0</v>
      </c>
      <c r="H3396" t="s">
        <v>19</v>
      </c>
      <c r="J3396" t="str">
        <f t="shared" si="308"/>
        <v>RailMainMode LastDemand</v>
      </c>
      <c r="K3396" t="str" cm="1">
        <f t="array" ref="K3396">_xlfn.IFS(L3396="Bus P+R Bus Leg", "Bus", L3396="Bus P+R Car Leg", "Car",L3396="Rail P+R Rail Leg", "Rail", L3396="Rail P+R Car Leg", "Car",L3396="Logsum","",TRUE(),L3396)</f>
        <v>RailMainMode</v>
      </c>
      <c r="L3396" t="s">
        <v>156</v>
      </c>
      <c r="N3396" t="s">
        <v>105</v>
      </c>
      <c r="O3396" t="s">
        <v>112</v>
      </c>
      <c r="P3396" t="str">
        <f t="shared" si="309"/>
        <v>HBED</v>
      </c>
    </row>
    <row r="3397" spans="1:16" x14ac:dyDescent="0.35">
      <c r="A3397">
        <f t="shared" si="306"/>
        <v>6732</v>
      </c>
      <c r="B3397" t="str">
        <f t="shared" si="310"/>
        <v>RailMainMode HBED_HBED_Child_TE_17-18_NC LastDemand</v>
      </c>
      <c r="C3397" t="str">
        <f t="shared" si="307"/>
        <v>RailMainMode HBED_HBED_Child_TE_17-18_NC LastDemand</v>
      </c>
      <c r="D3397" t="s">
        <v>37</v>
      </c>
      <c r="E3397" t="s">
        <v>18</v>
      </c>
      <c r="F3397">
        <v>0</v>
      </c>
      <c r="H3397" t="s">
        <v>19</v>
      </c>
      <c r="J3397" t="str">
        <f t="shared" si="308"/>
        <v>RailMainMode LastDemand</v>
      </c>
      <c r="K3397" t="str" cm="1">
        <f t="array" ref="K3397">_xlfn.IFS(L3397="Bus P+R Bus Leg", "Bus", L3397="Bus P+R Car Leg", "Car",L3397="Rail P+R Rail Leg", "Rail", L3397="Rail P+R Car Leg", "Car",L3397="Logsum","",TRUE(),L3397)</f>
        <v>RailMainMode</v>
      </c>
      <c r="L3397" t="s">
        <v>156</v>
      </c>
      <c r="N3397" t="s">
        <v>105</v>
      </c>
      <c r="O3397" t="s">
        <v>113</v>
      </c>
      <c r="P3397" t="str">
        <f t="shared" si="309"/>
        <v>HBED</v>
      </c>
    </row>
    <row r="3398" spans="1:16" x14ac:dyDescent="0.35">
      <c r="A3398">
        <f t="shared" si="306"/>
        <v>6733</v>
      </c>
      <c r="B3398" t="str">
        <f t="shared" si="310"/>
        <v>RailMainMode HBED_HBED_Child_TE_17-18_PC LastDemand</v>
      </c>
      <c r="C3398" t="str">
        <f t="shared" si="307"/>
        <v>RailMainMode HBED_HBED_Child_TE_17-18_PC LastDemand</v>
      </c>
      <c r="D3398" t="s">
        <v>37</v>
      </c>
      <c r="E3398" t="s">
        <v>18</v>
      </c>
      <c r="F3398">
        <v>0</v>
      </c>
      <c r="H3398" t="s">
        <v>19</v>
      </c>
      <c r="J3398" t="str">
        <f t="shared" si="308"/>
        <v>RailMainMode LastDemand</v>
      </c>
      <c r="K3398" t="str" cm="1">
        <f t="array" ref="K3398">_xlfn.IFS(L3398="Bus P+R Bus Leg", "Bus", L3398="Bus P+R Car Leg", "Car",L3398="Rail P+R Rail Leg", "Rail", L3398="Rail P+R Car Leg", "Car",L3398="Logsum","",TRUE(),L3398)</f>
        <v>RailMainMode</v>
      </c>
      <c r="L3398" t="s">
        <v>156</v>
      </c>
      <c r="N3398" t="s">
        <v>105</v>
      </c>
      <c r="O3398" t="s">
        <v>114</v>
      </c>
      <c r="P3398" t="str">
        <f t="shared" si="309"/>
        <v>HBED</v>
      </c>
    </row>
    <row r="3399" spans="1:16" x14ac:dyDescent="0.35">
      <c r="A3399">
        <f t="shared" si="306"/>
        <v>6734</v>
      </c>
      <c r="B3399" t="str">
        <f t="shared" si="310"/>
        <v>RailMainMode HBO_HBO_75_FC LastDemand</v>
      </c>
      <c r="C3399" t="str">
        <f t="shared" si="307"/>
        <v>RailMainMode HBO_HBO_75_FC LastDemand</v>
      </c>
      <c r="D3399" t="s">
        <v>37</v>
      </c>
      <c r="E3399" t="s">
        <v>18</v>
      </c>
      <c r="F3399">
        <v>0</v>
      </c>
      <c r="H3399" t="s">
        <v>19</v>
      </c>
      <c r="J3399" t="str">
        <f t="shared" si="308"/>
        <v>RailMainMode LastDemand</v>
      </c>
      <c r="K3399" t="str" cm="1">
        <f t="array" ref="K3399">_xlfn.IFS(L3399="Bus P+R Bus Leg", "Bus", L3399="Bus P+R Car Leg", "Car",L3399="Rail P+R Rail Leg", "Rail", L3399="Rail P+R Car Leg", "Car",L3399="Logsum","",TRUE(),L3399)</f>
        <v>RailMainMode</v>
      </c>
      <c r="L3399" t="s">
        <v>156</v>
      </c>
      <c r="N3399" t="s">
        <v>105</v>
      </c>
      <c r="O3399" t="s">
        <v>115</v>
      </c>
      <c r="P3399" t="str">
        <f t="shared" si="309"/>
        <v>HBO</v>
      </c>
    </row>
    <row r="3400" spans="1:16" x14ac:dyDescent="0.35">
      <c r="A3400">
        <f t="shared" si="306"/>
        <v>6735</v>
      </c>
      <c r="B3400" t="str">
        <f t="shared" si="310"/>
        <v>RailMainMode HBO_HBO_75_NC LastDemand</v>
      </c>
      <c r="C3400" t="str">
        <f t="shared" si="307"/>
        <v>RailMainMode HBO_HBO_75_NC LastDemand</v>
      </c>
      <c r="D3400" t="s">
        <v>37</v>
      </c>
      <c r="E3400" t="s">
        <v>18</v>
      </c>
      <c r="F3400">
        <v>0</v>
      </c>
      <c r="H3400" t="s">
        <v>19</v>
      </c>
      <c r="J3400" t="str">
        <f t="shared" si="308"/>
        <v>RailMainMode LastDemand</v>
      </c>
      <c r="K3400" t="str" cm="1">
        <f t="array" ref="K3400">_xlfn.IFS(L3400="Bus P+R Bus Leg", "Bus", L3400="Bus P+R Car Leg", "Car",L3400="Rail P+R Rail Leg", "Rail", L3400="Rail P+R Car Leg", "Car",L3400="Logsum","",TRUE(),L3400)</f>
        <v>RailMainMode</v>
      </c>
      <c r="L3400" t="s">
        <v>156</v>
      </c>
      <c r="N3400" t="s">
        <v>105</v>
      </c>
      <c r="O3400" t="s">
        <v>116</v>
      </c>
      <c r="P3400" t="str">
        <f t="shared" si="309"/>
        <v>HBO</v>
      </c>
    </row>
    <row r="3401" spans="1:16" x14ac:dyDescent="0.35">
      <c r="A3401">
        <f t="shared" si="306"/>
        <v>6736</v>
      </c>
      <c r="B3401" t="str">
        <f t="shared" si="310"/>
        <v>RailMainMode HBO_HBO_75_PC LastDemand</v>
      </c>
      <c r="C3401" t="str">
        <f t="shared" si="307"/>
        <v>RailMainMode HBO_HBO_75_PC LastDemand</v>
      </c>
      <c r="D3401" t="s">
        <v>37</v>
      </c>
      <c r="E3401" t="s">
        <v>18</v>
      </c>
      <c r="F3401">
        <v>0</v>
      </c>
      <c r="H3401" t="s">
        <v>19</v>
      </c>
      <c r="J3401" t="str">
        <f t="shared" si="308"/>
        <v>RailMainMode LastDemand</v>
      </c>
      <c r="K3401" t="str" cm="1">
        <f t="array" ref="K3401">_xlfn.IFS(L3401="Bus P+R Bus Leg", "Bus", L3401="Bus P+R Car Leg", "Car",L3401="Rail P+R Rail Leg", "Rail", L3401="Rail P+R Car Leg", "Car",L3401="Logsum","",TRUE(),L3401)</f>
        <v>RailMainMode</v>
      </c>
      <c r="L3401" t="s">
        <v>156</v>
      </c>
      <c r="N3401" t="s">
        <v>105</v>
      </c>
      <c r="O3401" t="s">
        <v>117</v>
      </c>
      <c r="P3401" t="str">
        <f t="shared" si="309"/>
        <v>HBO</v>
      </c>
    </row>
    <row r="3402" spans="1:16" x14ac:dyDescent="0.35">
      <c r="A3402">
        <f t="shared" si="306"/>
        <v>6737</v>
      </c>
      <c r="B3402" t="str">
        <f t="shared" si="310"/>
        <v>RailMainMode HBO_HBO_Child_0-15_FC LastDemand</v>
      </c>
      <c r="C3402" t="str">
        <f t="shared" si="307"/>
        <v>RailMainMode HBO_HBO_Child_0-15_FC LastDemand</v>
      </c>
      <c r="D3402" t="s">
        <v>37</v>
      </c>
      <c r="E3402" t="s">
        <v>18</v>
      </c>
      <c r="F3402">
        <v>0</v>
      </c>
      <c r="H3402" t="s">
        <v>19</v>
      </c>
      <c r="J3402" t="str">
        <f t="shared" si="308"/>
        <v>RailMainMode LastDemand</v>
      </c>
      <c r="K3402" t="str" cm="1">
        <f t="array" ref="K3402">_xlfn.IFS(L3402="Bus P+R Bus Leg", "Bus", L3402="Bus P+R Car Leg", "Car",L3402="Rail P+R Rail Leg", "Rail", L3402="Rail P+R Car Leg", "Car",L3402="Logsum","",TRUE(),L3402)</f>
        <v>RailMainMode</v>
      </c>
      <c r="L3402" t="s">
        <v>156</v>
      </c>
      <c r="N3402" t="s">
        <v>105</v>
      </c>
      <c r="O3402" t="s">
        <v>118</v>
      </c>
      <c r="P3402" t="str">
        <f t="shared" si="309"/>
        <v>HBO</v>
      </c>
    </row>
    <row r="3403" spans="1:16" x14ac:dyDescent="0.35">
      <c r="A3403">
        <f t="shared" si="306"/>
        <v>6738</v>
      </c>
      <c r="B3403" t="str">
        <f t="shared" si="310"/>
        <v>RailMainMode HBO_HBO_Child_0-15_NC LastDemand</v>
      </c>
      <c r="C3403" t="str">
        <f t="shared" si="307"/>
        <v>RailMainMode HBO_HBO_Child_0-15_NC LastDemand</v>
      </c>
      <c r="D3403" t="s">
        <v>37</v>
      </c>
      <c r="E3403" t="s">
        <v>18</v>
      </c>
      <c r="F3403">
        <v>0</v>
      </c>
      <c r="H3403" t="s">
        <v>19</v>
      </c>
      <c r="J3403" t="str">
        <f t="shared" si="308"/>
        <v>RailMainMode LastDemand</v>
      </c>
      <c r="K3403" t="str" cm="1">
        <f t="array" ref="K3403">_xlfn.IFS(L3403="Bus P+R Bus Leg", "Bus", L3403="Bus P+R Car Leg", "Car",L3403="Rail P+R Rail Leg", "Rail", L3403="Rail P+R Car Leg", "Car",L3403="Logsum","",TRUE(),L3403)</f>
        <v>RailMainMode</v>
      </c>
      <c r="L3403" t="s">
        <v>156</v>
      </c>
      <c r="N3403" t="s">
        <v>105</v>
      </c>
      <c r="O3403" t="s">
        <v>119</v>
      </c>
      <c r="P3403" t="str">
        <f t="shared" si="309"/>
        <v>HBO</v>
      </c>
    </row>
    <row r="3404" spans="1:16" x14ac:dyDescent="0.35">
      <c r="A3404">
        <f t="shared" si="306"/>
        <v>6739</v>
      </c>
      <c r="B3404" t="str">
        <f t="shared" si="310"/>
        <v>RailMainMode HBO_HBO_Child_0-15_PC LastDemand</v>
      </c>
      <c r="C3404" t="str">
        <f t="shared" si="307"/>
        <v>RailMainMode HBO_HBO_Child_0-15_PC LastDemand</v>
      </c>
      <c r="D3404" t="s">
        <v>37</v>
      </c>
      <c r="E3404" t="s">
        <v>18</v>
      </c>
      <c r="F3404">
        <v>0</v>
      </c>
      <c r="H3404" t="s">
        <v>19</v>
      </c>
      <c r="J3404" t="str">
        <f t="shared" si="308"/>
        <v>RailMainMode LastDemand</v>
      </c>
      <c r="K3404" t="str" cm="1">
        <f t="array" ref="K3404">_xlfn.IFS(L3404="Bus P+R Bus Leg", "Bus", L3404="Bus P+R Car Leg", "Car",L3404="Rail P+R Rail Leg", "Rail", L3404="Rail P+R Car Leg", "Car",L3404="Logsum","",TRUE(),L3404)</f>
        <v>RailMainMode</v>
      </c>
      <c r="L3404" t="s">
        <v>156</v>
      </c>
      <c r="N3404" t="s">
        <v>105</v>
      </c>
      <c r="O3404" t="s">
        <v>120</v>
      </c>
      <c r="P3404" t="str">
        <f t="shared" si="309"/>
        <v>HBO</v>
      </c>
    </row>
    <row r="3405" spans="1:16" x14ac:dyDescent="0.35">
      <c r="A3405">
        <f t="shared" si="306"/>
        <v>6740</v>
      </c>
      <c r="B3405" t="str">
        <f t="shared" si="310"/>
        <v>RailMainMode HBO_HBO_FT_16-74_FC LastDemand</v>
      </c>
      <c r="C3405" t="str">
        <f t="shared" si="307"/>
        <v>RailMainMode HBO_HBO_FT_16-74_FC LastDemand</v>
      </c>
      <c r="D3405" t="s">
        <v>37</v>
      </c>
      <c r="E3405" t="s">
        <v>18</v>
      </c>
      <c r="F3405">
        <v>0</v>
      </c>
      <c r="H3405" t="s">
        <v>19</v>
      </c>
      <c r="J3405" t="str">
        <f t="shared" si="308"/>
        <v>RailMainMode LastDemand</v>
      </c>
      <c r="K3405" t="str" cm="1">
        <f t="array" ref="K3405">_xlfn.IFS(L3405="Bus P+R Bus Leg", "Bus", L3405="Bus P+R Car Leg", "Car",L3405="Rail P+R Rail Leg", "Rail", L3405="Rail P+R Car Leg", "Car",L3405="Logsum","",TRUE(),L3405)</f>
        <v>RailMainMode</v>
      </c>
      <c r="L3405" t="s">
        <v>156</v>
      </c>
      <c r="N3405" t="s">
        <v>105</v>
      </c>
      <c r="O3405" t="s">
        <v>121</v>
      </c>
      <c r="P3405" t="str">
        <f t="shared" si="309"/>
        <v>HBO</v>
      </c>
    </row>
    <row r="3406" spans="1:16" x14ac:dyDescent="0.35">
      <c r="A3406">
        <f t="shared" si="306"/>
        <v>6741</v>
      </c>
      <c r="B3406" t="str">
        <f t="shared" si="310"/>
        <v>RailMainMode HBO_HBO_FT_16-74_NC LastDemand</v>
      </c>
      <c r="C3406" t="str">
        <f t="shared" si="307"/>
        <v>RailMainMode HBO_HBO_FT_16-74_NC LastDemand</v>
      </c>
      <c r="D3406" t="s">
        <v>37</v>
      </c>
      <c r="E3406" t="s">
        <v>18</v>
      </c>
      <c r="F3406">
        <v>0</v>
      </c>
      <c r="H3406" t="s">
        <v>19</v>
      </c>
      <c r="J3406" t="str">
        <f t="shared" si="308"/>
        <v>RailMainMode LastDemand</v>
      </c>
      <c r="K3406" t="str" cm="1">
        <f t="array" ref="K3406">_xlfn.IFS(L3406="Bus P+R Bus Leg", "Bus", L3406="Bus P+R Car Leg", "Car",L3406="Rail P+R Rail Leg", "Rail", L3406="Rail P+R Car Leg", "Car",L3406="Logsum","",TRUE(),L3406)</f>
        <v>RailMainMode</v>
      </c>
      <c r="L3406" t="s">
        <v>156</v>
      </c>
      <c r="N3406" t="s">
        <v>105</v>
      </c>
      <c r="O3406" t="s">
        <v>122</v>
      </c>
      <c r="P3406" t="str">
        <f t="shared" si="309"/>
        <v>HBO</v>
      </c>
    </row>
    <row r="3407" spans="1:16" x14ac:dyDescent="0.35">
      <c r="A3407">
        <f t="shared" ref="A3407:A3470" si="311">IF(J3407=J3406,A3406+1,ROUNDUP(A3406,-2)+1)</f>
        <v>6742</v>
      </c>
      <c r="B3407" t="str">
        <f t="shared" si="310"/>
        <v>RailMainMode HBO_HBO_FT_16-74_PC LastDemand</v>
      </c>
      <c r="C3407" t="str">
        <f t="shared" si="307"/>
        <v>RailMainMode HBO_HBO_FT_16-74_PC LastDemand</v>
      </c>
      <c r="D3407" t="s">
        <v>37</v>
      </c>
      <c r="E3407" t="s">
        <v>18</v>
      </c>
      <c r="F3407">
        <v>0</v>
      </c>
      <c r="H3407" t="s">
        <v>19</v>
      </c>
      <c r="J3407" t="str">
        <f t="shared" si="308"/>
        <v>RailMainMode LastDemand</v>
      </c>
      <c r="K3407" t="str" cm="1">
        <f t="array" ref="K3407">_xlfn.IFS(L3407="Bus P+R Bus Leg", "Bus", L3407="Bus P+R Car Leg", "Car",L3407="Rail P+R Rail Leg", "Rail", L3407="Rail P+R Car Leg", "Car",L3407="Logsum","",TRUE(),L3407)</f>
        <v>RailMainMode</v>
      </c>
      <c r="L3407" t="s">
        <v>156</v>
      </c>
      <c r="N3407" t="s">
        <v>105</v>
      </c>
      <c r="O3407" t="s">
        <v>123</v>
      </c>
      <c r="P3407" t="str">
        <f t="shared" si="309"/>
        <v>HBO</v>
      </c>
    </row>
    <row r="3408" spans="1:16" x14ac:dyDescent="0.35">
      <c r="A3408">
        <f t="shared" si="311"/>
        <v>6743</v>
      </c>
      <c r="B3408" t="str">
        <f t="shared" si="310"/>
        <v>RailMainMode HBO_HBO_Other_16-74_FC LastDemand</v>
      </c>
      <c r="C3408" t="str">
        <f t="shared" si="307"/>
        <v>RailMainMode HBO_HBO_Other_16-74_FC LastDemand</v>
      </c>
      <c r="D3408" t="s">
        <v>37</v>
      </c>
      <c r="E3408" t="s">
        <v>18</v>
      </c>
      <c r="F3408">
        <v>0</v>
      </c>
      <c r="H3408" t="s">
        <v>19</v>
      </c>
      <c r="J3408" t="str">
        <f t="shared" si="308"/>
        <v>RailMainMode LastDemand</v>
      </c>
      <c r="K3408" t="str" cm="1">
        <f t="array" ref="K3408">_xlfn.IFS(L3408="Bus P+R Bus Leg", "Bus", L3408="Bus P+R Car Leg", "Car",L3408="Rail P+R Rail Leg", "Rail", L3408="Rail P+R Car Leg", "Car",L3408="Logsum","",TRUE(),L3408)</f>
        <v>RailMainMode</v>
      </c>
      <c r="L3408" t="s">
        <v>156</v>
      </c>
      <c r="N3408" t="s">
        <v>105</v>
      </c>
      <c r="O3408" t="s">
        <v>124</v>
      </c>
      <c r="P3408" t="str">
        <f t="shared" si="309"/>
        <v>HBO</v>
      </c>
    </row>
    <row r="3409" spans="1:16" x14ac:dyDescent="0.35">
      <c r="A3409">
        <f t="shared" si="311"/>
        <v>6744</v>
      </c>
      <c r="B3409" t="str">
        <f t="shared" si="310"/>
        <v>RailMainMode HBO_HBO_Other_16-74_NC LastDemand</v>
      </c>
      <c r="C3409" t="str">
        <f t="shared" si="307"/>
        <v>RailMainMode HBO_HBO_Other_16-74_NC LastDemand</v>
      </c>
      <c r="D3409" t="s">
        <v>37</v>
      </c>
      <c r="E3409" t="s">
        <v>18</v>
      </c>
      <c r="F3409">
        <v>0</v>
      </c>
      <c r="H3409" t="s">
        <v>19</v>
      </c>
      <c r="J3409" t="str">
        <f t="shared" si="308"/>
        <v>RailMainMode LastDemand</v>
      </c>
      <c r="K3409" t="str" cm="1">
        <f t="array" ref="K3409">_xlfn.IFS(L3409="Bus P+R Bus Leg", "Bus", L3409="Bus P+R Car Leg", "Car",L3409="Rail P+R Rail Leg", "Rail", L3409="Rail P+R Car Leg", "Car",L3409="Logsum","",TRUE(),L3409)</f>
        <v>RailMainMode</v>
      </c>
      <c r="L3409" t="s">
        <v>156</v>
      </c>
      <c r="N3409" t="s">
        <v>105</v>
      </c>
      <c r="O3409" t="s">
        <v>125</v>
      </c>
      <c r="P3409" t="str">
        <f t="shared" si="309"/>
        <v>HBO</v>
      </c>
    </row>
    <row r="3410" spans="1:16" x14ac:dyDescent="0.35">
      <c r="A3410">
        <f t="shared" si="311"/>
        <v>6745</v>
      </c>
      <c r="B3410" t="str">
        <f t="shared" si="310"/>
        <v>RailMainMode HBO_HBO_Other_16-74_PC LastDemand</v>
      </c>
      <c r="C3410" t="str">
        <f t="shared" si="307"/>
        <v>RailMainMode HBO_HBO_Other_16-74_PC LastDemand</v>
      </c>
      <c r="D3410" t="s">
        <v>37</v>
      </c>
      <c r="E3410" t="s">
        <v>18</v>
      </c>
      <c r="F3410">
        <v>0</v>
      </c>
      <c r="H3410" t="s">
        <v>19</v>
      </c>
      <c r="J3410" t="str">
        <f t="shared" si="308"/>
        <v>RailMainMode LastDemand</v>
      </c>
      <c r="K3410" t="str" cm="1">
        <f t="array" ref="K3410">_xlfn.IFS(L3410="Bus P+R Bus Leg", "Bus", L3410="Bus P+R Car Leg", "Car",L3410="Rail P+R Rail Leg", "Rail", L3410="Rail P+R Car Leg", "Car",L3410="Logsum","",TRUE(),L3410)</f>
        <v>RailMainMode</v>
      </c>
      <c r="L3410" t="s">
        <v>156</v>
      </c>
      <c r="N3410" t="s">
        <v>105</v>
      </c>
      <c r="O3410" t="s">
        <v>126</v>
      </c>
      <c r="P3410" t="str">
        <f t="shared" si="309"/>
        <v>HBO</v>
      </c>
    </row>
    <row r="3411" spans="1:16" x14ac:dyDescent="0.35">
      <c r="A3411">
        <f t="shared" si="311"/>
        <v>6746</v>
      </c>
      <c r="B3411" t="str">
        <f t="shared" si="310"/>
        <v>RailMainMode HBO_HBO_PT_16-74_FC LastDemand</v>
      </c>
      <c r="C3411" t="str">
        <f t="shared" ref="C3411:C3474" si="312">_xlfn.TEXTJOIN(" ",TRUE,L3411,O3411,N3411)</f>
        <v>RailMainMode HBO_HBO_PT_16-74_FC LastDemand</v>
      </c>
      <c r="D3411" t="s">
        <v>37</v>
      </c>
      <c r="E3411" t="s">
        <v>18</v>
      </c>
      <c r="F3411">
        <v>0</v>
      </c>
      <c r="H3411" t="s">
        <v>19</v>
      </c>
      <c r="J3411" t="str">
        <f t="shared" si="308"/>
        <v>RailMainMode LastDemand</v>
      </c>
      <c r="K3411" t="str" cm="1">
        <f t="array" ref="K3411">_xlfn.IFS(L3411="Bus P+R Bus Leg", "Bus", L3411="Bus P+R Car Leg", "Car",L3411="Rail P+R Rail Leg", "Rail", L3411="Rail P+R Car Leg", "Car",L3411="Logsum","",TRUE(),L3411)</f>
        <v>RailMainMode</v>
      </c>
      <c r="L3411" t="s">
        <v>156</v>
      </c>
      <c r="N3411" t="s">
        <v>105</v>
      </c>
      <c r="O3411" t="s">
        <v>127</v>
      </c>
      <c r="P3411" t="str">
        <f t="shared" si="309"/>
        <v>HBO</v>
      </c>
    </row>
    <row r="3412" spans="1:16" x14ac:dyDescent="0.35">
      <c r="A3412">
        <f t="shared" si="311"/>
        <v>6747</v>
      </c>
      <c r="B3412" t="str">
        <f t="shared" si="310"/>
        <v>RailMainMode HBO_HBO_PT_16-74_NC LastDemand</v>
      </c>
      <c r="C3412" t="str">
        <f t="shared" si="312"/>
        <v>RailMainMode HBO_HBO_PT_16-74_NC LastDemand</v>
      </c>
      <c r="D3412" t="s">
        <v>37</v>
      </c>
      <c r="E3412" t="s">
        <v>18</v>
      </c>
      <c r="F3412">
        <v>0</v>
      </c>
      <c r="H3412" t="s">
        <v>19</v>
      </c>
      <c r="J3412" t="str">
        <f t="shared" ref="J3412:J3475" si="313">_xlfn.CONCAT(L3412," ",N3412)</f>
        <v>RailMainMode LastDemand</v>
      </c>
      <c r="K3412" t="str" cm="1">
        <f t="array" ref="K3412">_xlfn.IFS(L3412="Bus P+R Bus Leg", "Bus", L3412="Bus P+R Car Leg", "Car",L3412="Rail P+R Rail Leg", "Rail", L3412="Rail P+R Car Leg", "Car",L3412="Logsum","",TRUE(),L3412)</f>
        <v>RailMainMode</v>
      </c>
      <c r="L3412" t="s">
        <v>156</v>
      </c>
      <c r="N3412" t="s">
        <v>105</v>
      </c>
      <c r="O3412" t="s">
        <v>128</v>
      </c>
      <c r="P3412" t="str">
        <f t="shared" si="309"/>
        <v>HBO</v>
      </c>
    </row>
    <row r="3413" spans="1:16" x14ac:dyDescent="0.35">
      <c r="A3413">
        <f t="shared" si="311"/>
        <v>6748</v>
      </c>
      <c r="B3413" t="str">
        <f t="shared" si="310"/>
        <v>RailMainMode HBO_HBO_PT_16-74_PC LastDemand</v>
      </c>
      <c r="C3413" t="str">
        <f t="shared" si="312"/>
        <v>RailMainMode HBO_HBO_PT_16-74_PC LastDemand</v>
      </c>
      <c r="D3413" t="s">
        <v>37</v>
      </c>
      <c r="E3413" t="s">
        <v>18</v>
      </c>
      <c r="F3413">
        <v>0</v>
      </c>
      <c r="H3413" t="s">
        <v>19</v>
      </c>
      <c r="J3413" t="str">
        <f t="shared" si="313"/>
        <v>RailMainMode LastDemand</v>
      </c>
      <c r="K3413" t="str" cm="1">
        <f t="array" ref="K3413">_xlfn.IFS(L3413="Bus P+R Bus Leg", "Bus", L3413="Bus P+R Car Leg", "Car",L3413="Rail P+R Rail Leg", "Rail", L3413="Rail P+R Car Leg", "Car",L3413="Logsum","",TRUE(),L3413)</f>
        <v>RailMainMode</v>
      </c>
      <c r="L3413" t="s">
        <v>156</v>
      </c>
      <c r="N3413" t="s">
        <v>105</v>
      </c>
      <c r="O3413" t="s">
        <v>129</v>
      </c>
      <c r="P3413" t="str">
        <f t="shared" si="309"/>
        <v>HBO</v>
      </c>
    </row>
    <row r="3414" spans="1:16" x14ac:dyDescent="0.35">
      <c r="A3414">
        <f t="shared" si="311"/>
        <v>6749</v>
      </c>
      <c r="B3414" t="str">
        <f t="shared" si="310"/>
        <v>RailMainMode HBO_HBO_Student_16-74_FC LastDemand</v>
      </c>
      <c r="C3414" t="str">
        <f t="shared" si="312"/>
        <v>RailMainMode HBO_HBO_Student_16-74_FC LastDemand</v>
      </c>
      <c r="D3414" t="s">
        <v>37</v>
      </c>
      <c r="E3414" t="s">
        <v>18</v>
      </c>
      <c r="F3414">
        <v>0</v>
      </c>
      <c r="H3414" t="s">
        <v>19</v>
      </c>
      <c r="J3414" t="str">
        <f t="shared" si="313"/>
        <v>RailMainMode LastDemand</v>
      </c>
      <c r="K3414" t="str" cm="1">
        <f t="array" ref="K3414">_xlfn.IFS(L3414="Bus P+R Bus Leg", "Bus", L3414="Bus P+R Car Leg", "Car",L3414="Rail P+R Rail Leg", "Rail", L3414="Rail P+R Car Leg", "Car",L3414="Logsum","",TRUE(),L3414)</f>
        <v>RailMainMode</v>
      </c>
      <c r="L3414" t="s">
        <v>156</v>
      </c>
      <c r="N3414" t="s">
        <v>105</v>
      </c>
      <c r="O3414" t="s">
        <v>130</v>
      </c>
      <c r="P3414" t="str">
        <f t="shared" si="309"/>
        <v>HBO</v>
      </c>
    </row>
    <row r="3415" spans="1:16" x14ac:dyDescent="0.35">
      <c r="A3415">
        <f t="shared" si="311"/>
        <v>6750</v>
      </c>
      <c r="B3415" t="str">
        <f t="shared" si="310"/>
        <v>RailMainMode HBO_HBO_Student_16-74_NC LastDemand</v>
      </c>
      <c r="C3415" t="str">
        <f t="shared" si="312"/>
        <v>RailMainMode HBO_HBO_Student_16-74_NC LastDemand</v>
      </c>
      <c r="D3415" t="s">
        <v>37</v>
      </c>
      <c r="E3415" t="s">
        <v>18</v>
      </c>
      <c r="F3415">
        <v>0</v>
      </c>
      <c r="H3415" t="s">
        <v>19</v>
      </c>
      <c r="J3415" t="str">
        <f t="shared" si="313"/>
        <v>RailMainMode LastDemand</v>
      </c>
      <c r="K3415" t="str" cm="1">
        <f t="array" ref="K3415">_xlfn.IFS(L3415="Bus P+R Bus Leg", "Bus", L3415="Bus P+R Car Leg", "Car",L3415="Rail P+R Rail Leg", "Rail", L3415="Rail P+R Car Leg", "Car",L3415="Logsum","",TRUE(),L3415)</f>
        <v>RailMainMode</v>
      </c>
      <c r="L3415" t="s">
        <v>156</v>
      </c>
      <c r="N3415" t="s">
        <v>105</v>
      </c>
      <c r="O3415" t="s">
        <v>131</v>
      </c>
      <c r="P3415" t="str">
        <f t="shared" si="309"/>
        <v>HBO</v>
      </c>
    </row>
    <row r="3416" spans="1:16" x14ac:dyDescent="0.35">
      <c r="A3416">
        <f t="shared" si="311"/>
        <v>6751</v>
      </c>
      <c r="B3416" t="str">
        <f t="shared" si="310"/>
        <v>RailMainMode HBO_HBO_Student_16-74_PC LastDemand</v>
      </c>
      <c r="C3416" t="str">
        <f t="shared" si="312"/>
        <v>RailMainMode HBO_HBO_Student_16-74_PC LastDemand</v>
      </c>
      <c r="D3416" t="s">
        <v>37</v>
      </c>
      <c r="E3416" t="s">
        <v>18</v>
      </c>
      <c r="F3416">
        <v>0</v>
      </c>
      <c r="H3416" t="s">
        <v>19</v>
      </c>
      <c r="J3416" t="str">
        <f t="shared" si="313"/>
        <v>RailMainMode LastDemand</v>
      </c>
      <c r="K3416" t="str" cm="1">
        <f t="array" ref="K3416">_xlfn.IFS(L3416="Bus P+R Bus Leg", "Bus", L3416="Bus P+R Car Leg", "Car",L3416="Rail P+R Rail Leg", "Rail", L3416="Rail P+R Car Leg", "Car",L3416="Logsum","",TRUE(),L3416)</f>
        <v>RailMainMode</v>
      </c>
      <c r="L3416" t="s">
        <v>156</v>
      </c>
      <c r="N3416" t="s">
        <v>105</v>
      </c>
      <c r="O3416" t="s">
        <v>132</v>
      </c>
      <c r="P3416" t="str">
        <f t="shared" si="309"/>
        <v>HBO</v>
      </c>
    </row>
    <row r="3417" spans="1:16" x14ac:dyDescent="0.35">
      <c r="A3417">
        <f t="shared" si="311"/>
        <v>6752</v>
      </c>
      <c r="B3417" t="str">
        <f t="shared" si="310"/>
        <v>RailMainMode HBSHOP_HBSHOP_75_FC LastDemand</v>
      </c>
      <c r="C3417" t="str">
        <f t="shared" si="312"/>
        <v>RailMainMode HBSHOP_HBSHOP_75_FC LastDemand</v>
      </c>
      <c r="D3417" t="s">
        <v>37</v>
      </c>
      <c r="E3417" t="s">
        <v>18</v>
      </c>
      <c r="F3417">
        <v>0</v>
      </c>
      <c r="H3417" t="s">
        <v>19</v>
      </c>
      <c r="J3417" t="str">
        <f t="shared" si="313"/>
        <v>RailMainMode LastDemand</v>
      </c>
      <c r="K3417" t="str" cm="1">
        <f t="array" ref="K3417">_xlfn.IFS(L3417="Bus P+R Bus Leg", "Bus", L3417="Bus P+R Car Leg", "Car",L3417="Rail P+R Rail Leg", "Rail", L3417="Rail P+R Car Leg", "Car",L3417="Logsum","",TRUE(),L3417)</f>
        <v>RailMainMode</v>
      </c>
      <c r="L3417" t="s">
        <v>156</v>
      </c>
      <c r="N3417" t="s">
        <v>105</v>
      </c>
      <c r="O3417" t="s">
        <v>480</v>
      </c>
      <c r="P3417" t="str">
        <f t="shared" si="309"/>
        <v>HBSHOP</v>
      </c>
    </row>
    <row r="3418" spans="1:16" x14ac:dyDescent="0.35">
      <c r="A3418">
        <f t="shared" si="311"/>
        <v>6753</v>
      </c>
      <c r="B3418" t="str">
        <f t="shared" si="310"/>
        <v>RailMainMode HBSHOP_HBSHOP_75_NC LastDemand</v>
      </c>
      <c r="C3418" t="str">
        <f t="shared" si="312"/>
        <v>RailMainMode HBSHOP_HBSHOP_75_NC LastDemand</v>
      </c>
      <c r="D3418" t="s">
        <v>37</v>
      </c>
      <c r="E3418" t="s">
        <v>18</v>
      </c>
      <c r="F3418">
        <v>0</v>
      </c>
      <c r="H3418" t="s">
        <v>19</v>
      </c>
      <c r="J3418" t="str">
        <f t="shared" si="313"/>
        <v>RailMainMode LastDemand</v>
      </c>
      <c r="K3418" t="str" cm="1">
        <f t="array" ref="K3418">_xlfn.IFS(L3418="Bus P+R Bus Leg", "Bus", L3418="Bus P+R Car Leg", "Car",L3418="Rail P+R Rail Leg", "Rail", L3418="Rail P+R Car Leg", "Car",L3418="Logsum","",TRUE(),L3418)</f>
        <v>RailMainMode</v>
      </c>
      <c r="L3418" t="s">
        <v>156</v>
      </c>
      <c r="N3418" t="s">
        <v>105</v>
      </c>
      <c r="O3418" t="s">
        <v>481</v>
      </c>
      <c r="P3418" t="str">
        <f t="shared" si="309"/>
        <v>HBSHOP</v>
      </c>
    </row>
    <row r="3419" spans="1:16" x14ac:dyDescent="0.35">
      <c r="A3419">
        <f t="shared" si="311"/>
        <v>6754</v>
      </c>
      <c r="B3419" t="str">
        <f t="shared" si="310"/>
        <v>RailMainMode HBSHOP_HBSHOP_75_PC LastDemand</v>
      </c>
      <c r="C3419" t="str">
        <f t="shared" si="312"/>
        <v>RailMainMode HBSHOP_HBSHOP_75_PC LastDemand</v>
      </c>
      <c r="D3419" t="s">
        <v>37</v>
      </c>
      <c r="E3419" t="s">
        <v>18</v>
      </c>
      <c r="F3419">
        <v>0</v>
      </c>
      <c r="H3419" t="s">
        <v>19</v>
      </c>
      <c r="J3419" t="str">
        <f t="shared" si="313"/>
        <v>RailMainMode LastDemand</v>
      </c>
      <c r="K3419" t="str" cm="1">
        <f t="array" ref="K3419">_xlfn.IFS(L3419="Bus P+R Bus Leg", "Bus", L3419="Bus P+R Car Leg", "Car",L3419="Rail P+R Rail Leg", "Rail", L3419="Rail P+R Car Leg", "Car",L3419="Logsum","",TRUE(),L3419)</f>
        <v>RailMainMode</v>
      </c>
      <c r="L3419" t="s">
        <v>156</v>
      </c>
      <c r="N3419" t="s">
        <v>105</v>
      </c>
      <c r="O3419" t="s">
        <v>482</v>
      </c>
      <c r="P3419" t="str">
        <f t="shared" si="309"/>
        <v>HBSHOP</v>
      </c>
    </row>
    <row r="3420" spans="1:16" x14ac:dyDescent="0.35">
      <c r="A3420">
        <f t="shared" si="311"/>
        <v>6755</v>
      </c>
      <c r="B3420" t="str">
        <f t="shared" si="310"/>
        <v>RailMainMode HBSHOP_HBSHOP_Child_0-15_FC LastDemand</v>
      </c>
      <c r="C3420" t="str">
        <f t="shared" si="312"/>
        <v>RailMainMode HBSHOP_HBSHOP_Child_0-15_FC LastDemand</v>
      </c>
      <c r="D3420" t="s">
        <v>37</v>
      </c>
      <c r="E3420" t="s">
        <v>18</v>
      </c>
      <c r="F3420">
        <v>0</v>
      </c>
      <c r="H3420" t="s">
        <v>19</v>
      </c>
      <c r="J3420" t="str">
        <f t="shared" si="313"/>
        <v>RailMainMode LastDemand</v>
      </c>
      <c r="K3420" t="str" cm="1">
        <f t="array" ref="K3420">_xlfn.IFS(L3420="Bus P+R Bus Leg", "Bus", L3420="Bus P+R Car Leg", "Car",L3420="Rail P+R Rail Leg", "Rail", L3420="Rail P+R Car Leg", "Car",L3420="Logsum","",TRUE(),L3420)</f>
        <v>RailMainMode</v>
      </c>
      <c r="L3420" t="s">
        <v>156</v>
      </c>
      <c r="N3420" t="s">
        <v>105</v>
      </c>
      <c r="O3420" t="s">
        <v>483</v>
      </c>
      <c r="P3420" t="str">
        <f t="shared" si="309"/>
        <v>HBSHOP</v>
      </c>
    </row>
    <row r="3421" spans="1:16" x14ac:dyDescent="0.35">
      <c r="A3421">
        <f t="shared" si="311"/>
        <v>6756</v>
      </c>
      <c r="B3421" t="str">
        <f t="shared" si="310"/>
        <v>RailMainMode HBSHOP_HBSHOP_Child_0-15_NC LastDemand</v>
      </c>
      <c r="C3421" t="str">
        <f t="shared" si="312"/>
        <v>RailMainMode HBSHOP_HBSHOP_Child_0-15_NC LastDemand</v>
      </c>
      <c r="D3421" t="s">
        <v>37</v>
      </c>
      <c r="E3421" t="s">
        <v>18</v>
      </c>
      <c r="F3421">
        <v>0</v>
      </c>
      <c r="H3421" t="s">
        <v>19</v>
      </c>
      <c r="J3421" t="str">
        <f t="shared" si="313"/>
        <v>RailMainMode LastDemand</v>
      </c>
      <c r="K3421" t="str" cm="1">
        <f t="array" ref="K3421">_xlfn.IFS(L3421="Bus P+R Bus Leg", "Bus", L3421="Bus P+R Car Leg", "Car",L3421="Rail P+R Rail Leg", "Rail", L3421="Rail P+R Car Leg", "Car",L3421="Logsum","",TRUE(),L3421)</f>
        <v>RailMainMode</v>
      </c>
      <c r="L3421" t="s">
        <v>156</v>
      </c>
      <c r="N3421" t="s">
        <v>105</v>
      </c>
      <c r="O3421" t="s">
        <v>484</v>
      </c>
      <c r="P3421" t="str">
        <f t="shared" si="309"/>
        <v>HBSHOP</v>
      </c>
    </row>
    <row r="3422" spans="1:16" x14ac:dyDescent="0.35">
      <c r="A3422">
        <f t="shared" si="311"/>
        <v>6757</v>
      </c>
      <c r="B3422" t="str">
        <f t="shared" si="310"/>
        <v>RailMainMode HBSHOP_HBSHOP_Child_0-15_PC LastDemand</v>
      </c>
      <c r="C3422" t="str">
        <f t="shared" si="312"/>
        <v>RailMainMode HBSHOP_HBSHOP_Child_0-15_PC LastDemand</v>
      </c>
      <c r="D3422" t="s">
        <v>37</v>
      </c>
      <c r="E3422" t="s">
        <v>18</v>
      </c>
      <c r="F3422">
        <v>0</v>
      </c>
      <c r="H3422" t="s">
        <v>19</v>
      </c>
      <c r="J3422" t="str">
        <f t="shared" si="313"/>
        <v>RailMainMode LastDemand</v>
      </c>
      <c r="K3422" t="str" cm="1">
        <f t="array" ref="K3422">_xlfn.IFS(L3422="Bus P+R Bus Leg", "Bus", L3422="Bus P+R Car Leg", "Car",L3422="Rail P+R Rail Leg", "Rail", L3422="Rail P+R Car Leg", "Car",L3422="Logsum","",TRUE(),L3422)</f>
        <v>RailMainMode</v>
      </c>
      <c r="L3422" t="s">
        <v>156</v>
      </c>
      <c r="N3422" t="s">
        <v>105</v>
      </c>
      <c r="O3422" t="s">
        <v>485</v>
      </c>
      <c r="P3422" t="str">
        <f t="shared" si="309"/>
        <v>HBSHOP</v>
      </c>
    </row>
    <row r="3423" spans="1:16" x14ac:dyDescent="0.35">
      <c r="A3423">
        <f t="shared" si="311"/>
        <v>6758</v>
      </c>
      <c r="B3423" t="str">
        <f t="shared" si="310"/>
        <v>RailMainMode HBSHOP_HBSHOP_FT_16-74_FC LastDemand</v>
      </c>
      <c r="C3423" t="str">
        <f t="shared" si="312"/>
        <v>RailMainMode HBSHOP_HBSHOP_FT_16-74_FC LastDemand</v>
      </c>
      <c r="D3423" t="s">
        <v>37</v>
      </c>
      <c r="E3423" t="s">
        <v>18</v>
      </c>
      <c r="F3423">
        <v>0</v>
      </c>
      <c r="H3423" t="s">
        <v>19</v>
      </c>
      <c r="J3423" t="str">
        <f t="shared" si="313"/>
        <v>RailMainMode LastDemand</v>
      </c>
      <c r="K3423" t="str" cm="1">
        <f t="array" ref="K3423">_xlfn.IFS(L3423="Bus P+R Bus Leg", "Bus", L3423="Bus P+R Car Leg", "Car",L3423="Rail P+R Rail Leg", "Rail", L3423="Rail P+R Car Leg", "Car",L3423="Logsum","",TRUE(),L3423)</f>
        <v>RailMainMode</v>
      </c>
      <c r="L3423" t="s">
        <v>156</v>
      </c>
      <c r="N3423" t="s">
        <v>105</v>
      </c>
      <c r="O3423" t="s">
        <v>486</v>
      </c>
      <c r="P3423" t="str">
        <f t="shared" si="309"/>
        <v>HBSHOP</v>
      </c>
    </row>
    <row r="3424" spans="1:16" x14ac:dyDescent="0.35">
      <c r="A3424">
        <f t="shared" si="311"/>
        <v>6759</v>
      </c>
      <c r="B3424" t="str">
        <f t="shared" si="310"/>
        <v>RailMainMode HBSHOP_HBSHOP_FT_16-74_NC LastDemand</v>
      </c>
      <c r="C3424" t="str">
        <f t="shared" si="312"/>
        <v>RailMainMode HBSHOP_HBSHOP_FT_16-74_NC LastDemand</v>
      </c>
      <c r="D3424" t="s">
        <v>37</v>
      </c>
      <c r="E3424" t="s">
        <v>18</v>
      </c>
      <c r="F3424">
        <v>0</v>
      </c>
      <c r="H3424" t="s">
        <v>19</v>
      </c>
      <c r="J3424" t="str">
        <f t="shared" si="313"/>
        <v>RailMainMode LastDemand</v>
      </c>
      <c r="K3424" t="str" cm="1">
        <f t="array" ref="K3424">_xlfn.IFS(L3424="Bus P+R Bus Leg", "Bus", L3424="Bus P+R Car Leg", "Car",L3424="Rail P+R Rail Leg", "Rail", L3424="Rail P+R Car Leg", "Car",L3424="Logsum","",TRUE(),L3424)</f>
        <v>RailMainMode</v>
      </c>
      <c r="L3424" t="s">
        <v>156</v>
      </c>
      <c r="N3424" t="s">
        <v>105</v>
      </c>
      <c r="O3424" t="s">
        <v>487</v>
      </c>
      <c r="P3424" t="str">
        <f t="shared" si="309"/>
        <v>HBSHOP</v>
      </c>
    </row>
    <row r="3425" spans="1:16" x14ac:dyDescent="0.35">
      <c r="A3425">
        <f t="shared" si="311"/>
        <v>6760</v>
      </c>
      <c r="B3425" t="str">
        <f t="shared" si="310"/>
        <v>RailMainMode HBSHOP_HBSHOP_FT_16-74_PC LastDemand</v>
      </c>
      <c r="C3425" t="str">
        <f t="shared" si="312"/>
        <v>RailMainMode HBSHOP_HBSHOP_FT_16-74_PC LastDemand</v>
      </c>
      <c r="D3425" t="s">
        <v>37</v>
      </c>
      <c r="E3425" t="s">
        <v>18</v>
      </c>
      <c r="F3425">
        <v>0</v>
      </c>
      <c r="H3425" t="s">
        <v>19</v>
      </c>
      <c r="J3425" t="str">
        <f t="shared" si="313"/>
        <v>RailMainMode LastDemand</v>
      </c>
      <c r="K3425" t="str" cm="1">
        <f t="array" ref="K3425">_xlfn.IFS(L3425="Bus P+R Bus Leg", "Bus", L3425="Bus P+R Car Leg", "Car",L3425="Rail P+R Rail Leg", "Rail", L3425="Rail P+R Car Leg", "Car",L3425="Logsum","",TRUE(),L3425)</f>
        <v>RailMainMode</v>
      </c>
      <c r="L3425" t="s">
        <v>156</v>
      </c>
      <c r="N3425" t="s">
        <v>105</v>
      </c>
      <c r="O3425" t="s">
        <v>488</v>
      </c>
      <c r="P3425" t="str">
        <f t="shared" si="309"/>
        <v>HBSHOP</v>
      </c>
    </row>
    <row r="3426" spans="1:16" x14ac:dyDescent="0.35">
      <c r="A3426">
        <f t="shared" si="311"/>
        <v>6761</v>
      </c>
      <c r="B3426" t="str">
        <f t="shared" si="310"/>
        <v>RailMainMode HBSHOP_HBSHOP_Other_16-74_FC LastDemand</v>
      </c>
      <c r="C3426" t="str">
        <f t="shared" si="312"/>
        <v>RailMainMode HBSHOP_HBSHOP_Other_16-74_FC LastDemand</v>
      </c>
      <c r="D3426" t="s">
        <v>37</v>
      </c>
      <c r="E3426" t="s">
        <v>18</v>
      </c>
      <c r="F3426">
        <v>0</v>
      </c>
      <c r="H3426" t="s">
        <v>19</v>
      </c>
      <c r="J3426" t="str">
        <f t="shared" si="313"/>
        <v>RailMainMode LastDemand</v>
      </c>
      <c r="K3426" t="str" cm="1">
        <f t="array" ref="K3426">_xlfn.IFS(L3426="Bus P+R Bus Leg", "Bus", L3426="Bus P+R Car Leg", "Car",L3426="Rail P+R Rail Leg", "Rail", L3426="Rail P+R Car Leg", "Car",L3426="Logsum","",TRUE(),L3426)</f>
        <v>RailMainMode</v>
      </c>
      <c r="L3426" t="s">
        <v>156</v>
      </c>
      <c r="N3426" t="s">
        <v>105</v>
      </c>
      <c r="O3426" t="s">
        <v>489</v>
      </c>
      <c r="P3426" t="str">
        <f t="shared" si="309"/>
        <v>HBSHOP</v>
      </c>
    </row>
    <row r="3427" spans="1:16" x14ac:dyDescent="0.35">
      <c r="A3427">
        <f t="shared" si="311"/>
        <v>6762</v>
      </c>
      <c r="B3427" t="str">
        <f t="shared" si="310"/>
        <v>RailMainMode HBSHOP_HBSHOP_Other_16-74_NC LastDemand</v>
      </c>
      <c r="C3427" t="str">
        <f t="shared" si="312"/>
        <v>RailMainMode HBSHOP_HBSHOP_Other_16-74_NC LastDemand</v>
      </c>
      <c r="D3427" t="s">
        <v>37</v>
      </c>
      <c r="E3427" t="s">
        <v>18</v>
      </c>
      <c r="F3427">
        <v>0</v>
      </c>
      <c r="H3427" t="s">
        <v>19</v>
      </c>
      <c r="J3427" t="str">
        <f t="shared" si="313"/>
        <v>RailMainMode LastDemand</v>
      </c>
      <c r="K3427" t="str" cm="1">
        <f t="array" ref="K3427">_xlfn.IFS(L3427="Bus P+R Bus Leg", "Bus", L3427="Bus P+R Car Leg", "Car",L3427="Rail P+R Rail Leg", "Rail", L3427="Rail P+R Car Leg", "Car",L3427="Logsum","",TRUE(),L3427)</f>
        <v>RailMainMode</v>
      </c>
      <c r="L3427" t="s">
        <v>156</v>
      </c>
      <c r="N3427" t="s">
        <v>105</v>
      </c>
      <c r="O3427" t="s">
        <v>490</v>
      </c>
      <c r="P3427" t="str">
        <f t="shared" si="309"/>
        <v>HBSHOP</v>
      </c>
    </row>
    <row r="3428" spans="1:16" x14ac:dyDescent="0.35">
      <c r="A3428">
        <f t="shared" si="311"/>
        <v>6763</v>
      </c>
      <c r="B3428" t="str">
        <f t="shared" si="310"/>
        <v>RailMainMode HBSHOP_HBSHOP_Other_16-74_PC LastDemand</v>
      </c>
      <c r="C3428" t="str">
        <f t="shared" si="312"/>
        <v>RailMainMode HBSHOP_HBSHOP_Other_16-74_PC LastDemand</v>
      </c>
      <c r="D3428" t="s">
        <v>37</v>
      </c>
      <c r="E3428" t="s">
        <v>18</v>
      </c>
      <c r="F3428">
        <v>0</v>
      </c>
      <c r="H3428" t="s">
        <v>19</v>
      </c>
      <c r="J3428" t="str">
        <f t="shared" si="313"/>
        <v>RailMainMode LastDemand</v>
      </c>
      <c r="K3428" t="str" cm="1">
        <f t="array" ref="K3428">_xlfn.IFS(L3428="Bus P+R Bus Leg", "Bus", L3428="Bus P+R Car Leg", "Car",L3428="Rail P+R Rail Leg", "Rail", L3428="Rail P+R Car Leg", "Car",L3428="Logsum","",TRUE(),L3428)</f>
        <v>RailMainMode</v>
      </c>
      <c r="L3428" t="s">
        <v>156</v>
      </c>
      <c r="N3428" t="s">
        <v>105</v>
      </c>
      <c r="O3428" t="s">
        <v>491</v>
      </c>
      <c r="P3428" t="str">
        <f t="shared" si="309"/>
        <v>HBSHOP</v>
      </c>
    </row>
    <row r="3429" spans="1:16" x14ac:dyDescent="0.35">
      <c r="A3429">
        <f t="shared" si="311"/>
        <v>6764</v>
      </c>
      <c r="B3429" t="str">
        <f t="shared" si="310"/>
        <v>RailMainMode HBSHOP_HBSHOP_PT_16-74_FC LastDemand</v>
      </c>
      <c r="C3429" t="str">
        <f t="shared" si="312"/>
        <v>RailMainMode HBSHOP_HBSHOP_PT_16-74_FC LastDemand</v>
      </c>
      <c r="D3429" t="s">
        <v>37</v>
      </c>
      <c r="E3429" t="s">
        <v>18</v>
      </c>
      <c r="F3429">
        <v>0</v>
      </c>
      <c r="H3429" t="s">
        <v>19</v>
      </c>
      <c r="J3429" t="str">
        <f t="shared" si="313"/>
        <v>RailMainMode LastDemand</v>
      </c>
      <c r="K3429" t="str" cm="1">
        <f t="array" ref="K3429">_xlfn.IFS(L3429="Bus P+R Bus Leg", "Bus", L3429="Bus P+R Car Leg", "Car",L3429="Rail P+R Rail Leg", "Rail", L3429="Rail P+R Car Leg", "Car",L3429="Logsum","",TRUE(),L3429)</f>
        <v>RailMainMode</v>
      </c>
      <c r="L3429" t="s">
        <v>156</v>
      </c>
      <c r="N3429" t="s">
        <v>105</v>
      </c>
      <c r="O3429" t="s">
        <v>492</v>
      </c>
      <c r="P3429" t="str">
        <f t="shared" si="309"/>
        <v>HBSHOP</v>
      </c>
    </row>
    <row r="3430" spans="1:16" x14ac:dyDescent="0.35">
      <c r="A3430">
        <f t="shared" si="311"/>
        <v>6765</v>
      </c>
      <c r="B3430" t="str">
        <f t="shared" si="310"/>
        <v>RailMainMode HBSHOP_HBSHOP_PT_16-74_NC LastDemand</v>
      </c>
      <c r="C3430" t="str">
        <f t="shared" si="312"/>
        <v>RailMainMode HBSHOP_HBSHOP_PT_16-74_NC LastDemand</v>
      </c>
      <c r="D3430" t="s">
        <v>37</v>
      </c>
      <c r="E3430" t="s">
        <v>18</v>
      </c>
      <c r="F3430">
        <v>0</v>
      </c>
      <c r="H3430" t="s">
        <v>19</v>
      </c>
      <c r="J3430" t="str">
        <f t="shared" si="313"/>
        <v>RailMainMode LastDemand</v>
      </c>
      <c r="K3430" t="str" cm="1">
        <f t="array" ref="K3430">_xlfn.IFS(L3430="Bus P+R Bus Leg", "Bus", L3430="Bus P+R Car Leg", "Car",L3430="Rail P+R Rail Leg", "Rail", L3430="Rail P+R Car Leg", "Car",L3430="Logsum","",TRUE(),L3430)</f>
        <v>RailMainMode</v>
      </c>
      <c r="L3430" t="s">
        <v>156</v>
      </c>
      <c r="N3430" t="s">
        <v>105</v>
      </c>
      <c r="O3430" t="s">
        <v>493</v>
      </c>
      <c r="P3430" t="str">
        <f t="shared" si="309"/>
        <v>HBSHOP</v>
      </c>
    </row>
    <row r="3431" spans="1:16" x14ac:dyDescent="0.35">
      <c r="A3431">
        <f t="shared" si="311"/>
        <v>6766</v>
      </c>
      <c r="B3431" t="str">
        <f t="shared" si="310"/>
        <v>RailMainMode HBSHOP_HBSHOP_PT_16-74_PC LastDemand</v>
      </c>
      <c r="C3431" t="str">
        <f t="shared" si="312"/>
        <v>RailMainMode HBSHOP_HBSHOP_PT_16-74_PC LastDemand</v>
      </c>
      <c r="D3431" t="s">
        <v>37</v>
      </c>
      <c r="E3431" t="s">
        <v>18</v>
      </c>
      <c r="F3431">
        <v>0</v>
      </c>
      <c r="H3431" t="s">
        <v>19</v>
      </c>
      <c r="J3431" t="str">
        <f t="shared" si="313"/>
        <v>RailMainMode LastDemand</v>
      </c>
      <c r="K3431" t="str" cm="1">
        <f t="array" ref="K3431">_xlfn.IFS(L3431="Bus P+R Bus Leg", "Bus", L3431="Bus P+R Car Leg", "Car",L3431="Rail P+R Rail Leg", "Rail", L3431="Rail P+R Car Leg", "Car",L3431="Logsum","",TRUE(),L3431)</f>
        <v>RailMainMode</v>
      </c>
      <c r="L3431" t="s">
        <v>156</v>
      </c>
      <c r="N3431" t="s">
        <v>105</v>
      </c>
      <c r="O3431" t="s">
        <v>494</v>
      </c>
      <c r="P3431" t="str">
        <f t="shared" si="309"/>
        <v>HBSHOP</v>
      </c>
    </row>
    <row r="3432" spans="1:16" x14ac:dyDescent="0.35">
      <c r="A3432">
        <f t="shared" si="311"/>
        <v>6767</v>
      </c>
      <c r="B3432" t="str">
        <f t="shared" si="310"/>
        <v>RailMainMode HBSHOP_HBSHOP_Student_16-74_FC LastDemand</v>
      </c>
      <c r="C3432" t="str">
        <f t="shared" si="312"/>
        <v>RailMainMode HBSHOP_HBSHOP_Student_16-74_FC LastDemand</v>
      </c>
      <c r="D3432" t="s">
        <v>37</v>
      </c>
      <c r="E3432" t="s">
        <v>18</v>
      </c>
      <c r="F3432">
        <v>0</v>
      </c>
      <c r="H3432" t="s">
        <v>19</v>
      </c>
      <c r="J3432" t="str">
        <f t="shared" si="313"/>
        <v>RailMainMode LastDemand</v>
      </c>
      <c r="K3432" t="str" cm="1">
        <f t="array" ref="K3432">_xlfn.IFS(L3432="Bus P+R Bus Leg", "Bus", L3432="Bus P+R Car Leg", "Car",L3432="Rail P+R Rail Leg", "Rail", L3432="Rail P+R Car Leg", "Car",L3432="Logsum","",TRUE(),L3432)</f>
        <v>RailMainMode</v>
      </c>
      <c r="L3432" t="s">
        <v>156</v>
      </c>
      <c r="N3432" t="s">
        <v>105</v>
      </c>
      <c r="O3432" t="s">
        <v>495</v>
      </c>
      <c r="P3432" t="str">
        <f t="shared" ref="P3432:P3464" si="314">LEFT(O3432,FIND("_",O3432)-1)</f>
        <v>HBSHOP</v>
      </c>
    </row>
    <row r="3433" spans="1:16" x14ac:dyDescent="0.35">
      <c r="A3433">
        <f t="shared" si="311"/>
        <v>6768</v>
      </c>
      <c r="B3433" t="str">
        <f t="shared" si="310"/>
        <v>RailMainMode HBSHOP_HBSHOP_Student_16-74_NC LastDemand</v>
      </c>
      <c r="C3433" t="str">
        <f t="shared" si="312"/>
        <v>RailMainMode HBSHOP_HBSHOP_Student_16-74_NC LastDemand</v>
      </c>
      <c r="D3433" t="s">
        <v>37</v>
      </c>
      <c r="E3433" t="s">
        <v>18</v>
      </c>
      <c r="F3433">
        <v>0</v>
      </c>
      <c r="H3433" t="s">
        <v>19</v>
      </c>
      <c r="J3433" t="str">
        <f t="shared" si="313"/>
        <v>RailMainMode LastDemand</v>
      </c>
      <c r="K3433" t="str" cm="1">
        <f t="array" ref="K3433">_xlfn.IFS(L3433="Bus P+R Bus Leg", "Bus", L3433="Bus P+R Car Leg", "Car",L3433="Rail P+R Rail Leg", "Rail", L3433="Rail P+R Car Leg", "Car",L3433="Logsum","",TRUE(),L3433)</f>
        <v>RailMainMode</v>
      </c>
      <c r="L3433" t="s">
        <v>156</v>
      </c>
      <c r="N3433" t="s">
        <v>105</v>
      </c>
      <c r="O3433" t="s">
        <v>496</v>
      </c>
      <c r="P3433" t="str">
        <f t="shared" si="314"/>
        <v>HBSHOP</v>
      </c>
    </row>
    <row r="3434" spans="1:16" x14ac:dyDescent="0.35">
      <c r="A3434">
        <f t="shared" si="311"/>
        <v>6769</v>
      </c>
      <c r="B3434" t="str">
        <f t="shared" si="310"/>
        <v>RailMainMode HBSHOP_HBSHOP_Student_16-74_PC LastDemand</v>
      </c>
      <c r="C3434" t="str">
        <f t="shared" si="312"/>
        <v>RailMainMode HBSHOP_HBSHOP_Student_16-74_PC LastDemand</v>
      </c>
      <c r="D3434" t="s">
        <v>37</v>
      </c>
      <c r="E3434" t="s">
        <v>18</v>
      </c>
      <c r="F3434">
        <v>0</v>
      </c>
      <c r="H3434" t="s">
        <v>19</v>
      </c>
      <c r="J3434" t="str">
        <f t="shared" si="313"/>
        <v>RailMainMode LastDemand</v>
      </c>
      <c r="K3434" t="str" cm="1">
        <f t="array" ref="K3434">_xlfn.IFS(L3434="Bus P+R Bus Leg", "Bus", L3434="Bus P+R Car Leg", "Car",L3434="Rail P+R Rail Leg", "Rail", L3434="Rail P+R Car Leg", "Car",L3434="Logsum","",TRUE(),L3434)</f>
        <v>RailMainMode</v>
      </c>
      <c r="L3434" t="s">
        <v>156</v>
      </c>
      <c r="N3434" t="s">
        <v>105</v>
      </c>
      <c r="O3434" t="s">
        <v>497</v>
      </c>
      <c r="P3434" t="str">
        <f t="shared" si="314"/>
        <v>HBSHOP</v>
      </c>
    </row>
    <row r="3435" spans="1:16" x14ac:dyDescent="0.35">
      <c r="A3435">
        <f t="shared" si="311"/>
        <v>6770</v>
      </c>
      <c r="B3435" t="str">
        <f t="shared" si="310"/>
        <v>RailMainMode NHBEB_NHBEB_FT_16-74_FC LastDemand</v>
      </c>
      <c r="C3435" t="str">
        <f t="shared" si="312"/>
        <v>RailMainMode NHBEB_NHBEB_FT_16-74_FC LastDemand</v>
      </c>
      <c r="D3435" t="s">
        <v>37</v>
      </c>
      <c r="E3435" t="s">
        <v>18</v>
      </c>
      <c r="F3435">
        <v>0</v>
      </c>
      <c r="H3435" t="s">
        <v>19</v>
      </c>
      <c r="J3435" t="str">
        <f t="shared" si="313"/>
        <v>RailMainMode LastDemand</v>
      </c>
      <c r="K3435" t="str" cm="1">
        <f t="array" ref="K3435">_xlfn.IFS(L3435="Bus P+R Bus Leg", "Bus", L3435="Bus P+R Car Leg", "Car",L3435="Rail P+R Rail Leg", "Rail", L3435="Rail P+R Car Leg", "Car",L3435="Logsum","",TRUE(),L3435)</f>
        <v>RailMainMode</v>
      </c>
      <c r="L3435" t="s">
        <v>156</v>
      </c>
      <c r="N3435" t="s">
        <v>105</v>
      </c>
      <c r="O3435" t="s">
        <v>77</v>
      </c>
      <c r="P3435" t="str">
        <f t="shared" si="314"/>
        <v>NHBEB</v>
      </c>
    </row>
    <row r="3436" spans="1:16" x14ac:dyDescent="0.35">
      <c r="A3436">
        <f t="shared" si="311"/>
        <v>6771</v>
      </c>
      <c r="B3436" t="str">
        <f t="shared" si="310"/>
        <v>RailMainMode NHBEB_NHBEB_FT_16-74_NC LastDemand</v>
      </c>
      <c r="C3436" t="str">
        <f t="shared" si="312"/>
        <v>RailMainMode NHBEB_NHBEB_FT_16-74_NC LastDemand</v>
      </c>
      <c r="D3436" t="s">
        <v>37</v>
      </c>
      <c r="E3436" t="s">
        <v>18</v>
      </c>
      <c r="F3436">
        <v>0</v>
      </c>
      <c r="H3436" t="s">
        <v>19</v>
      </c>
      <c r="J3436" t="str">
        <f t="shared" si="313"/>
        <v>RailMainMode LastDemand</v>
      </c>
      <c r="K3436" t="str" cm="1">
        <f t="array" ref="K3436">_xlfn.IFS(L3436="Bus P+R Bus Leg", "Bus", L3436="Bus P+R Car Leg", "Car",L3436="Rail P+R Rail Leg", "Rail", L3436="Rail P+R Car Leg", "Car",L3436="Logsum","",TRUE(),L3436)</f>
        <v>RailMainMode</v>
      </c>
      <c r="L3436" t="s">
        <v>156</v>
      </c>
      <c r="N3436" t="s">
        <v>105</v>
      </c>
      <c r="O3436" t="s">
        <v>78</v>
      </c>
      <c r="P3436" t="str">
        <f t="shared" si="314"/>
        <v>NHBEB</v>
      </c>
    </row>
    <row r="3437" spans="1:16" x14ac:dyDescent="0.35">
      <c r="A3437">
        <f t="shared" si="311"/>
        <v>6772</v>
      </c>
      <c r="B3437" t="str">
        <f t="shared" si="310"/>
        <v>RailMainMode NHBEB_NHBEB_FT_16-74_PC LastDemand</v>
      </c>
      <c r="C3437" t="str">
        <f t="shared" si="312"/>
        <v>RailMainMode NHBEB_NHBEB_FT_16-74_PC LastDemand</v>
      </c>
      <c r="D3437" t="s">
        <v>37</v>
      </c>
      <c r="E3437" t="s">
        <v>18</v>
      </c>
      <c r="F3437">
        <v>0</v>
      </c>
      <c r="H3437" t="s">
        <v>19</v>
      </c>
      <c r="J3437" t="str">
        <f t="shared" si="313"/>
        <v>RailMainMode LastDemand</v>
      </c>
      <c r="K3437" t="str" cm="1">
        <f t="array" ref="K3437">_xlfn.IFS(L3437="Bus P+R Bus Leg", "Bus", L3437="Bus P+R Car Leg", "Car",L3437="Rail P+R Rail Leg", "Rail", L3437="Rail P+R Car Leg", "Car",L3437="Logsum","",TRUE(),L3437)</f>
        <v>RailMainMode</v>
      </c>
      <c r="L3437" t="s">
        <v>156</v>
      </c>
      <c r="N3437" t="s">
        <v>105</v>
      </c>
      <c r="O3437" t="s">
        <v>79</v>
      </c>
      <c r="P3437" t="str">
        <f t="shared" si="314"/>
        <v>NHBEB</v>
      </c>
    </row>
    <row r="3438" spans="1:16" x14ac:dyDescent="0.35">
      <c r="A3438">
        <f t="shared" si="311"/>
        <v>6773</v>
      </c>
      <c r="B3438" t="str">
        <f t="shared" si="310"/>
        <v>RailMainMode NHBEB_NHBEB_Other_16-74_FC LastDemand</v>
      </c>
      <c r="C3438" t="str">
        <f t="shared" si="312"/>
        <v>RailMainMode NHBEB_NHBEB_Other_16-74_FC LastDemand</v>
      </c>
      <c r="D3438" t="s">
        <v>37</v>
      </c>
      <c r="E3438" t="s">
        <v>18</v>
      </c>
      <c r="F3438">
        <v>0</v>
      </c>
      <c r="H3438" t="s">
        <v>19</v>
      </c>
      <c r="J3438" t="str">
        <f t="shared" si="313"/>
        <v>RailMainMode LastDemand</v>
      </c>
      <c r="K3438" t="str" cm="1">
        <f t="array" ref="K3438">_xlfn.IFS(L3438="Bus P+R Bus Leg", "Bus", L3438="Bus P+R Car Leg", "Car",L3438="Rail P+R Rail Leg", "Rail", L3438="Rail P+R Car Leg", "Car",L3438="Logsum","",TRUE(),L3438)</f>
        <v>RailMainMode</v>
      </c>
      <c r="L3438" t="s">
        <v>156</v>
      </c>
      <c r="N3438" t="s">
        <v>105</v>
      </c>
      <c r="O3438" t="s">
        <v>80</v>
      </c>
      <c r="P3438" t="str">
        <f t="shared" si="314"/>
        <v>NHBEB</v>
      </c>
    </row>
    <row r="3439" spans="1:16" x14ac:dyDescent="0.35">
      <c r="A3439">
        <f t="shared" si="311"/>
        <v>6774</v>
      </c>
      <c r="B3439" t="str">
        <f t="shared" si="310"/>
        <v>RailMainMode NHBEB_NHBEB_Other_16-74_NC LastDemand</v>
      </c>
      <c r="C3439" t="str">
        <f t="shared" si="312"/>
        <v>RailMainMode NHBEB_NHBEB_Other_16-74_NC LastDemand</v>
      </c>
      <c r="D3439" t="s">
        <v>37</v>
      </c>
      <c r="E3439" t="s">
        <v>18</v>
      </c>
      <c r="F3439">
        <v>0</v>
      </c>
      <c r="H3439" t="s">
        <v>19</v>
      </c>
      <c r="J3439" t="str">
        <f t="shared" si="313"/>
        <v>RailMainMode LastDemand</v>
      </c>
      <c r="K3439" t="str" cm="1">
        <f t="array" ref="K3439">_xlfn.IFS(L3439="Bus P+R Bus Leg", "Bus", L3439="Bus P+R Car Leg", "Car",L3439="Rail P+R Rail Leg", "Rail", L3439="Rail P+R Car Leg", "Car",L3439="Logsum","",TRUE(),L3439)</f>
        <v>RailMainMode</v>
      </c>
      <c r="L3439" t="s">
        <v>156</v>
      </c>
      <c r="N3439" t="s">
        <v>105</v>
      </c>
      <c r="O3439" t="s">
        <v>81</v>
      </c>
      <c r="P3439" t="str">
        <f t="shared" si="314"/>
        <v>NHBEB</v>
      </c>
    </row>
    <row r="3440" spans="1:16" x14ac:dyDescent="0.35">
      <c r="A3440">
        <f t="shared" si="311"/>
        <v>6775</v>
      </c>
      <c r="B3440" t="str">
        <f t="shared" si="310"/>
        <v>RailMainMode NHBEB_NHBEB_Other_16-74_PC LastDemand</v>
      </c>
      <c r="C3440" t="str">
        <f t="shared" si="312"/>
        <v>RailMainMode NHBEB_NHBEB_Other_16-74_PC LastDemand</v>
      </c>
      <c r="D3440" t="s">
        <v>37</v>
      </c>
      <c r="E3440" t="s">
        <v>18</v>
      </c>
      <c r="F3440">
        <v>0</v>
      </c>
      <c r="H3440" t="s">
        <v>19</v>
      </c>
      <c r="J3440" t="str">
        <f t="shared" si="313"/>
        <v>RailMainMode LastDemand</v>
      </c>
      <c r="K3440" t="str" cm="1">
        <f t="array" ref="K3440">_xlfn.IFS(L3440="Bus P+R Bus Leg", "Bus", L3440="Bus P+R Car Leg", "Car",L3440="Rail P+R Rail Leg", "Rail", L3440="Rail P+R Car Leg", "Car",L3440="Logsum","",TRUE(),L3440)</f>
        <v>RailMainMode</v>
      </c>
      <c r="L3440" t="s">
        <v>156</v>
      </c>
      <c r="N3440" t="s">
        <v>105</v>
      </c>
      <c r="O3440" t="s">
        <v>82</v>
      </c>
      <c r="P3440" t="str">
        <f t="shared" si="314"/>
        <v>NHBEB</v>
      </c>
    </row>
    <row r="3441" spans="1:16" x14ac:dyDescent="0.35">
      <c r="A3441">
        <f t="shared" si="311"/>
        <v>6776</v>
      </c>
      <c r="B3441" t="str">
        <f t="shared" si="310"/>
        <v>RailMainMode NHBEB_NHBEB_PT_16-74_FC LastDemand</v>
      </c>
      <c r="C3441" t="str">
        <f t="shared" si="312"/>
        <v>RailMainMode NHBEB_NHBEB_PT_16-74_FC LastDemand</v>
      </c>
      <c r="D3441" t="s">
        <v>37</v>
      </c>
      <c r="E3441" t="s">
        <v>18</v>
      </c>
      <c r="F3441">
        <v>0</v>
      </c>
      <c r="H3441" t="s">
        <v>19</v>
      </c>
      <c r="J3441" t="str">
        <f t="shared" si="313"/>
        <v>RailMainMode LastDemand</v>
      </c>
      <c r="K3441" t="str" cm="1">
        <f t="array" ref="K3441">_xlfn.IFS(L3441="Bus P+R Bus Leg", "Bus", L3441="Bus P+R Car Leg", "Car",L3441="Rail P+R Rail Leg", "Rail", L3441="Rail P+R Car Leg", "Car",L3441="Logsum","",TRUE(),L3441)</f>
        <v>RailMainMode</v>
      </c>
      <c r="L3441" t="s">
        <v>156</v>
      </c>
      <c r="N3441" t="s">
        <v>105</v>
      </c>
      <c r="O3441" t="s">
        <v>83</v>
      </c>
      <c r="P3441" t="str">
        <f t="shared" si="314"/>
        <v>NHBEB</v>
      </c>
    </row>
    <row r="3442" spans="1:16" x14ac:dyDescent="0.35">
      <c r="A3442">
        <f t="shared" si="311"/>
        <v>6777</v>
      </c>
      <c r="B3442" t="str">
        <f t="shared" si="310"/>
        <v>RailMainMode NHBEB_NHBEB_PT_16-74_NC LastDemand</v>
      </c>
      <c r="C3442" t="str">
        <f t="shared" si="312"/>
        <v>RailMainMode NHBEB_NHBEB_PT_16-74_NC LastDemand</v>
      </c>
      <c r="D3442" t="s">
        <v>37</v>
      </c>
      <c r="E3442" t="s">
        <v>18</v>
      </c>
      <c r="F3442">
        <v>0</v>
      </c>
      <c r="H3442" t="s">
        <v>19</v>
      </c>
      <c r="J3442" t="str">
        <f t="shared" si="313"/>
        <v>RailMainMode LastDemand</v>
      </c>
      <c r="K3442" t="str" cm="1">
        <f t="array" ref="K3442">_xlfn.IFS(L3442="Bus P+R Bus Leg", "Bus", L3442="Bus P+R Car Leg", "Car",L3442="Rail P+R Rail Leg", "Rail", L3442="Rail P+R Car Leg", "Car",L3442="Logsum","",TRUE(),L3442)</f>
        <v>RailMainMode</v>
      </c>
      <c r="L3442" t="s">
        <v>156</v>
      </c>
      <c r="N3442" t="s">
        <v>105</v>
      </c>
      <c r="O3442" t="s">
        <v>84</v>
      </c>
      <c r="P3442" t="str">
        <f t="shared" si="314"/>
        <v>NHBEB</v>
      </c>
    </row>
    <row r="3443" spans="1:16" x14ac:dyDescent="0.35">
      <c r="A3443">
        <f t="shared" si="311"/>
        <v>6778</v>
      </c>
      <c r="B3443" t="str">
        <f t="shared" si="310"/>
        <v>RailMainMode NHBEB_NHBEB_PT_16-74_PC LastDemand</v>
      </c>
      <c r="C3443" t="str">
        <f t="shared" si="312"/>
        <v>RailMainMode NHBEB_NHBEB_PT_16-74_PC LastDemand</v>
      </c>
      <c r="D3443" t="s">
        <v>37</v>
      </c>
      <c r="E3443" t="s">
        <v>18</v>
      </c>
      <c r="F3443">
        <v>0</v>
      </c>
      <c r="H3443" t="s">
        <v>19</v>
      </c>
      <c r="J3443" t="str">
        <f t="shared" si="313"/>
        <v>RailMainMode LastDemand</v>
      </c>
      <c r="K3443" t="str" cm="1">
        <f t="array" ref="K3443">_xlfn.IFS(L3443="Bus P+R Bus Leg", "Bus", L3443="Bus P+R Car Leg", "Car",L3443="Rail P+R Rail Leg", "Rail", L3443="Rail P+R Car Leg", "Car",L3443="Logsum","",TRUE(),L3443)</f>
        <v>RailMainMode</v>
      </c>
      <c r="L3443" t="s">
        <v>156</v>
      </c>
      <c r="N3443" t="s">
        <v>105</v>
      </c>
      <c r="O3443" t="s">
        <v>85</v>
      </c>
      <c r="P3443" t="str">
        <f t="shared" si="314"/>
        <v>NHBEB</v>
      </c>
    </row>
    <row r="3444" spans="1:16" x14ac:dyDescent="0.35">
      <c r="A3444">
        <f t="shared" si="311"/>
        <v>6779</v>
      </c>
      <c r="B3444" t="str">
        <f t="shared" si="310"/>
        <v>RailMainMode NHBEB_NHBEB_Student_16-74_FC LastDemand</v>
      </c>
      <c r="C3444" t="str">
        <f t="shared" si="312"/>
        <v>RailMainMode NHBEB_NHBEB_Student_16-74_FC LastDemand</v>
      </c>
      <c r="D3444" t="s">
        <v>37</v>
      </c>
      <c r="E3444" t="s">
        <v>18</v>
      </c>
      <c r="F3444">
        <v>0</v>
      </c>
      <c r="H3444" t="s">
        <v>19</v>
      </c>
      <c r="J3444" t="str">
        <f t="shared" si="313"/>
        <v>RailMainMode LastDemand</v>
      </c>
      <c r="K3444" t="str" cm="1">
        <f t="array" ref="K3444">_xlfn.IFS(L3444="Bus P+R Bus Leg", "Bus", L3444="Bus P+R Car Leg", "Car",L3444="Rail P+R Rail Leg", "Rail", L3444="Rail P+R Car Leg", "Car",L3444="Logsum","",TRUE(),L3444)</f>
        <v>RailMainMode</v>
      </c>
      <c r="L3444" t="s">
        <v>156</v>
      </c>
      <c r="N3444" t="s">
        <v>105</v>
      </c>
      <c r="O3444" t="s">
        <v>86</v>
      </c>
      <c r="P3444" t="str">
        <f t="shared" si="314"/>
        <v>NHBEB</v>
      </c>
    </row>
    <row r="3445" spans="1:16" x14ac:dyDescent="0.35">
      <c r="A3445">
        <f t="shared" si="311"/>
        <v>6780</v>
      </c>
      <c r="B3445" t="str">
        <f t="shared" ref="B3445:B3508" si="315">_xlfn.TEXTJOIN(" ",TRUE,L3445,O3445,N3445)</f>
        <v>RailMainMode NHBEB_NHBEB_Student_16-74_NC LastDemand</v>
      </c>
      <c r="C3445" t="str">
        <f t="shared" si="312"/>
        <v>RailMainMode NHBEB_NHBEB_Student_16-74_NC LastDemand</v>
      </c>
      <c r="D3445" t="s">
        <v>37</v>
      </c>
      <c r="E3445" t="s">
        <v>18</v>
      </c>
      <c r="F3445">
        <v>0</v>
      </c>
      <c r="H3445" t="s">
        <v>19</v>
      </c>
      <c r="J3445" t="str">
        <f t="shared" si="313"/>
        <v>RailMainMode LastDemand</v>
      </c>
      <c r="K3445" t="str" cm="1">
        <f t="array" ref="K3445">_xlfn.IFS(L3445="Bus P+R Bus Leg", "Bus", L3445="Bus P+R Car Leg", "Car",L3445="Rail P+R Rail Leg", "Rail", L3445="Rail P+R Car Leg", "Car",L3445="Logsum","",TRUE(),L3445)</f>
        <v>RailMainMode</v>
      </c>
      <c r="L3445" t="s">
        <v>156</v>
      </c>
      <c r="N3445" t="s">
        <v>105</v>
      </c>
      <c r="O3445" t="s">
        <v>87</v>
      </c>
      <c r="P3445" t="str">
        <f t="shared" si="314"/>
        <v>NHBEB</v>
      </c>
    </row>
    <row r="3446" spans="1:16" x14ac:dyDescent="0.35">
      <c r="A3446">
        <f t="shared" si="311"/>
        <v>6781</v>
      </c>
      <c r="B3446" t="str">
        <f t="shared" si="315"/>
        <v>RailMainMode NHBEB_NHBEB_Student_16-74_PC LastDemand</v>
      </c>
      <c r="C3446" t="str">
        <f t="shared" si="312"/>
        <v>RailMainMode NHBEB_NHBEB_Student_16-74_PC LastDemand</v>
      </c>
      <c r="D3446" t="s">
        <v>37</v>
      </c>
      <c r="E3446" t="s">
        <v>18</v>
      </c>
      <c r="F3446">
        <v>0</v>
      </c>
      <c r="H3446" t="s">
        <v>19</v>
      </c>
      <c r="J3446" t="str">
        <f t="shared" si="313"/>
        <v>RailMainMode LastDemand</v>
      </c>
      <c r="K3446" t="str" cm="1">
        <f t="array" ref="K3446">_xlfn.IFS(L3446="Bus P+R Bus Leg", "Bus", L3446="Bus P+R Car Leg", "Car",L3446="Rail P+R Rail Leg", "Rail", L3446="Rail P+R Car Leg", "Car",L3446="Logsum","",TRUE(),L3446)</f>
        <v>RailMainMode</v>
      </c>
      <c r="L3446" t="s">
        <v>156</v>
      </c>
      <c r="N3446" t="s">
        <v>105</v>
      </c>
      <c r="O3446" t="s">
        <v>88</v>
      </c>
      <c r="P3446" t="str">
        <f t="shared" si="314"/>
        <v>NHBEB</v>
      </c>
    </row>
    <row r="3447" spans="1:16" x14ac:dyDescent="0.35">
      <c r="A3447">
        <f t="shared" si="311"/>
        <v>6782</v>
      </c>
      <c r="B3447" t="str">
        <f t="shared" si="315"/>
        <v>RailMainMode NHBO_NHBO_75_FC LastDemand</v>
      </c>
      <c r="C3447" t="str">
        <f t="shared" si="312"/>
        <v>RailMainMode NHBO_NHBO_75_FC LastDemand</v>
      </c>
      <c r="D3447" t="s">
        <v>37</v>
      </c>
      <c r="E3447" t="s">
        <v>18</v>
      </c>
      <c r="F3447">
        <v>0</v>
      </c>
      <c r="H3447" t="s">
        <v>19</v>
      </c>
      <c r="J3447" t="str">
        <f t="shared" si="313"/>
        <v>RailMainMode LastDemand</v>
      </c>
      <c r="K3447" t="str" cm="1">
        <f t="array" ref="K3447">_xlfn.IFS(L3447="Bus P+R Bus Leg", "Bus", L3447="Bus P+R Car Leg", "Car",L3447="Rail P+R Rail Leg", "Rail", L3447="Rail P+R Car Leg", "Car",L3447="Logsum","",TRUE(),L3447)</f>
        <v>RailMainMode</v>
      </c>
      <c r="L3447" t="s">
        <v>156</v>
      </c>
      <c r="N3447" t="s">
        <v>105</v>
      </c>
      <c r="O3447" t="s">
        <v>89</v>
      </c>
      <c r="P3447" t="str">
        <f t="shared" si="314"/>
        <v>NHBO</v>
      </c>
    </row>
    <row r="3448" spans="1:16" x14ac:dyDescent="0.35">
      <c r="A3448">
        <f t="shared" si="311"/>
        <v>6783</v>
      </c>
      <c r="B3448" t="str">
        <f t="shared" si="315"/>
        <v>RailMainMode NHBO_NHBO_75_NC LastDemand</v>
      </c>
      <c r="C3448" t="str">
        <f t="shared" si="312"/>
        <v>RailMainMode NHBO_NHBO_75_NC LastDemand</v>
      </c>
      <c r="D3448" t="s">
        <v>37</v>
      </c>
      <c r="E3448" t="s">
        <v>18</v>
      </c>
      <c r="F3448">
        <v>0</v>
      </c>
      <c r="H3448" t="s">
        <v>19</v>
      </c>
      <c r="J3448" t="str">
        <f t="shared" si="313"/>
        <v>RailMainMode LastDemand</v>
      </c>
      <c r="K3448" t="str" cm="1">
        <f t="array" ref="K3448">_xlfn.IFS(L3448="Bus P+R Bus Leg", "Bus", L3448="Bus P+R Car Leg", "Car",L3448="Rail P+R Rail Leg", "Rail", L3448="Rail P+R Car Leg", "Car",L3448="Logsum","",TRUE(),L3448)</f>
        <v>RailMainMode</v>
      </c>
      <c r="L3448" t="s">
        <v>156</v>
      </c>
      <c r="N3448" t="s">
        <v>105</v>
      </c>
      <c r="O3448" t="s">
        <v>90</v>
      </c>
      <c r="P3448" t="str">
        <f t="shared" si="314"/>
        <v>NHBO</v>
      </c>
    </row>
    <row r="3449" spans="1:16" x14ac:dyDescent="0.35">
      <c r="A3449">
        <f t="shared" si="311"/>
        <v>6784</v>
      </c>
      <c r="B3449" t="str">
        <f t="shared" si="315"/>
        <v>RailMainMode NHBO_NHBO_75_PC LastDemand</v>
      </c>
      <c r="C3449" t="str">
        <f t="shared" si="312"/>
        <v>RailMainMode NHBO_NHBO_75_PC LastDemand</v>
      </c>
      <c r="D3449" t="s">
        <v>37</v>
      </c>
      <c r="E3449" t="s">
        <v>18</v>
      </c>
      <c r="F3449">
        <v>0</v>
      </c>
      <c r="H3449" t="s">
        <v>19</v>
      </c>
      <c r="J3449" t="str">
        <f t="shared" si="313"/>
        <v>RailMainMode LastDemand</v>
      </c>
      <c r="K3449" t="str" cm="1">
        <f t="array" ref="K3449">_xlfn.IFS(L3449="Bus P+R Bus Leg", "Bus", L3449="Bus P+R Car Leg", "Car",L3449="Rail P+R Rail Leg", "Rail", L3449="Rail P+R Car Leg", "Car",L3449="Logsum","",TRUE(),L3449)</f>
        <v>RailMainMode</v>
      </c>
      <c r="L3449" t="s">
        <v>156</v>
      </c>
      <c r="N3449" t="s">
        <v>105</v>
      </c>
      <c r="O3449" t="s">
        <v>91</v>
      </c>
      <c r="P3449" t="str">
        <f t="shared" si="314"/>
        <v>NHBO</v>
      </c>
    </row>
    <row r="3450" spans="1:16" x14ac:dyDescent="0.35">
      <c r="A3450">
        <f t="shared" si="311"/>
        <v>6785</v>
      </c>
      <c r="B3450" t="str">
        <f t="shared" si="315"/>
        <v>RailMainMode NHBO_NHBO_Child_0-15_FC LastDemand</v>
      </c>
      <c r="C3450" t="str">
        <f t="shared" si="312"/>
        <v>RailMainMode NHBO_NHBO_Child_0-15_FC LastDemand</v>
      </c>
      <c r="D3450" t="s">
        <v>37</v>
      </c>
      <c r="E3450" t="s">
        <v>18</v>
      </c>
      <c r="F3450">
        <v>0</v>
      </c>
      <c r="H3450" t="s">
        <v>19</v>
      </c>
      <c r="J3450" t="str">
        <f t="shared" si="313"/>
        <v>RailMainMode LastDemand</v>
      </c>
      <c r="K3450" t="str" cm="1">
        <f t="array" ref="K3450">_xlfn.IFS(L3450="Bus P+R Bus Leg", "Bus", L3450="Bus P+R Car Leg", "Car",L3450="Rail P+R Rail Leg", "Rail", L3450="Rail P+R Car Leg", "Car",L3450="Logsum","",TRUE(),L3450)</f>
        <v>RailMainMode</v>
      </c>
      <c r="L3450" t="s">
        <v>156</v>
      </c>
      <c r="N3450" t="s">
        <v>105</v>
      </c>
      <c r="O3450" t="s">
        <v>133</v>
      </c>
      <c r="P3450" t="str">
        <f t="shared" si="314"/>
        <v>NHBO</v>
      </c>
    </row>
    <row r="3451" spans="1:16" x14ac:dyDescent="0.35">
      <c r="A3451">
        <f t="shared" si="311"/>
        <v>6786</v>
      </c>
      <c r="B3451" t="str">
        <f t="shared" si="315"/>
        <v>RailMainMode NHBO_NHBO_Child_0-15_NC LastDemand</v>
      </c>
      <c r="C3451" t="str">
        <f t="shared" si="312"/>
        <v>RailMainMode NHBO_NHBO_Child_0-15_NC LastDemand</v>
      </c>
      <c r="D3451" t="s">
        <v>37</v>
      </c>
      <c r="E3451" t="s">
        <v>18</v>
      </c>
      <c r="F3451">
        <v>0</v>
      </c>
      <c r="H3451" t="s">
        <v>19</v>
      </c>
      <c r="J3451" t="str">
        <f t="shared" si="313"/>
        <v>RailMainMode LastDemand</v>
      </c>
      <c r="K3451" t="str" cm="1">
        <f t="array" ref="K3451">_xlfn.IFS(L3451="Bus P+R Bus Leg", "Bus", L3451="Bus P+R Car Leg", "Car",L3451="Rail P+R Rail Leg", "Rail", L3451="Rail P+R Car Leg", "Car",L3451="Logsum","",TRUE(),L3451)</f>
        <v>RailMainMode</v>
      </c>
      <c r="L3451" t="s">
        <v>156</v>
      </c>
      <c r="N3451" t="s">
        <v>105</v>
      </c>
      <c r="O3451" t="s">
        <v>134</v>
      </c>
      <c r="P3451" t="str">
        <f t="shared" si="314"/>
        <v>NHBO</v>
      </c>
    </row>
    <row r="3452" spans="1:16" x14ac:dyDescent="0.35">
      <c r="A3452">
        <f t="shared" si="311"/>
        <v>6787</v>
      </c>
      <c r="B3452" t="str">
        <f t="shared" si="315"/>
        <v>RailMainMode NHBO_NHBO_Child_0-15_PC LastDemand</v>
      </c>
      <c r="C3452" t="str">
        <f t="shared" si="312"/>
        <v>RailMainMode NHBO_NHBO_Child_0-15_PC LastDemand</v>
      </c>
      <c r="D3452" t="s">
        <v>37</v>
      </c>
      <c r="E3452" t="s">
        <v>18</v>
      </c>
      <c r="F3452">
        <v>0</v>
      </c>
      <c r="H3452" t="s">
        <v>19</v>
      </c>
      <c r="J3452" t="str">
        <f t="shared" si="313"/>
        <v>RailMainMode LastDemand</v>
      </c>
      <c r="K3452" t="str" cm="1">
        <f t="array" ref="K3452">_xlfn.IFS(L3452="Bus P+R Bus Leg", "Bus", L3452="Bus P+R Car Leg", "Car",L3452="Rail P+R Rail Leg", "Rail", L3452="Rail P+R Car Leg", "Car",L3452="Logsum","",TRUE(),L3452)</f>
        <v>RailMainMode</v>
      </c>
      <c r="L3452" t="s">
        <v>156</v>
      </c>
      <c r="N3452" t="s">
        <v>105</v>
      </c>
      <c r="O3452" t="s">
        <v>135</v>
      </c>
      <c r="P3452" t="str">
        <f t="shared" si="314"/>
        <v>NHBO</v>
      </c>
    </row>
    <row r="3453" spans="1:16" x14ac:dyDescent="0.35">
      <c r="A3453">
        <f t="shared" si="311"/>
        <v>6788</v>
      </c>
      <c r="B3453" t="str">
        <f t="shared" si="315"/>
        <v>RailMainMode NHBO_NHBO_FT_16-74_FC LastDemand</v>
      </c>
      <c r="C3453" t="str">
        <f t="shared" si="312"/>
        <v>RailMainMode NHBO_NHBO_FT_16-74_FC LastDemand</v>
      </c>
      <c r="D3453" t="s">
        <v>37</v>
      </c>
      <c r="E3453" t="s">
        <v>18</v>
      </c>
      <c r="F3453">
        <v>0</v>
      </c>
      <c r="H3453" t="s">
        <v>19</v>
      </c>
      <c r="J3453" t="str">
        <f t="shared" si="313"/>
        <v>RailMainMode LastDemand</v>
      </c>
      <c r="K3453" t="str" cm="1">
        <f t="array" ref="K3453">_xlfn.IFS(L3453="Bus P+R Bus Leg", "Bus", L3453="Bus P+R Car Leg", "Car",L3453="Rail P+R Rail Leg", "Rail", L3453="Rail P+R Car Leg", "Car",L3453="Logsum","",TRUE(),L3453)</f>
        <v>RailMainMode</v>
      </c>
      <c r="L3453" t="s">
        <v>156</v>
      </c>
      <c r="N3453" t="s">
        <v>105</v>
      </c>
      <c r="O3453" t="s">
        <v>92</v>
      </c>
      <c r="P3453" t="str">
        <f t="shared" si="314"/>
        <v>NHBO</v>
      </c>
    </row>
    <row r="3454" spans="1:16" x14ac:dyDescent="0.35">
      <c r="A3454">
        <f t="shared" si="311"/>
        <v>6789</v>
      </c>
      <c r="B3454" t="str">
        <f t="shared" si="315"/>
        <v>RailMainMode NHBO_NHBO_FT_16-74_NC LastDemand</v>
      </c>
      <c r="C3454" t="str">
        <f t="shared" si="312"/>
        <v>RailMainMode NHBO_NHBO_FT_16-74_NC LastDemand</v>
      </c>
      <c r="D3454" t="s">
        <v>37</v>
      </c>
      <c r="E3454" t="s">
        <v>18</v>
      </c>
      <c r="F3454">
        <v>0</v>
      </c>
      <c r="H3454" t="s">
        <v>19</v>
      </c>
      <c r="J3454" t="str">
        <f t="shared" si="313"/>
        <v>RailMainMode LastDemand</v>
      </c>
      <c r="K3454" t="str" cm="1">
        <f t="array" ref="K3454">_xlfn.IFS(L3454="Bus P+R Bus Leg", "Bus", L3454="Bus P+R Car Leg", "Car",L3454="Rail P+R Rail Leg", "Rail", L3454="Rail P+R Car Leg", "Car",L3454="Logsum","",TRUE(),L3454)</f>
        <v>RailMainMode</v>
      </c>
      <c r="L3454" t="s">
        <v>156</v>
      </c>
      <c r="N3454" t="s">
        <v>105</v>
      </c>
      <c r="O3454" t="s">
        <v>93</v>
      </c>
      <c r="P3454" t="str">
        <f t="shared" si="314"/>
        <v>NHBO</v>
      </c>
    </row>
    <row r="3455" spans="1:16" x14ac:dyDescent="0.35">
      <c r="A3455">
        <f t="shared" si="311"/>
        <v>6790</v>
      </c>
      <c r="B3455" t="str">
        <f t="shared" si="315"/>
        <v>RailMainMode NHBO_NHBO_FT_16-74_PC LastDemand</v>
      </c>
      <c r="C3455" t="str">
        <f t="shared" si="312"/>
        <v>RailMainMode NHBO_NHBO_FT_16-74_PC LastDemand</v>
      </c>
      <c r="D3455" t="s">
        <v>37</v>
      </c>
      <c r="E3455" t="s">
        <v>18</v>
      </c>
      <c r="F3455">
        <v>0</v>
      </c>
      <c r="H3455" t="s">
        <v>19</v>
      </c>
      <c r="J3455" t="str">
        <f t="shared" si="313"/>
        <v>RailMainMode LastDemand</v>
      </c>
      <c r="K3455" t="str" cm="1">
        <f t="array" ref="K3455">_xlfn.IFS(L3455="Bus P+R Bus Leg", "Bus", L3455="Bus P+R Car Leg", "Car",L3455="Rail P+R Rail Leg", "Rail", L3455="Rail P+R Car Leg", "Car",L3455="Logsum","",TRUE(),L3455)</f>
        <v>RailMainMode</v>
      </c>
      <c r="L3455" t="s">
        <v>156</v>
      </c>
      <c r="N3455" t="s">
        <v>105</v>
      </c>
      <c r="O3455" t="s">
        <v>94</v>
      </c>
      <c r="P3455" t="str">
        <f t="shared" si="314"/>
        <v>NHBO</v>
      </c>
    </row>
    <row r="3456" spans="1:16" x14ac:dyDescent="0.35">
      <c r="A3456">
        <f t="shared" si="311"/>
        <v>6791</v>
      </c>
      <c r="B3456" t="str">
        <f t="shared" si="315"/>
        <v>RailMainMode NHBO_NHBO_Other_16-74_FC LastDemand</v>
      </c>
      <c r="C3456" t="str">
        <f t="shared" si="312"/>
        <v>RailMainMode NHBO_NHBO_Other_16-74_FC LastDemand</v>
      </c>
      <c r="D3456" t="s">
        <v>37</v>
      </c>
      <c r="E3456" t="s">
        <v>18</v>
      </c>
      <c r="F3456">
        <v>0</v>
      </c>
      <c r="H3456" t="s">
        <v>19</v>
      </c>
      <c r="J3456" t="str">
        <f t="shared" si="313"/>
        <v>RailMainMode LastDemand</v>
      </c>
      <c r="K3456" t="str" cm="1">
        <f t="array" ref="K3456">_xlfn.IFS(L3456="Bus P+R Bus Leg", "Bus", L3456="Bus P+R Car Leg", "Car",L3456="Rail P+R Rail Leg", "Rail", L3456="Rail P+R Car Leg", "Car",L3456="Logsum","",TRUE(),L3456)</f>
        <v>RailMainMode</v>
      </c>
      <c r="L3456" t="s">
        <v>156</v>
      </c>
      <c r="N3456" t="s">
        <v>105</v>
      </c>
      <c r="O3456" t="s">
        <v>95</v>
      </c>
      <c r="P3456" t="str">
        <f t="shared" si="314"/>
        <v>NHBO</v>
      </c>
    </row>
    <row r="3457" spans="1:16" x14ac:dyDescent="0.35">
      <c r="A3457">
        <f t="shared" si="311"/>
        <v>6792</v>
      </c>
      <c r="B3457" t="str">
        <f t="shared" si="315"/>
        <v>RailMainMode NHBO_NHBO_Other_16-74_NC LastDemand</v>
      </c>
      <c r="C3457" t="str">
        <f t="shared" si="312"/>
        <v>RailMainMode NHBO_NHBO_Other_16-74_NC LastDemand</v>
      </c>
      <c r="D3457" t="s">
        <v>37</v>
      </c>
      <c r="E3457" t="s">
        <v>18</v>
      </c>
      <c r="F3457">
        <v>0</v>
      </c>
      <c r="H3457" t="s">
        <v>19</v>
      </c>
      <c r="J3457" t="str">
        <f t="shared" si="313"/>
        <v>RailMainMode LastDemand</v>
      </c>
      <c r="K3457" t="str" cm="1">
        <f t="array" ref="K3457">_xlfn.IFS(L3457="Bus P+R Bus Leg", "Bus", L3457="Bus P+R Car Leg", "Car",L3457="Rail P+R Rail Leg", "Rail", L3457="Rail P+R Car Leg", "Car",L3457="Logsum","",TRUE(),L3457)</f>
        <v>RailMainMode</v>
      </c>
      <c r="L3457" t="s">
        <v>156</v>
      </c>
      <c r="N3457" t="s">
        <v>105</v>
      </c>
      <c r="O3457" t="s">
        <v>96</v>
      </c>
      <c r="P3457" t="str">
        <f t="shared" si="314"/>
        <v>NHBO</v>
      </c>
    </row>
    <row r="3458" spans="1:16" x14ac:dyDescent="0.35">
      <c r="A3458">
        <f t="shared" si="311"/>
        <v>6793</v>
      </c>
      <c r="B3458" t="str">
        <f t="shared" si="315"/>
        <v>RailMainMode NHBO_NHBO_Other_16-74_PC LastDemand</v>
      </c>
      <c r="C3458" t="str">
        <f t="shared" si="312"/>
        <v>RailMainMode NHBO_NHBO_Other_16-74_PC LastDemand</v>
      </c>
      <c r="D3458" t="s">
        <v>37</v>
      </c>
      <c r="E3458" t="s">
        <v>18</v>
      </c>
      <c r="F3458">
        <v>0</v>
      </c>
      <c r="H3458" t="s">
        <v>19</v>
      </c>
      <c r="J3458" t="str">
        <f t="shared" si="313"/>
        <v>RailMainMode LastDemand</v>
      </c>
      <c r="K3458" t="str" cm="1">
        <f t="array" ref="K3458">_xlfn.IFS(L3458="Bus P+R Bus Leg", "Bus", L3458="Bus P+R Car Leg", "Car",L3458="Rail P+R Rail Leg", "Rail", L3458="Rail P+R Car Leg", "Car",L3458="Logsum","",TRUE(),L3458)</f>
        <v>RailMainMode</v>
      </c>
      <c r="L3458" t="s">
        <v>156</v>
      </c>
      <c r="N3458" t="s">
        <v>105</v>
      </c>
      <c r="O3458" t="s">
        <v>97</v>
      </c>
      <c r="P3458" t="str">
        <f t="shared" si="314"/>
        <v>NHBO</v>
      </c>
    </row>
    <row r="3459" spans="1:16" x14ac:dyDescent="0.35">
      <c r="A3459">
        <f t="shared" si="311"/>
        <v>6794</v>
      </c>
      <c r="B3459" t="str">
        <f t="shared" si="315"/>
        <v>RailMainMode NHBO_NHBO_PT_16-74_FC LastDemand</v>
      </c>
      <c r="C3459" t="str">
        <f t="shared" si="312"/>
        <v>RailMainMode NHBO_NHBO_PT_16-74_FC LastDemand</v>
      </c>
      <c r="D3459" t="s">
        <v>37</v>
      </c>
      <c r="E3459" t="s">
        <v>18</v>
      </c>
      <c r="F3459">
        <v>0</v>
      </c>
      <c r="H3459" t="s">
        <v>19</v>
      </c>
      <c r="J3459" t="str">
        <f t="shared" si="313"/>
        <v>RailMainMode LastDemand</v>
      </c>
      <c r="K3459" t="str" cm="1">
        <f t="array" ref="K3459">_xlfn.IFS(L3459="Bus P+R Bus Leg", "Bus", L3459="Bus P+R Car Leg", "Car",L3459="Rail P+R Rail Leg", "Rail", L3459="Rail P+R Car Leg", "Car",L3459="Logsum","",TRUE(),L3459)</f>
        <v>RailMainMode</v>
      </c>
      <c r="L3459" t="s">
        <v>156</v>
      </c>
      <c r="N3459" t="s">
        <v>105</v>
      </c>
      <c r="O3459" t="s">
        <v>98</v>
      </c>
      <c r="P3459" t="str">
        <f t="shared" si="314"/>
        <v>NHBO</v>
      </c>
    </row>
    <row r="3460" spans="1:16" x14ac:dyDescent="0.35">
      <c r="A3460">
        <f t="shared" si="311"/>
        <v>6795</v>
      </c>
      <c r="B3460" t="str">
        <f t="shared" si="315"/>
        <v>RailMainMode NHBO_NHBO_PT_16-74_NC LastDemand</v>
      </c>
      <c r="C3460" t="str">
        <f t="shared" si="312"/>
        <v>RailMainMode NHBO_NHBO_PT_16-74_NC LastDemand</v>
      </c>
      <c r="D3460" t="s">
        <v>37</v>
      </c>
      <c r="E3460" t="s">
        <v>18</v>
      </c>
      <c r="F3460">
        <v>0</v>
      </c>
      <c r="H3460" t="s">
        <v>19</v>
      </c>
      <c r="J3460" t="str">
        <f t="shared" si="313"/>
        <v>RailMainMode LastDemand</v>
      </c>
      <c r="K3460" t="str" cm="1">
        <f t="array" ref="K3460">_xlfn.IFS(L3460="Bus P+R Bus Leg", "Bus", L3460="Bus P+R Car Leg", "Car",L3460="Rail P+R Rail Leg", "Rail", L3460="Rail P+R Car Leg", "Car",L3460="Logsum","",TRUE(),L3460)</f>
        <v>RailMainMode</v>
      </c>
      <c r="L3460" t="s">
        <v>156</v>
      </c>
      <c r="N3460" t="s">
        <v>105</v>
      </c>
      <c r="O3460" t="s">
        <v>99</v>
      </c>
      <c r="P3460" t="str">
        <f t="shared" si="314"/>
        <v>NHBO</v>
      </c>
    </row>
    <row r="3461" spans="1:16" x14ac:dyDescent="0.35">
      <c r="A3461">
        <f t="shared" si="311"/>
        <v>6796</v>
      </c>
      <c r="B3461" t="str">
        <f t="shared" si="315"/>
        <v>RailMainMode NHBO_NHBO_PT_16-74_PC LastDemand</v>
      </c>
      <c r="C3461" t="str">
        <f t="shared" si="312"/>
        <v>RailMainMode NHBO_NHBO_PT_16-74_PC LastDemand</v>
      </c>
      <c r="D3461" t="s">
        <v>37</v>
      </c>
      <c r="E3461" t="s">
        <v>18</v>
      </c>
      <c r="F3461">
        <v>0</v>
      </c>
      <c r="H3461" t="s">
        <v>19</v>
      </c>
      <c r="J3461" t="str">
        <f t="shared" si="313"/>
        <v>RailMainMode LastDemand</v>
      </c>
      <c r="K3461" t="str" cm="1">
        <f t="array" ref="K3461">_xlfn.IFS(L3461="Bus P+R Bus Leg", "Bus", L3461="Bus P+R Car Leg", "Car",L3461="Rail P+R Rail Leg", "Rail", L3461="Rail P+R Car Leg", "Car",L3461="Logsum","",TRUE(),L3461)</f>
        <v>RailMainMode</v>
      </c>
      <c r="L3461" t="s">
        <v>156</v>
      </c>
      <c r="N3461" t="s">
        <v>105</v>
      </c>
      <c r="O3461" t="s">
        <v>100</v>
      </c>
      <c r="P3461" t="str">
        <f t="shared" si="314"/>
        <v>NHBO</v>
      </c>
    </row>
    <row r="3462" spans="1:16" x14ac:dyDescent="0.35">
      <c r="A3462">
        <f t="shared" si="311"/>
        <v>6797</v>
      </c>
      <c r="B3462" t="str">
        <f t="shared" si="315"/>
        <v>RailMainMode NHBO_NHBO_Student_16-74_FC LastDemand</v>
      </c>
      <c r="C3462" t="str">
        <f t="shared" si="312"/>
        <v>RailMainMode NHBO_NHBO_Student_16-74_FC LastDemand</v>
      </c>
      <c r="D3462" t="s">
        <v>37</v>
      </c>
      <c r="E3462" t="s">
        <v>18</v>
      </c>
      <c r="F3462">
        <v>0</v>
      </c>
      <c r="H3462" t="s">
        <v>19</v>
      </c>
      <c r="J3462" t="str">
        <f t="shared" si="313"/>
        <v>RailMainMode LastDemand</v>
      </c>
      <c r="K3462" t="str" cm="1">
        <f t="array" ref="K3462">_xlfn.IFS(L3462="Bus P+R Bus Leg", "Bus", L3462="Bus P+R Car Leg", "Car",L3462="Rail P+R Rail Leg", "Rail", L3462="Rail P+R Car Leg", "Car",L3462="Logsum","",TRUE(),L3462)</f>
        <v>RailMainMode</v>
      </c>
      <c r="L3462" t="s">
        <v>156</v>
      </c>
      <c r="N3462" t="s">
        <v>105</v>
      </c>
      <c r="O3462" t="s">
        <v>101</v>
      </c>
      <c r="P3462" t="str">
        <f t="shared" si="314"/>
        <v>NHBO</v>
      </c>
    </row>
    <row r="3463" spans="1:16" x14ac:dyDescent="0.35">
      <c r="A3463">
        <f t="shared" si="311"/>
        <v>6798</v>
      </c>
      <c r="B3463" t="str">
        <f t="shared" si="315"/>
        <v>RailMainMode NHBO_NHBO_Student_16-74_NC LastDemand</v>
      </c>
      <c r="C3463" t="str">
        <f t="shared" si="312"/>
        <v>RailMainMode NHBO_NHBO_Student_16-74_NC LastDemand</v>
      </c>
      <c r="D3463" t="s">
        <v>37</v>
      </c>
      <c r="E3463" t="s">
        <v>18</v>
      </c>
      <c r="F3463">
        <v>0</v>
      </c>
      <c r="H3463" t="s">
        <v>19</v>
      </c>
      <c r="J3463" t="str">
        <f t="shared" si="313"/>
        <v>RailMainMode LastDemand</v>
      </c>
      <c r="K3463" t="str" cm="1">
        <f t="array" ref="K3463">_xlfn.IFS(L3463="Bus P+R Bus Leg", "Bus", L3463="Bus P+R Car Leg", "Car",L3463="Rail P+R Rail Leg", "Rail", L3463="Rail P+R Car Leg", "Car",L3463="Logsum","",TRUE(),L3463)</f>
        <v>RailMainMode</v>
      </c>
      <c r="L3463" t="s">
        <v>156</v>
      </c>
      <c r="N3463" t="s">
        <v>105</v>
      </c>
      <c r="O3463" t="s">
        <v>102</v>
      </c>
      <c r="P3463" t="str">
        <f t="shared" si="314"/>
        <v>NHBO</v>
      </c>
    </row>
    <row r="3464" spans="1:16" x14ac:dyDescent="0.35">
      <c r="A3464">
        <f t="shared" si="311"/>
        <v>6799</v>
      </c>
      <c r="B3464" t="str">
        <f t="shared" si="315"/>
        <v>RailMainMode NHBO_NHBO_Student_16-74_PC LastDemand</v>
      </c>
      <c r="C3464" t="str">
        <f t="shared" si="312"/>
        <v>RailMainMode NHBO_NHBO_Student_16-74_PC LastDemand</v>
      </c>
      <c r="D3464" t="s">
        <v>37</v>
      </c>
      <c r="E3464" t="s">
        <v>18</v>
      </c>
      <c r="F3464">
        <v>0</v>
      </c>
      <c r="H3464" t="s">
        <v>19</v>
      </c>
      <c r="J3464" t="str">
        <f t="shared" si="313"/>
        <v>RailMainMode LastDemand</v>
      </c>
      <c r="K3464" t="str" cm="1">
        <f t="array" ref="K3464">_xlfn.IFS(L3464="Bus P+R Bus Leg", "Bus", L3464="Bus P+R Car Leg", "Car",L3464="Rail P+R Rail Leg", "Rail", L3464="Rail P+R Car Leg", "Car",L3464="Logsum","",TRUE(),L3464)</f>
        <v>RailMainMode</v>
      </c>
      <c r="L3464" t="s">
        <v>156</v>
      </c>
      <c r="N3464" t="s">
        <v>105</v>
      </c>
      <c r="O3464" t="s">
        <v>103</v>
      </c>
      <c r="P3464" t="str">
        <f t="shared" si="314"/>
        <v>NHBO</v>
      </c>
    </row>
    <row r="3465" spans="1:16" x14ac:dyDescent="0.35">
      <c r="A3465">
        <f t="shared" si="311"/>
        <v>6801</v>
      </c>
      <c r="B3465" t="str">
        <f t="shared" si="315"/>
        <v>Rail HBW_HBW_FT_16-74_FC LastDemand</v>
      </c>
      <c r="C3465" t="str">
        <f t="shared" si="312"/>
        <v>Rail HBW_HBW_FT_16-74_FC LastDemand</v>
      </c>
      <c r="D3465" t="s">
        <v>37</v>
      </c>
      <c r="E3465" t="s">
        <v>18</v>
      </c>
      <c r="F3465">
        <v>0</v>
      </c>
      <c r="H3465" t="s">
        <v>19</v>
      </c>
      <c r="J3465" t="str">
        <f t="shared" si="313"/>
        <v>Rail LastDemand</v>
      </c>
      <c r="K3465" t="str" cm="1">
        <f t="array" ref="K3465">_xlfn.IFS(L3465="Bus P+R Bus Leg", "Bus", L3465="Bus P+R Car Leg", "Car",L3465="Rail P+R Rail Leg", "Rail", L3465="Rail P+R Car Leg", "Car",L3465="Logsum","",TRUE(),L3465)</f>
        <v>Rail</v>
      </c>
      <c r="L3465" t="s">
        <v>31</v>
      </c>
      <c r="N3465" t="s">
        <v>105</v>
      </c>
      <c r="O3465" t="s">
        <v>53</v>
      </c>
      <c r="P3465" t="str">
        <f>LEFT(O3465,FIND("_",O3465)-1)</f>
        <v>HBW</v>
      </c>
    </row>
    <row r="3466" spans="1:16" x14ac:dyDescent="0.35">
      <c r="A3466">
        <f t="shared" si="311"/>
        <v>6802</v>
      </c>
      <c r="B3466" t="str">
        <f t="shared" si="315"/>
        <v>Rail HBW_HBW_FT_16-74_NC LastDemand</v>
      </c>
      <c r="C3466" t="str">
        <f t="shared" si="312"/>
        <v>Rail HBW_HBW_FT_16-74_NC LastDemand</v>
      </c>
      <c r="D3466" t="s">
        <v>37</v>
      </c>
      <c r="E3466" t="s">
        <v>18</v>
      </c>
      <c r="F3466">
        <v>0</v>
      </c>
      <c r="H3466" t="s">
        <v>19</v>
      </c>
      <c r="J3466" t="str">
        <f t="shared" si="313"/>
        <v>Rail LastDemand</v>
      </c>
      <c r="K3466" t="str" cm="1">
        <f t="array" ref="K3466">_xlfn.IFS(L3466="Bus P+R Bus Leg", "Bus", L3466="Bus P+R Car Leg", "Car",L3466="Rail P+R Rail Leg", "Rail", L3466="Rail P+R Car Leg", "Car",L3466="Logsum","",TRUE(),L3466)</f>
        <v>Rail</v>
      </c>
      <c r="L3466" t="s">
        <v>31</v>
      </c>
      <c r="N3466" t="s">
        <v>105</v>
      </c>
      <c r="O3466" t="s">
        <v>54</v>
      </c>
      <c r="P3466" t="str">
        <f>LEFT(O3466,FIND("_",O3466)-1)</f>
        <v>HBW</v>
      </c>
    </row>
    <row r="3467" spans="1:16" x14ac:dyDescent="0.35">
      <c r="A3467">
        <f t="shared" si="311"/>
        <v>6803</v>
      </c>
      <c r="B3467" t="str">
        <f t="shared" si="315"/>
        <v>Rail HBW_HBW_FT_16-74_PC LastDemand</v>
      </c>
      <c r="C3467" t="str">
        <f t="shared" si="312"/>
        <v>Rail HBW_HBW_FT_16-74_PC LastDemand</v>
      </c>
      <c r="D3467" t="s">
        <v>37</v>
      </c>
      <c r="E3467" t="s">
        <v>18</v>
      </c>
      <c r="F3467">
        <v>0</v>
      </c>
      <c r="H3467" t="s">
        <v>19</v>
      </c>
      <c r="J3467" t="str">
        <f t="shared" si="313"/>
        <v>Rail LastDemand</v>
      </c>
      <c r="K3467" t="str" cm="1">
        <f t="array" ref="K3467">_xlfn.IFS(L3467="Bus P+R Bus Leg", "Bus", L3467="Bus P+R Car Leg", "Car",L3467="Rail P+R Rail Leg", "Rail", L3467="Rail P+R Car Leg", "Car",L3467="Logsum","",TRUE(),L3467)</f>
        <v>Rail</v>
      </c>
      <c r="L3467" t="s">
        <v>31</v>
      </c>
      <c r="N3467" t="s">
        <v>105</v>
      </c>
      <c r="O3467" t="s">
        <v>55</v>
      </c>
      <c r="P3467" t="str">
        <f t="shared" ref="P3467:P3530" si="316">LEFT(O3467,FIND("_",O3467)-1)</f>
        <v>HBW</v>
      </c>
    </row>
    <row r="3468" spans="1:16" x14ac:dyDescent="0.35">
      <c r="A3468">
        <f t="shared" si="311"/>
        <v>6804</v>
      </c>
      <c r="B3468" t="str">
        <f t="shared" si="315"/>
        <v>Rail HBW_HBW_Other_16-74_FC LastDemand</v>
      </c>
      <c r="C3468" t="str">
        <f t="shared" si="312"/>
        <v>Rail HBW_HBW_Other_16-74_FC LastDemand</v>
      </c>
      <c r="D3468" t="s">
        <v>37</v>
      </c>
      <c r="E3468" t="s">
        <v>18</v>
      </c>
      <c r="F3468">
        <v>0</v>
      </c>
      <c r="H3468" t="s">
        <v>19</v>
      </c>
      <c r="J3468" t="str">
        <f t="shared" si="313"/>
        <v>Rail LastDemand</v>
      </c>
      <c r="K3468" t="str" cm="1">
        <f t="array" ref="K3468">_xlfn.IFS(L3468="Bus P+R Bus Leg", "Bus", L3468="Bus P+R Car Leg", "Car",L3468="Rail P+R Rail Leg", "Rail", L3468="Rail P+R Car Leg", "Car",L3468="Logsum","",TRUE(),L3468)</f>
        <v>Rail</v>
      </c>
      <c r="L3468" t="s">
        <v>31</v>
      </c>
      <c r="N3468" t="s">
        <v>105</v>
      </c>
      <c r="O3468" t="s">
        <v>56</v>
      </c>
      <c r="P3468" t="str">
        <f t="shared" si="316"/>
        <v>HBW</v>
      </c>
    </row>
    <row r="3469" spans="1:16" x14ac:dyDescent="0.35">
      <c r="A3469">
        <f t="shared" si="311"/>
        <v>6805</v>
      </c>
      <c r="B3469" t="str">
        <f t="shared" si="315"/>
        <v>Rail HBW_HBW_Other_16-74_NC LastDemand</v>
      </c>
      <c r="C3469" t="str">
        <f t="shared" si="312"/>
        <v>Rail HBW_HBW_Other_16-74_NC LastDemand</v>
      </c>
      <c r="D3469" t="s">
        <v>37</v>
      </c>
      <c r="E3469" t="s">
        <v>18</v>
      </c>
      <c r="F3469">
        <v>0</v>
      </c>
      <c r="H3469" t="s">
        <v>19</v>
      </c>
      <c r="J3469" t="str">
        <f t="shared" si="313"/>
        <v>Rail LastDemand</v>
      </c>
      <c r="K3469" t="str" cm="1">
        <f t="array" ref="K3469">_xlfn.IFS(L3469="Bus P+R Bus Leg", "Bus", L3469="Bus P+R Car Leg", "Car",L3469="Rail P+R Rail Leg", "Rail", L3469="Rail P+R Car Leg", "Car",L3469="Logsum","",TRUE(),L3469)</f>
        <v>Rail</v>
      </c>
      <c r="L3469" t="s">
        <v>31</v>
      </c>
      <c r="N3469" t="s">
        <v>105</v>
      </c>
      <c r="O3469" t="s">
        <v>57</v>
      </c>
      <c r="P3469" t="str">
        <f t="shared" si="316"/>
        <v>HBW</v>
      </c>
    </row>
    <row r="3470" spans="1:16" x14ac:dyDescent="0.35">
      <c r="A3470">
        <f t="shared" si="311"/>
        <v>6806</v>
      </c>
      <c r="B3470" t="str">
        <f t="shared" si="315"/>
        <v>Rail HBW_HBW_Other_16-74_PC LastDemand</v>
      </c>
      <c r="C3470" t="str">
        <f t="shared" si="312"/>
        <v>Rail HBW_HBW_Other_16-74_PC LastDemand</v>
      </c>
      <c r="D3470" t="s">
        <v>37</v>
      </c>
      <c r="E3470" t="s">
        <v>18</v>
      </c>
      <c r="F3470">
        <v>0</v>
      </c>
      <c r="H3470" t="s">
        <v>19</v>
      </c>
      <c r="J3470" t="str">
        <f t="shared" si="313"/>
        <v>Rail LastDemand</v>
      </c>
      <c r="K3470" t="str" cm="1">
        <f t="array" ref="K3470">_xlfn.IFS(L3470="Bus P+R Bus Leg", "Bus", L3470="Bus P+R Car Leg", "Car",L3470="Rail P+R Rail Leg", "Rail", L3470="Rail P+R Car Leg", "Car",L3470="Logsum","",TRUE(),L3470)</f>
        <v>Rail</v>
      </c>
      <c r="L3470" t="s">
        <v>31</v>
      </c>
      <c r="N3470" t="s">
        <v>105</v>
      </c>
      <c r="O3470" t="s">
        <v>58</v>
      </c>
      <c r="P3470" t="str">
        <f t="shared" si="316"/>
        <v>HBW</v>
      </c>
    </row>
    <row r="3471" spans="1:16" x14ac:dyDescent="0.35">
      <c r="A3471">
        <f t="shared" ref="A3471:A3534" si="317">IF(J3471=J3470,A3470+1,ROUNDUP(A3470,-2)+1)</f>
        <v>6807</v>
      </c>
      <c r="B3471" t="str">
        <f t="shared" si="315"/>
        <v>Rail HBW_HBW_PT_16-74_FC LastDemand</v>
      </c>
      <c r="C3471" t="str">
        <f t="shared" si="312"/>
        <v>Rail HBW_HBW_PT_16-74_FC LastDemand</v>
      </c>
      <c r="D3471" t="s">
        <v>37</v>
      </c>
      <c r="E3471" t="s">
        <v>18</v>
      </c>
      <c r="F3471">
        <v>0</v>
      </c>
      <c r="H3471" t="s">
        <v>19</v>
      </c>
      <c r="J3471" t="str">
        <f t="shared" si="313"/>
        <v>Rail LastDemand</v>
      </c>
      <c r="K3471" t="str" cm="1">
        <f t="array" ref="K3471">_xlfn.IFS(L3471="Bus P+R Bus Leg", "Bus", L3471="Bus P+R Car Leg", "Car",L3471="Rail P+R Rail Leg", "Rail", L3471="Rail P+R Car Leg", "Car",L3471="Logsum","",TRUE(),L3471)</f>
        <v>Rail</v>
      </c>
      <c r="L3471" t="s">
        <v>31</v>
      </c>
      <c r="N3471" t="s">
        <v>105</v>
      </c>
      <c r="O3471" t="s">
        <v>59</v>
      </c>
      <c r="P3471" t="str">
        <f t="shared" si="316"/>
        <v>HBW</v>
      </c>
    </row>
    <row r="3472" spans="1:16" x14ac:dyDescent="0.35">
      <c r="A3472">
        <f t="shared" si="317"/>
        <v>6808</v>
      </c>
      <c r="B3472" t="str">
        <f t="shared" si="315"/>
        <v>Rail HBW_HBW_PT_16-74_NC LastDemand</v>
      </c>
      <c r="C3472" t="str">
        <f t="shared" si="312"/>
        <v>Rail HBW_HBW_PT_16-74_NC LastDemand</v>
      </c>
      <c r="D3472" t="s">
        <v>37</v>
      </c>
      <c r="E3472" t="s">
        <v>18</v>
      </c>
      <c r="F3472">
        <v>0</v>
      </c>
      <c r="H3472" t="s">
        <v>19</v>
      </c>
      <c r="J3472" t="str">
        <f t="shared" si="313"/>
        <v>Rail LastDemand</v>
      </c>
      <c r="K3472" t="str" cm="1">
        <f t="array" ref="K3472">_xlfn.IFS(L3472="Bus P+R Bus Leg", "Bus", L3472="Bus P+R Car Leg", "Car",L3472="Rail P+R Rail Leg", "Rail", L3472="Rail P+R Car Leg", "Car",L3472="Logsum","",TRUE(),L3472)</f>
        <v>Rail</v>
      </c>
      <c r="L3472" t="s">
        <v>31</v>
      </c>
      <c r="N3472" t="s">
        <v>105</v>
      </c>
      <c r="O3472" t="s">
        <v>60</v>
      </c>
      <c r="P3472" t="str">
        <f t="shared" si="316"/>
        <v>HBW</v>
      </c>
    </row>
    <row r="3473" spans="1:16" x14ac:dyDescent="0.35">
      <c r="A3473">
        <f t="shared" si="317"/>
        <v>6809</v>
      </c>
      <c r="B3473" t="str">
        <f t="shared" si="315"/>
        <v>Rail HBW_HBW_PT_16-74_PC LastDemand</v>
      </c>
      <c r="C3473" t="str">
        <f t="shared" si="312"/>
        <v>Rail HBW_HBW_PT_16-74_PC LastDemand</v>
      </c>
      <c r="D3473" t="s">
        <v>37</v>
      </c>
      <c r="E3473" t="s">
        <v>18</v>
      </c>
      <c r="F3473">
        <v>0</v>
      </c>
      <c r="H3473" t="s">
        <v>19</v>
      </c>
      <c r="J3473" t="str">
        <f t="shared" si="313"/>
        <v>Rail LastDemand</v>
      </c>
      <c r="K3473" t="str" cm="1">
        <f t="array" ref="K3473">_xlfn.IFS(L3473="Bus P+R Bus Leg", "Bus", L3473="Bus P+R Car Leg", "Car",L3473="Rail P+R Rail Leg", "Rail", L3473="Rail P+R Car Leg", "Car",L3473="Logsum","",TRUE(),L3473)</f>
        <v>Rail</v>
      </c>
      <c r="L3473" t="s">
        <v>31</v>
      </c>
      <c r="N3473" t="s">
        <v>105</v>
      </c>
      <c r="O3473" t="s">
        <v>61</v>
      </c>
      <c r="P3473" t="str">
        <f t="shared" si="316"/>
        <v>HBW</v>
      </c>
    </row>
    <row r="3474" spans="1:16" x14ac:dyDescent="0.35">
      <c r="A3474">
        <f t="shared" si="317"/>
        <v>6810</v>
      </c>
      <c r="B3474" t="str">
        <f t="shared" si="315"/>
        <v>Rail HBW_HBW_Student_16-74_FC LastDemand</v>
      </c>
      <c r="C3474" t="str">
        <f t="shared" si="312"/>
        <v>Rail HBW_HBW_Student_16-74_FC LastDemand</v>
      </c>
      <c r="D3474" t="s">
        <v>37</v>
      </c>
      <c r="E3474" t="s">
        <v>18</v>
      </c>
      <c r="F3474">
        <v>0</v>
      </c>
      <c r="H3474" t="s">
        <v>19</v>
      </c>
      <c r="J3474" t="str">
        <f t="shared" si="313"/>
        <v>Rail LastDemand</v>
      </c>
      <c r="K3474" t="str" cm="1">
        <f t="array" ref="K3474">_xlfn.IFS(L3474="Bus P+R Bus Leg", "Bus", L3474="Bus P+R Car Leg", "Car",L3474="Rail P+R Rail Leg", "Rail", L3474="Rail P+R Car Leg", "Car",L3474="Logsum","",TRUE(),L3474)</f>
        <v>Rail</v>
      </c>
      <c r="L3474" t="s">
        <v>31</v>
      </c>
      <c r="N3474" t="s">
        <v>105</v>
      </c>
      <c r="O3474" t="s">
        <v>62</v>
      </c>
      <c r="P3474" t="str">
        <f t="shared" si="316"/>
        <v>HBW</v>
      </c>
    </row>
    <row r="3475" spans="1:16" x14ac:dyDescent="0.35">
      <c r="A3475">
        <f t="shared" si="317"/>
        <v>6811</v>
      </c>
      <c r="B3475" t="str">
        <f t="shared" si="315"/>
        <v>Rail HBW_HBW_Student_16-74_NC LastDemand</v>
      </c>
      <c r="C3475" t="str">
        <f t="shared" ref="C3475:C3538" si="318">_xlfn.TEXTJOIN(" ",TRUE,L3475,O3475,N3475)</f>
        <v>Rail HBW_HBW_Student_16-74_NC LastDemand</v>
      </c>
      <c r="D3475" t="s">
        <v>37</v>
      </c>
      <c r="E3475" t="s">
        <v>18</v>
      </c>
      <c r="F3475">
        <v>0</v>
      </c>
      <c r="H3475" t="s">
        <v>19</v>
      </c>
      <c r="J3475" t="str">
        <f t="shared" si="313"/>
        <v>Rail LastDemand</v>
      </c>
      <c r="K3475" t="str" cm="1">
        <f t="array" ref="K3475">_xlfn.IFS(L3475="Bus P+R Bus Leg", "Bus", L3475="Bus P+R Car Leg", "Car",L3475="Rail P+R Rail Leg", "Rail", L3475="Rail P+R Car Leg", "Car",L3475="Logsum","",TRUE(),L3475)</f>
        <v>Rail</v>
      </c>
      <c r="L3475" t="s">
        <v>31</v>
      </c>
      <c r="N3475" t="s">
        <v>105</v>
      </c>
      <c r="O3475" t="s">
        <v>63</v>
      </c>
      <c r="P3475" t="str">
        <f t="shared" si="316"/>
        <v>HBW</v>
      </c>
    </row>
    <row r="3476" spans="1:16" x14ac:dyDescent="0.35">
      <c r="A3476">
        <f t="shared" si="317"/>
        <v>6812</v>
      </c>
      <c r="B3476" t="str">
        <f t="shared" si="315"/>
        <v>Rail HBW_HBW_Student_16-74_PC LastDemand</v>
      </c>
      <c r="C3476" t="str">
        <f t="shared" si="318"/>
        <v>Rail HBW_HBW_Student_16-74_PC LastDemand</v>
      </c>
      <c r="D3476" t="s">
        <v>37</v>
      </c>
      <c r="E3476" t="s">
        <v>18</v>
      </c>
      <c r="F3476">
        <v>0</v>
      </c>
      <c r="H3476" t="s">
        <v>19</v>
      </c>
      <c r="J3476" t="str">
        <f t="shared" ref="J3476:J3539" si="319">_xlfn.CONCAT(L3476," ",N3476)</f>
        <v>Rail LastDemand</v>
      </c>
      <c r="K3476" t="str" cm="1">
        <f t="array" ref="K3476">_xlfn.IFS(L3476="Bus P+R Bus Leg", "Bus", L3476="Bus P+R Car Leg", "Car",L3476="Rail P+R Rail Leg", "Rail", L3476="Rail P+R Car Leg", "Car",L3476="Logsum","",TRUE(),L3476)</f>
        <v>Rail</v>
      </c>
      <c r="L3476" t="s">
        <v>31</v>
      </c>
      <c r="N3476" t="s">
        <v>105</v>
      </c>
      <c r="O3476" t="s">
        <v>64</v>
      </c>
      <c r="P3476" t="str">
        <f t="shared" si="316"/>
        <v>HBW</v>
      </c>
    </row>
    <row r="3477" spans="1:16" x14ac:dyDescent="0.35">
      <c r="A3477">
        <f t="shared" si="317"/>
        <v>6813</v>
      </c>
      <c r="B3477" t="str">
        <f t="shared" si="315"/>
        <v>Rail HBEB_HBEB_FT_16-74_FC LastDemand</v>
      </c>
      <c r="C3477" t="str">
        <f t="shared" si="318"/>
        <v>Rail HBEB_HBEB_FT_16-74_FC LastDemand</v>
      </c>
      <c r="D3477" t="s">
        <v>37</v>
      </c>
      <c r="E3477" t="s">
        <v>18</v>
      </c>
      <c r="F3477">
        <v>0</v>
      </c>
      <c r="H3477" t="s">
        <v>19</v>
      </c>
      <c r="J3477" t="str">
        <f t="shared" si="319"/>
        <v>Rail LastDemand</v>
      </c>
      <c r="K3477" t="str" cm="1">
        <f t="array" ref="K3477">_xlfn.IFS(L3477="Bus P+R Bus Leg", "Bus", L3477="Bus P+R Car Leg", "Car",L3477="Rail P+R Rail Leg", "Rail", L3477="Rail P+R Car Leg", "Car",L3477="Logsum","",TRUE(),L3477)</f>
        <v>Rail</v>
      </c>
      <c r="L3477" t="s">
        <v>31</v>
      </c>
      <c r="N3477" t="s">
        <v>105</v>
      </c>
      <c r="O3477" t="s">
        <v>65</v>
      </c>
      <c r="P3477" t="str">
        <f t="shared" si="316"/>
        <v>HBEB</v>
      </c>
    </row>
    <row r="3478" spans="1:16" x14ac:dyDescent="0.35">
      <c r="A3478">
        <f t="shared" si="317"/>
        <v>6814</v>
      </c>
      <c r="B3478" t="str">
        <f t="shared" si="315"/>
        <v>Rail HBEB_HBEB_FT_16-74_NC LastDemand</v>
      </c>
      <c r="C3478" t="str">
        <f t="shared" si="318"/>
        <v>Rail HBEB_HBEB_FT_16-74_NC LastDemand</v>
      </c>
      <c r="D3478" t="s">
        <v>37</v>
      </c>
      <c r="E3478" t="s">
        <v>18</v>
      </c>
      <c r="F3478">
        <v>0</v>
      </c>
      <c r="H3478" t="s">
        <v>19</v>
      </c>
      <c r="J3478" t="str">
        <f t="shared" si="319"/>
        <v>Rail LastDemand</v>
      </c>
      <c r="K3478" t="str" cm="1">
        <f t="array" ref="K3478">_xlfn.IFS(L3478="Bus P+R Bus Leg", "Bus", L3478="Bus P+R Car Leg", "Car",L3478="Rail P+R Rail Leg", "Rail", L3478="Rail P+R Car Leg", "Car",L3478="Logsum","",TRUE(),L3478)</f>
        <v>Rail</v>
      </c>
      <c r="L3478" t="s">
        <v>31</v>
      </c>
      <c r="N3478" t="s">
        <v>105</v>
      </c>
      <c r="O3478" t="s">
        <v>66</v>
      </c>
      <c r="P3478" t="str">
        <f t="shared" si="316"/>
        <v>HBEB</v>
      </c>
    </row>
    <row r="3479" spans="1:16" x14ac:dyDescent="0.35">
      <c r="A3479">
        <f t="shared" si="317"/>
        <v>6815</v>
      </c>
      <c r="B3479" t="str">
        <f t="shared" si="315"/>
        <v>Rail HBEB_HBEB_FT_16-74_PC LastDemand</v>
      </c>
      <c r="C3479" t="str">
        <f t="shared" si="318"/>
        <v>Rail HBEB_HBEB_FT_16-74_PC LastDemand</v>
      </c>
      <c r="D3479" t="s">
        <v>37</v>
      </c>
      <c r="E3479" t="s">
        <v>18</v>
      </c>
      <c r="F3479">
        <v>0</v>
      </c>
      <c r="H3479" t="s">
        <v>19</v>
      </c>
      <c r="J3479" t="str">
        <f t="shared" si="319"/>
        <v>Rail LastDemand</v>
      </c>
      <c r="K3479" t="str" cm="1">
        <f t="array" ref="K3479">_xlfn.IFS(L3479="Bus P+R Bus Leg", "Bus", L3479="Bus P+R Car Leg", "Car",L3479="Rail P+R Rail Leg", "Rail", L3479="Rail P+R Car Leg", "Car",L3479="Logsum","",TRUE(),L3479)</f>
        <v>Rail</v>
      </c>
      <c r="L3479" t="s">
        <v>31</v>
      </c>
      <c r="N3479" t="s">
        <v>105</v>
      </c>
      <c r="O3479" t="s">
        <v>67</v>
      </c>
      <c r="P3479" t="str">
        <f t="shared" si="316"/>
        <v>HBEB</v>
      </c>
    </row>
    <row r="3480" spans="1:16" x14ac:dyDescent="0.35">
      <c r="A3480">
        <f t="shared" si="317"/>
        <v>6816</v>
      </c>
      <c r="B3480" t="str">
        <f t="shared" si="315"/>
        <v>Rail HBEB_HBEB_Other_16-74_FC LastDemand</v>
      </c>
      <c r="C3480" t="str">
        <f t="shared" si="318"/>
        <v>Rail HBEB_HBEB_Other_16-74_FC LastDemand</v>
      </c>
      <c r="D3480" t="s">
        <v>37</v>
      </c>
      <c r="E3480" t="s">
        <v>18</v>
      </c>
      <c r="F3480">
        <v>0</v>
      </c>
      <c r="H3480" t="s">
        <v>19</v>
      </c>
      <c r="J3480" t="str">
        <f t="shared" si="319"/>
        <v>Rail LastDemand</v>
      </c>
      <c r="K3480" t="str" cm="1">
        <f t="array" ref="K3480">_xlfn.IFS(L3480="Bus P+R Bus Leg", "Bus", L3480="Bus P+R Car Leg", "Car",L3480="Rail P+R Rail Leg", "Rail", L3480="Rail P+R Car Leg", "Car",L3480="Logsum","",TRUE(),L3480)</f>
        <v>Rail</v>
      </c>
      <c r="L3480" t="s">
        <v>31</v>
      </c>
      <c r="N3480" t="s">
        <v>105</v>
      </c>
      <c r="O3480" t="s">
        <v>68</v>
      </c>
      <c r="P3480" t="str">
        <f t="shared" si="316"/>
        <v>HBEB</v>
      </c>
    </row>
    <row r="3481" spans="1:16" x14ac:dyDescent="0.35">
      <c r="A3481">
        <f t="shared" si="317"/>
        <v>6817</v>
      </c>
      <c r="B3481" t="str">
        <f t="shared" si="315"/>
        <v>Rail HBEB_HBEB_Other_16-74_NC LastDemand</v>
      </c>
      <c r="C3481" t="str">
        <f t="shared" si="318"/>
        <v>Rail HBEB_HBEB_Other_16-74_NC LastDemand</v>
      </c>
      <c r="D3481" t="s">
        <v>37</v>
      </c>
      <c r="E3481" t="s">
        <v>18</v>
      </c>
      <c r="F3481">
        <v>0</v>
      </c>
      <c r="H3481" t="s">
        <v>19</v>
      </c>
      <c r="J3481" t="str">
        <f t="shared" si="319"/>
        <v>Rail LastDemand</v>
      </c>
      <c r="K3481" t="str" cm="1">
        <f t="array" ref="K3481">_xlfn.IFS(L3481="Bus P+R Bus Leg", "Bus", L3481="Bus P+R Car Leg", "Car",L3481="Rail P+R Rail Leg", "Rail", L3481="Rail P+R Car Leg", "Car",L3481="Logsum","",TRUE(),L3481)</f>
        <v>Rail</v>
      </c>
      <c r="L3481" t="s">
        <v>31</v>
      </c>
      <c r="N3481" t="s">
        <v>105</v>
      </c>
      <c r="O3481" t="s">
        <v>69</v>
      </c>
      <c r="P3481" t="str">
        <f t="shared" si="316"/>
        <v>HBEB</v>
      </c>
    </row>
    <row r="3482" spans="1:16" x14ac:dyDescent="0.35">
      <c r="A3482">
        <f t="shared" si="317"/>
        <v>6818</v>
      </c>
      <c r="B3482" t="str">
        <f t="shared" si="315"/>
        <v>Rail HBEB_HBEB_Other_16-74_PC LastDemand</v>
      </c>
      <c r="C3482" t="str">
        <f t="shared" si="318"/>
        <v>Rail HBEB_HBEB_Other_16-74_PC LastDemand</v>
      </c>
      <c r="D3482" t="s">
        <v>37</v>
      </c>
      <c r="E3482" t="s">
        <v>18</v>
      </c>
      <c r="F3482">
        <v>0</v>
      </c>
      <c r="H3482" t="s">
        <v>19</v>
      </c>
      <c r="J3482" t="str">
        <f t="shared" si="319"/>
        <v>Rail LastDemand</v>
      </c>
      <c r="K3482" t="str" cm="1">
        <f t="array" ref="K3482">_xlfn.IFS(L3482="Bus P+R Bus Leg", "Bus", L3482="Bus P+R Car Leg", "Car",L3482="Rail P+R Rail Leg", "Rail", L3482="Rail P+R Car Leg", "Car",L3482="Logsum","",TRUE(),L3482)</f>
        <v>Rail</v>
      </c>
      <c r="L3482" t="s">
        <v>31</v>
      </c>
      <c r="N3482" t="s">
        <v>105</v>
      </c>
      <c r="O3482" t="s">
        <v>70</v>
      </c>
      <c r="P3482" t="str">
        <f t="shared" si="316"/>
        <v>HBEB</v>
      </c>
    </row>
    <row r="3483" spans="1:16" x14ac:dyDescent="0.35">
      <c r="A3483">
        <f t="shared" si="317"/>
        <v>6819</v>
      </c>
      <c r="B3483" t="str">
        <f t="shared" si="315"/>
        <v>Rail HBEB_HBEB_PT_16-74_FC LastDemand</v>
      </c>
      <c r="C3483" t="str">
        <f t="shared" si="318"/>
        <v>Rail HBEB_HBEB_PT_16-74_FC LastDemand</v>
      </c>
      <c r="D3483" t="s">
        <v>37</v>
      </c>
      <c r="E3483" t="s">
        <v>18</v>
      </c>
      <c r="F3483">
        <v>0</v>
      </c>
      <c r="H3483" t="s">
        <v>19</v>
      </c>
      <c r="J3483" t="str">
        <f t="shared" si="319"/>
        <v>Rail LastDemand</v>
      </c>
      <c r="K3483" t="str" cm="1">
        <f t="array" ref="K3483">_xlfn.IFS(L3483="Bus P+R Bus Leg", "Bus", L3483="Bus P+R Car Leg", "Car",L3483="Rail P+R Rail Leg", "Rail", L3483="Rail P+R Car Leg", "Car",L3483="Logsum","",TRUE(),L3483)</f>
        <v>Rail</v>
      </c>
      <c r="L3483" t="s">
        <v>31</v>
      </c>
      <c r="N3483" t="s">
        <v>105</v>
      </c>
      <c r="O3483" t="s">
        <v>71</v>
      </c>
      <c r="P3483" t="str">
        <f t="shared" si="316"/>
        <v>HBEB</v>
      </c>
    </row>
    <row r="3484" spans="1:16" x14ac:dyDescent="0.35">
      <c r="A3484">
        <f t="shared" si="317"/>
        <v>6820</v>
      </c>
      <c r="B3484" t="str">
        <f t="shared" si="315"/>
        <v>Rail HBEB_HBEB_PT_16-74_NC LastDemand</v>
      </c>
      <c r="C3484" t="str">
        <f t="shared" si="318"/>
        <v>Rail HBEB_HBEB_PT_16-74_NC LastDemand</v>
      </c>
      <c r="D3484" t="s">
        <v>37</v>
      </c>
      <c r="E3484" t="s">
        <v>18</v>
      </c>
      <c r="F3484">
        <v>0</v>
      </c>
      <c r="H3484" t="s">
        <v>19</v>
      </c>
      <c r="J3484" t="str">
        <f t="shared" si="319"/>
        <v>Rail LastDemand</v>
      </c>
      <c r="K3484" t="str" cm="1">
        <f t="array" ref="K3484">_xlfn.IFS(L3484="Bus P+R Bus Leg", "Bus", L3484="Bus P+R Car Leg", "Car",L3484="Rail P+R Rail Leg", "Rail", L3484="Rail P+R Car Leg", "Car",L3484="Logsum","",TRUE(),L3484)</f>
        <v>Rail</v>
      </c>
      <c r="L3484" t="s">
        <v>31</v>
      </c>
      <c r="N3484" t="s">
        <v>105</v>
      </c>
      <c r="O3484" t="s">
        <v>72</v>
      </c>
      <c r="P3484" t="str">
        <f t="shared" si="316"/>
        <v>HBEB</v>
      </c>
    </row>
    <row r="3485" spans="1:16" x14ac:dyDescent="0.35">
      <c r="A3485">
        <f t="shared" si="317"/>
        <v>6821</v>
      </c>
      <c r="B3485" t="str">
        <f t="shared" si="315"/>
        <v>Rail HBEB_HBEB_PT_16-74_PC LastDemand</v>
      </c>
      <c r="C3485" t="str">
        <f t="shared" si="318"/>
        <v>Rail HBEB_HBEB_PT_16-74_PC LastDemand</v>
      </c>
      <c r="D3485" t="s">
        <v>37</v>
      </c>
      <c r="E3485" t="s">
        <v>18</v>
      </c>
      <c r="F3485">
        <v>0</v>
      </c>
      <c r="H3485" t="s">
        <v>19</v>
      </c>
      <c r="J3485" t="str">
        <f t="shared" si="319"/>
        <v>Rail LastDemand</v>
      </c>
      <c r="K3485" t="str" cm="1">
        <f t="array" ref="K3485">_xlfn.IFS(L3485="Bus P+R Bus Leg", "Bus", L3485="Bus P+R Car Leg", "Car",L3485="Rail P+R Rail Leg", "Rail", L3485="Rail P+R Car Leg", "Car",L3485="Logsum","",TRUE(),L3485)</f>
        <v>Rail</v>
      </c>
      <c r="L3485" t="s">
        <v>31</v>
      </c>
      <c r="N3485" t="s">
        <v>105</v>
      </c>
      <c r="O3485" t="s">
        <v>73</v>
      </c>
      <c r="P3485" t="str">
        <f t="shared" si="316"/>
        <v>HBEB</v>
      </c>
    </row>
    <row r="3486" spans="1:16" x14ac:dyDescent="0.35">
      <c r="A3486">
        <f t="shared" si="317"/>
        <v>6822</v>
      </c>
      <c r="B3486" t="str">
        <f t="shared" si="315"/>
        <v>Rail HBEB_HBEB_Student_16-74_FC LastDemand</v>
      </c>
      <c r="C3486" t="str">
        <f t="shared" si="318"/>
        <v>Rail HBEB_HBEB_Student_16-74_FC LastDemand</v>
      </c>
      <c r="D3486" t="s">
        <v>37</v>
      </c>
      <c r="E3486" t="s">
        <v>18</v>
      </c>
      <c r="F3486">
        <v>0</v>
      </c>
      <c r="H3486" t="s">
        <v>19</v>
      </c>
      <c r="J3486" t="str">
        <f t="shared" si="319"/>
        <v>Rail LastDemand</v>
      </c>
      <c r="K3486" t="str" cm="1">
        <f t="array" ref="K3486">_xlfn.IFS(L3486="Bus P+R Bus Leg", "Bus", L3486="Bus P+R Car Leg", "Car",L3486="Rail P+R Rail Leg", "Rail", L3486="Rail P+R Car Leg", "Car",L3486="Logsum","",TRUE(),L3486)</f>
        <v>Rail</v>
      </c>
      <c r="L3486" t="s">
        <v>31</v>
      </c>
      <c r="N3486" t="s">
        <v>105</v>
      </c>
      <c r="O3486" t="s">
        <v>74</v>
      </c>
      <c r="P3486" t="str">
        <f t="shared" si="316"/>
        <v>HBEB</v>
      </c>
    </row>
    <row r="3487" spans="1:16" x14ac:dyDescent="0.35">
      <c r="A3487">
        <f t="shared" si="317"/>
        <v>6823</v>
      </c>
      <c r="B3487" t="str">
        <f t="shared" si="315"/>
        <v>Rail HBEB_HBEB_Student_16-74_NC LastDemand</v>
      </c>
      <c r="C3487" t="str">
        <f t="shared" si="318"/>
        <v>Rail HBEB_HBEB_Student_16-74_NC LastDemand</v>
      </c>
      <c r="D3487" t="s">
        <v>37</v>
      </c>
      <c r="E3487" t="s">
        <v>18</v>
      </c>
      <c r="F3487">
        <v>0</v>
      </c>
      <c r="H3487" t="s">
        <v>19</v>
      </c>
      <c r="J3487" t="str">
        <f t="shared" si="319"/>
        <v>Rail LastDemand</v>
      </c>
      <c r="K3487" t="str" cm="1">
        <f t="array" ref="K3487">_xlfn.IFS(L3487="Bus P+R Bus Leg", "Bus", L3487="Bus P+R Car Leg", "Car",L3487="Rail P+R Rail Leg", "Rail", L3487="Rail P+R Car Leg", "Car",L3487="Logsum","",TRUE(),L3487)</f>
        <v>Rail</v>
      </c>
      <c r="L3487" t="s">
        <v>31</v>
      </c>
      <c r="N3487" t="s">
        <v>105</v>
      </c>
      <c r="O3487" t="s">
        <v>75</v>
      </c>
      <c r="P3487" t="str">
        <f t="shared" si="316"/>
        <v>HBEB</v>
      </c>
    </row>
    <row r="3488" spans="1:16" x14ac:dyDescent="0.35">
      <c r="A3488">
        <f t="shared" si="317"/>
        <v>6824</v>
      </c>
      <c r="B3488" t="str">
        <f t="shared" si="315"/>
        <v>Rail HBEB_HBEB_Student_16-74_PC LastDemand</v>
      </c>
      <c r="C3488" t="str">
        <f t="shared" si="318"/>
        <v>Rail HBEB_HBEB_Student_16-74_PC LastDemand</v>
      </c>
      <c r="D3488" t="s">
        <v>37</v>
      </c>
      <c r="E3488" t="s">
        <v>18</v>
      </c>
      <c r="F3488">
        <v>0</v>
      </c>
      <c r="H3488" t="s">
        <v>19</v>
      </c>
      <c r="J3488" t="str">
        <f t="shared" si="319"/>
        <v>Rail LastDemand</v>
      </c>
      <c r="K3488" t="str" cm="1">
        <f t="array" ref="K3488">_xlfn.IFS(L3488="Bus P+R Bus Leg", "Bus", L3488="Bus P+R Car Leg", "Car",L3488="Rail P+R Rail Leg", "Rail", L3488="Rail P+R Car Leg", "Car",L3488="Logsum","",TRUE(),L3488)</f>
        <v>Rail</v>
      </c>
      <c r="L3488" t="s">
        <v>31</v>
      </c>
      <c r="N3488" t="s">
        <v>105</v>
      </c>
      <c r="O3488" t="s">
        <v>76</v>
      </c>
      <c r="P3488" t="str">
        <f t="shared" si="316"/>
        <v>HBEB</v>
      </c>
    </row>
    <row r="3489" spans="1:16" x14ac:dyDescent="0.35">
      <c r="A3489">
        <f t="shared" si="317"/>
        <v>6825</v>
      </c>
      <c r="B3489" t="str">
        <f t="shared" si="315"/>
        <v>Rail HBED_HBED_Child_PE_5-11_FC LastDemand</v>
      </c>
      <c r="C3489" t="str">
        <f t="shared" si="318"/>
        <v>Rail HBED_HBED_Child_PE_5-11_FC LastDemand</v>
      </c>
      <c r="D3489" t="s">
        <v>37</v>
      </c>
      <c r="E3489" t="s">
        <v>18</v>
      </c>
      <c r="F3489">
        <v>0</v>
      </c>
      <c r="H3489" t="s">
        <v>19</v>
      </c>
      <c r="J3489" t="str">
        <f t="shared" si="319"/>
        <v>Rail LastDemand</v>
      </c>
      <c r="K3489" t="str" cm="1">
        <f t="array" ref="K3489">_xlfn.IFS(L3489="Bus P+R Bus Leg", "Bus", L3489="Bus P+R Car Leg", "Car",L3489="Rail P+R Rail Leg", "Rail", L3489="Rail P+R Car Leg", "Car",L3489="Logsum","",TRUE(),L3489)</f>
        <v>Rail</v>
      </c>
      <c r="L3489" t="s">
        <v>31</v>
      </c>
      <c r="N3489" t="s">
        <v>105</v>
      </c>
      <c r="O3489" t="s">
        <v>106</v>
      </c>
      <c r="P3489" t="str">
        <f t="shared" si="316"/>
        <v>HBED</v>
      </c>
    </row>
    <row r="3490" spans="1:16" x14ac:dyDescent="0.35">
      <c r="A3490">
        <f t="shared" si="317"/>
        <v>6826</v>
      </c>
      <c r="B3490" t="str">
        <f t="shared" si="315"/>
        <v>Rail HBED_HBED_Child_PE_5-11_NC LastDemand</v>
      </c>
      <c r="C3490" t="str">
        <f t="shared" si="318"/>
        <v>Rail HBED_HBED_Child_PE_5-11_NC LastDemand</v>
      </c>
      <c r="D3490" t="s">
        <v>37</v>
      </c>
      <c r="E3490" t="s">
        <v>18</v>
      </c>
      <c r="F3490">
        <v>0</v>
      </c>
      <c r="H3490" t="s">
        <v>19</v>
      </c>
      <c r="J3490" t="str">
        <f t="shared" si="319"/>
        <v>Rail LastDemand</v>
      </c>
      <c r="K3490" t="str" cm="1">
        <f t="array" ref="K3490">_xlfn.IFS(L3490="Bus P+R Bus Leg", "Bus", L3490="Bus P+R Car Leg", "Car",L3490="Rail P+R Rail Leg", "Rail", L3490="Rail P+R Car Leg", "Car",L3490="Logsum","",TRUE(),L3490)</f>
        <v>Rail</v>
      </c>
      <c r="L3490" t="s">
        <v>31</v>
      </c>
      <c r="N3490" t="s">
        <v>105</v>
      </c>
      <c r="O3490" t="s">
        <v>107</v>
      </c>
      <c r="P3490" t="str">
        <f t="shared" si="316"/>
        <v>HBED</v>
      </c>
    </row>
    <row r="3491" spans="1:16" x14ac:dyDescent="0.35">
      <c r="A3491">
        <f t="shared" si="317"/>
        <v>6827</v>
      </c>
      <c r="B3491" t="str">
        <f t="shared" si="315"/>
        <v>Rail HBED_HBED_Child_PE_5-11_PC LastDemand</v>
      </c>
      <c r="C3491" t="str">
        <f t="shared" si="318"/>
        <v>Rail HBED_HBED_Child_PE_5-11_PC LastDemand</v>
      </c>
      <c r="D3491" t="s">
        <v>37</v>
      </c>
      <c r="E3491" t="s">
        <v>18</v>
      </c>
      <c r="F3491">
        <v>0</v>
      </c>
      <c r="H3491" t="s">
        <v>19</v>
      </c>
      <c r="J3491" t="str">
        <f t="shared" si="319"/>
        <v>Rail LastDemand</v>
      </c>
      <c r="K3491" t="str" cm="1">
        <f t="array" ref="K3491">_xlfn.IFS(L3491="Bus P+R Bus Leg", "Bus", L3491="Bus P+R Car Leg", "Car",L3491="Rail P+R Rail Leg", "Rail", L3491="Rail P+R Car Leg", "Car",L3491="Logsum","",TRUE(),L3491)</f>
        <v>Rail</v>
      </c>
      <c r="L3491" t="s">
        <v>31</v>
      </c>
      <c r="N3491" t="s">
        <v>105</v>
      </c>
      <c r="O3491" t="s">
        <v>108</v>
      </c>
      <c r="P3491" t="str">
        <f t="shared" si="316"/>
        <v>HBED</v>
      </c>
    </row>
    <row r="3492" spans="1:16" x14ac:dyDescent="0.35">
      <c r="A3492">
        <f t="shared" si="317"/>
        <v>6828</v>
      </c>
      <c r="B3492" t="str">
        <f t="shared" si="315"/>
        <v>Rail HBED_HBED_Child_SE_12-16_FC LastDemand</v>
      </c>
      <c r="C3492" t="str">
        <f t="shared" si="318"/>
        <v>Rail HBED_HBED_Child_SE_12-16_FC LastDemand</v>
      </c>
      <c r="D3492" t="s">
        <v>37</v>
      </c>
      <c r="E3492" t="s">
        <v>18</v>
      </c>
      <c r="F3492">
        <v>0</v>
      </c>
      <c r="H3492" t="s">
        <v>19</v>
      </c>
      <c r="J3492" t="str">
        <f t="shared" si="319"/>
        <v>Rail LastDemand</v>
      </c>
      <c r="K3492" t="str" cm="1">
        <f t="array" ref="K3492">_xlfn.IFS(L3492="Bus P+R Bus Leg", "Bus", L3492="Bus P+R Car Leg", "Car",L3492="Rail P+R Rail Leg", "Rail", L3492="Rail P+R Car Leg", "Car",L3492="Logsum","",TRUE(),L3492)</f>
        <v>Rail</v>
      </c>
      <c r="L3492" t="s">
        <v>31</v>
      </c>
      <c r="N3492" t="s">
        <v>105</v>
      </c>
      <c r="O3492" t="s">
        <v>109</v>
      </c>
      <c r="P3492" t="str">
        <f t="shared" si="316"/>
        <v>HBED</v>
      </c>
    </row>
    <row r="3493" spans="1:16" x14ac:dyDescent="0.35">
      <c r="A3493">
        <f t="shared" si="317"/>
        <v>6829</v>
      </c>
      <c r="B3493" t="str">
        <f t="shared" si="315"/>
        <v>Rail HBED_HBED_Child_SE_12-16_NC LastDemand</v>
      </c>
      <c r="C3493" t="str">
        <f t="shared" si="318"/>
        <v>Rail HBED_HBED_Child_SE_12-16_NC LastDemand</v>
      </c>
      <c r="D3493" t="s">
        <v>37</v>
      </c>
      <c r="E3493" t="s">
        <v>18</v>
      </c>
      <c r="F3493">
        <v>0</v>
      </c>
      <c r="H3493" t="s">
        <v>19</v>
      </c>
      <c r="J3493" t="str">
        <f t="shared" si="319"/>
        <v>Rail LastDemand</v>
      </c>
      <c r="K3493" t="str" cm="1">
        <f t="array" ref="K3493">_xlfn.IFS(L3493="Bus P+R Bus Leg", "Bus", L3493="Bus P+R Car Leg", "Car",L3493="Rail P+R Rail Leg", "Rail", L3493="Rail P+R Car Leg", "Car",L3493="Logsum","",TRUE(),L3493)</f>
        <v>Rail</v>
      </c>
      <c r="L3493" t="s">
        <v>31</v>
      </c>
      <c r="N3493" t="s">
        <v>105</v>
      </c>
      <c r="O3493" t="s">
        <v>110</v>
      </c>
      <c r="P3493" t="str">
        <f t="shared" si="316"/>
        <v>HBED</v>
      </c>
    </row>
    <row r="3494" spans="1:16" x14ac:dyDescent="0.35">
      <c r="A3494">
        <f t="shared" si="317"/>
        <v>6830</v>
      </c>
      <c r="B3494" t="str">
        <f t="shared" si="315"/>
        <v>Rail HBED_HBED_Child_SE_12-16_PC LastDemand</v>
      </c>
      <c r="C3494" t="str">
        <f t="shared" si="318"/>
        <v>Rail HBED_HBED_Child_SE_12-16_PC LastDemand</v>
      </c>
      <c r="D3494" t="s">
        <v>37</v>
      </c>
      <c r="E3494" t="s">
        <v>18</v>
      </c>
      <c r="F3494">
        <v>0</v>
      </c>
      <c r="H3494" t="s">
        <v>19</v>
      </c>
      <c r="J3494" t="str">
        <f t="shared" si="319"/>
        <v>Rail LastDemand</v>
      </c>
      <c r="K3494" t="str" cm="1">
        <f t="array" ref="K3494">_xlfn.IFS(L3494="Bus P+R Bus Leg", "Bus", L3494="Bus P+R Car Leg", "Car",L3494="Rail P+R Rail Leg", "Rail", L3494="Rail P+R Car Leg", "Car",L3494="Logsum","",TRUE(),L3494)</f>
        <v>Rail</v>
      </c>
      <c r="L3494" t="s">
        <v>31</v>
      </c>
      <c r="N3494" t="s">
        <v>105</v>
      </c>
      <c r="O3494" t="s">
        <v>111</v>
      </c>
      <c r="P3494" t="str">
        <f t="shared" si="316"/>
        <v>HBED</v>
      </c>
    </row>
    <row r="3495" spans="1:16" x14ac:dyDescent="0.35">
      <c r="A3495">
        <f t="shared" si="317"/>
        <v>6831</v>
      </c>
      <c r="B3495" t="str">
        <f t="shared" si="315"/>
        <v>Rail HBED_HBED_Child_TE_17-18_FC LastDemand</v>
      </c>
      <c r="C3495" t="str">
        <f t="shared" si="318"/>
        <v>Rail HBED_HBED_Child_TE_17-18_FC LastDemand</v>
      </c>
      <c r="D3495" t="s">
        <v>37</v>
      </c>
      <c r="E3495" t="s">
        <v>18</v>
      </c>
      <c r="F3495">
        <v>0</v>
      </c>
      <c r="H3495" t="s">
        <v>19</v>
      </c>
      <c r="J3495" t="str">
        <f t="shared" si="319"/>
        <v>Rail LastDemand</v>
      </c>
      <c r="K3495" t="str" cm="1">
        <f t="array" ref="K3495">_xlfn.IFS(L3495="Bus P+R Bus Leg", "Bus", L3495="Bus P+R Car Leg", "Car",L3495="Rail P+R Rail Leg", "Rail", L3495="Rail P+R Car Leg", "Car",L3495="Logsum","",TRUE(),L3495)</f>
        <v>Rail</v>
      </c>
      <c r="L3495" t="s">
        <v>31</v>
      </c>
      <c r="N3495" t="s">
        <v>105</v>
      </c>
      <c r="O3495" t="s">
        <v>112</v>
      </c>
      <c r="P3495" t="str">
        <f t="shared" si="316"/>
        <v>HBED</v>
      </c>
    </row>
    <row r="3496" spans="1:16" x14ac:dyDescent="0.35">
      <c r="A3496">
        <f t="shared" si="317"/>
        <v>6832</v>
      </c>
      <c r="B3496" t="str">
        <f t="shared" si="315"/>
        <v>Rail HBED_HBED_Child_TE_17-18_NC LastDemand</v>
      </c>
      <c r="C3496" t="str">
        <f t="shared" si="318"/>
        <v>Rail HBED_HBED_Child_TE_17-18_NC LastDemand</v>
      </c>
      <c r="D3496" t="s">
        <v>37</v>
      </c>
      <c r="E3496" t="s">
        <v>18</v>
      </c>
      <c r="F3496">
        <v>0</v>
      </c>
      <c r="H3496" t="s">
        <v>19</v>
      </c>
      <c r="J3496" t="str">
        <f t="shared" si="319"/>
        <v>Rail LastDemand</v>
      </c>
      <c r="K3496" t="str" cm="1">
        <f t="array" ref="K3496">_xlfn.IFS(L3496="Bus P+R Bus Leg", "Bus", L3496="Bus P+R Car Leg", "Car",L3496="Rail P+R Rail Leg", "Rail", L3496="Rail P+R Car Leg", "Car",L3496="Logsum","",TRUE(),L3496)</f>
        <v>Rail</v>
      </c>
      <c r="L3496" t="s">
        <v>31</v>
      </c>
      <c r="N3496" t="s">
        <v>105</v>
      </c>
      <c r="O3496" t="s">
        <v>113</v>
      </c>
      <c r="P3496" t="str">
        <f t="shared" si="316"/>
        <v>HBED</v>
      </c>
    </row>
    <row r="3497" spans="1:16" x14ac:dyDescent="0.35">
      <c r="A3497">
        <f t="shared" si="317"/>
        <v>6833</v>
      </c>
      <c r="B3497" t="str">
        <f t="shared" si="315"/>
        <v>Rail HBED_HBED_Child_TE_17-18_PC LastDemand</v>
      </c>
      <c r="C3497" t="str">
        <f t="shared" si="318"/>
        <v>Rail HBED_HBED_Child_TE_17-18_PC LastDemand</v>
      </c>
      <c r="D3497" t="s">
        <v>37</v>
      </c>
      <c r="E3497" t="s">
        <v>18</v>
      </c>
      <c r="F3497">
        <v>0</v>
      </c>
      <c r="H3497" t="s">
        <v>19</v>
      </c>
      <c r="J3497" t="str">
        <f t="shared" si="319"/>
        <v>Rail LastDemand</v>
      </c>
      <c r="K3497" t="str" cm="1">
        <f t="array" ref="K3497">_xlfn.IFS(L3497="Bus P+R Bus Leg", "Bus", L3497="Bus P+R Car Leg", "Car",L3497="Rail P+R Rail Leg", "Rail", L3497="Rail P+R Car Leg", "Car",L3497="Logsum","",TRUE(),L3497)</f>
        <v>Rail</v>
      </c>
      <c r="L3497" t="s">
        <v>31</v>
      </c>
      <c r="N3497" t="s">
        <v>105</v>
      </c>
      <c r="O3497" t="s">
        <v>114</v>
      </c>
      <c r="P3497" t="str">
        <f t="shared" si="316"/>
        <v>HBED</v>
      </c>
    </row>
    <row r="3498" spans="1:16" x14ac:dyDescent="0.35">
      <c r="A3498">
        <f t="shared" si="317"/>
        <v>6834</v>
      </c>
      <c r="B3498" t="str">
        <f t="shared" si="315"/>
        <v>Rail HBO_HBO_75_FC LastDemand</v>
      </c>
      <c r="C3498" t="str">
        <f t="shared" si="318"/>
        <v>Rail HBO_HBO_75_FC LastDemand</v>
      </c>
      <c r="D3498" t="s">
        <v>37</v>
      </c>
      <c r="E3498" t="s">
        <v>18</v>
      </c>
      <c r="F3498">
        <v>0</v>
      </c>
      <c r="H3498" t="s">
        <v>19</v>
      </c>
      <c r="J3498" t="str">
        <f t="shared" si="319"/>
        <v>Rail LastDemand</v>
      </c>
      <c r="K3498" t="str" cm="1">
        <f t="array" ref="K3498">_xlfn.IFS(L3498="Bus P+R Bus Leg", "Bus", L3498="Bus P+R Car Leg", "Car",L3498="Rail P+R Rail Leg", "Rail", L3498="Rail P+R Car Leg", "Car",L3498="Logsum","",TRUE(),L3498)</f>
        <v>Rail</v>
      </c>
      <c r="L3498" t="s">
        <v>31</v>
      </c>
      <c r="N3498" t="s">
        <v>105</v>
      </c>
      <c r="O3498" t="s">
        <v>115</v>
      </c>
      <c r="P3498" t="str">
        <f t="shared" si="316"/>
        <v>HBO</v>
      </c>
    </row>
    <row r="3499" spans="1:16" x14ac:dyDescent="0.35">
      <c r="A3499">
        <f t="shared" si="317"/>
        <v>6835</v>
      </c>
      <c r="B3499" t="str">
        <f t="shared" si="315"/>
        <v>Rail HBO_HBO_75_NC LastDemand</v>
      </c>
      <c r="C3499" t="str">
        <f t="shared" si="318"/>
        <v>Rail HBO_HBO_75_NC LastDemand</v>
      </c>
      <c r="D3499" t="s">
        <v>37</v>
      </c>
      <c r="E3499" t="s">
        <v>18</v>
      </c>
      <c r="F3499">
        <v>0</v>
      </c>
      <c r="H3499" t="s">
        <v>19</v>
      </c>
      <c r="J3499" t="str">
        <f t="shared" si="319"/>
        <v>Rail LastDemand</v>
      </c>
      <c r="K3499" t="str" cm="1">
        <f t="array" ref="K3499">_xlfn.IFS(L3499="Bus P+R Bus Leg", "Bus", L3499="Bus P+R Car Leg", "Car",L3499="Rail P+R Rail Leg", "Rail", L3499="Rail P+R Car Leg", "Car",L3499="Logsum","",TRUE(),L3499)</f>
        <v>Rail</v>
      </c>
      <c r="L3499" t="s">
        <v>31</v>
      </c>
      <c r="N3499" t="s">
        <v>105</v>
      </c>
      <c r="O3499" t="s">
        <v>116</v>
      </c>
      <c r="P3499" t="str">
        <f t="shared" si="316"/>
        <v>HBO</v>
      </c>
    </row>
    <row r="3500" spans="1:16" x14ac:dyDescent="0.35">
      <c r="A3500">
        <f t="shared" si="317"/>
        <v>6836</v>
      </c>
      <c r="B3500" t="str">
        <f t="shared" si="315"/>
        <v>Rail HBO_HBO_75_PC LastDemand</v>
      </c>
      <c r="C3500" t="str">
        <f t="shared" si="318"/>
        <v>Rail HBO_HBO_75_PC LastDemand</v>
      </c>
      <c r="D3500" t="s">
        <v>37</v>
      </c>
      <c r="E3500" t="s">
        <v>18</v>
      </c>
      <c r="F3500">
        <v>0</v>
      </c>
      <c r="H3500" t="s">
        <v>19</v>
      </c>
      <c r="J3500" t="str">
        <f t="shared" si="319"/>
        <v>Rail LastDemand</v>
      </c>
      <c r="K3500" t="str" cm="1">
        <f t="array" ref="K3500">_xlfn.IFS(L3500="Bus P+R Bus Leg", "Bus", L3500="Bus P+R Car Leg", "Car",L3500="Rail P+R Rail Leg", "Rail", L3500="Rail P+R Car Leg", "Car",L3500="Logsum","",TRUE(),L3500)</f>
        <v>Rail</v>
      </c>
      <c r="L3500" t="s">
        <v>31</v>
      </c>
      <c r="N3500" t="s">
        <v>105</v>
      </c>
      <c r="O3500" t="s">
        <v>117</v>
      </c>
      <c r="P3500" t="str">
        <f t="shared" si="316"/>
        <v>HBO</v>
      </c>
    </row>
    <row r="3501" spans="1:16" x14ac:dyDescent="0.35">
      <c r="A3501">
        <f t="shared" si="317"/>
        <v>6837</v>
      </c>
      <c r="B3501" t="str">
        <f t="shared" si="315"/>
        <v>Rail HBO_HBO_Child_0-15_FC LastDemand</v>
      </c>
      <c r="C3501" t="str">
        <f t="shared" si="318"/>
        <v>Rail HBO_HBO_Child_0-15_FC LastDemand</v>
      </c>
      <c r="D3501" t="s">
        <v>37</v>
      </c>
      <c r="E3501" t="s">
        <v>18</v>
      </c>
      <c r="F3501">
        <v>0</v>
      </c>
      <c r="H3501" t="s">
        <v>19</v>
      </c>
      <c r="J3501" t="str">
        <f t="shared" si="319"/>
        <v>Rail LastDemand</v>
      </c>
      <c r="K3501" t="str" cm="1">
        <f t="array" ref="K3501">_xlfn.IFS(L3501="Bus P+R Bus Leg", "Bus", L3501="Bus P+R Car Leg", "Car",L3501="Rail P+R Rail Leg", "Rail", L3501="Rail P+R Car Leg", "Car",L3501="Logsum","",TRUE(),L3501)</f>
        <v>Rail</v>
      </c>
      <c r="L3501" t="s">
        <v>31</v>
      </c>
      <c r="N3501" t="s">
        <v>105</v>
      </c>
      <c r="O3501" t="s">
        <v>118</v>
      </c>
      <c r="P3501" t="str">
        <f t="shared" si="316"/>
        <v>HBO</v>
      </c>
    </row>
    <row r="3502" spans="1:16" x14ac:dyDescent="0.35">
      <c r="A3502">
        <f t="shared" si="317"/>
        <v>6838</v>
      </c>
      <c r="B3502" t="str">
        <f t="shared" si="315"/>
        <v>Rail HBO_HBO_Child_0-15_NC LastDemand</v>
      </c>
      <c r="C3502" t="str">
        <f t="shared" si="318"/>
        <v>Rail HBO_HBO_Child_0-15_NC LastDemand</v>
      </c>
      <c r="D3502" t="s">
        <v>37</v>
      </c>
      <c r="E3502" t="s">
        <v>18</v>
      </c>
      <c r="F3502">
        <v>0</v>
      </c>
      <c r="H3502" t="s">
        <v>19</v>
      </c>
      <c r="J3502" t="str">
        <f t="shared" si="319"/>
        <v>Rail LastDemand</v>
      </c>
      <c r="K3502" t="str" cm="1">
        <f t="array" ref="K3502">_xlfn.IFS(L3502="Bus P+R Bus Leg", "Bus", L3502="Bus P+R Car Leg", "Car",L3502="Rail P+R Rail Leg", "Rail", L3502="Rail P+R Car Leg", "Car",L3502="Logsum","",TRUE(),L3502)</f>
        <v>Rail</v>
      </c>
      <c r="L3502" t="s">
        <v>31</v>
      </c>
      <c r="N3502" t="s">
        <v>105</v>
      </c>
      <c r="O3502" t="s">
        <v>119</v>
      </c>
      <c r="P3502" t="str">
        <f t="shared" si="316"/>
        <v>HBO</v>
      </c>
    </row>
    <row r="3503" spans="1:16" x14ac:dyDescent="0.35">
      <c r="A3503">
        <f t="shared" si="317"/>
        <v>6839</v>
      </c>
      <c r="B3503" t="str">
        <f t="shared" si="315"/>
        <v>Rail HBO_HBO_Child_0-15_PC LastDemand</v>
      </c>
      <c r="C3503" t="str">
        <f t="shared" si="318"/>
        <v>Rail HBO_HBO_Child_0-15_PC LastDemand</v>
      </c>
      <c r="D3503" t="s">
        <v>37</v>
      </c>
      <c r="E3503" t="s">
        <v>18</v>
      </c>
      <c r="F3503">
        <v>0</v>
      </c>
      <c r="H3503" t="s">
        <v>19</v>
      </c>
      <c r="J3503" t="str">
        <f t="shared" si="319"/>
        <v>Rail LastDemand</v>
      </c>
      <c r="K3503" t="str" cm="1">
        <f t="array" ref="K3503">_xlfn.IFS(L3503="Bus P+R Bus Leg", "Bus", L3503="Bus P+R Car Leg", "Car",L3503="Rail P+R Rail Leg", "Rail", L3503="Rail P+R Car Leg", "Car",L3503="Logsum","",TRUE(),L3503)</f>
        <v>Rail</v>
      </c>
      <c r="L3503" t="s">
        <v>31</v>
      </c>
      <c r="N3503" t="s">
        <v>105</v>
      </c>
      <c r="O3503" t="s">
        <v>120</v>
      </c>
      <c r="P3503" t="str">
        <f t="shared" si="316"/>
        <v>HBO</v>
      </c>
    </row>
    <row r="3504" spans="1:16" x14ac:dyDescent="0.35">
      <c r="A3504">
        <f t="shared" si="317"/>
        <v>6840</v>
      </c>
      <c r="B3504" t="str">
        <f t="shared" si="315"/>
        <v>Rail HBO_HBO_FT_16-74_FC LastDemand</v>
      </c>
      <c r="C3504" t="str">
        <f t="shared" si="318"/>
        <v>Rail HBO_HBO_FT_16-74_FC LastDemand</v>
      </c>
      <c r="D3504" t="s">
        <v>37</v>
      </c>
      <c r="E3504" t="s">
        <v>18</v>
      </c>
      <c r="F3504">
        <v>0</v>
      </c>
      <c r="H3504" t="s">
        <v>19</v>
      </c>
      <c r="J3504" t="str">
        <f t="shared" si="319"/>
        <v>Rail LastDemand</v>
      </c>
      <c r="K3504" t="str" cm="1">
        <f t="array" ref="K3504">_xlfn.IFS(L3504="Bus P+R Bus Leg", "Bus", L3504="Bus P+R Car Leg", "Car",L3504="Rail P+R Rail Leg", "Rail", L3504="Rail P+R Car Leg", "Car",L3504="Logsum","",TRUE(),L3504)</f>
        <v>Rail</v>
      </c>
      <c r="L3504" t="s">
        <v>31</v>
      </c>
      <c r="N3504" t="s">
        <v>105</v>
      </c>
      <c r="O3504" t="s">
        <v>121</v>
      </c>
      <c r="P3504" t="str">
        <f t="shared" si="316"/>
        <v>HBO</v>
      </c>
    </row>
    <row r="3505" spans="1:16" x14ac:dyDescent="0.35">
      <c r="A3505">
        <f t="shared" si="317"/>
        <v>6841</v>
      </c>
      <c r="B3505" t="str">
        <f t="shared" si="315"/>
        <v>Rail HBO_HBO_FT_16-74_NC LastDemand</v>
      </c>
      <c r="C3505" t="str">
        <f t="shared" si="318"/>
        <v>Rail HBO_HBO_FT_16-74_NC LastDemand</v>
      </c>
      <c r="D3505" t="s">
        <v>37</v>
      </c>
      <c r="E3505" t="s">
        <v>18</v>
      </c>
      <c r="F3505">
        <v>0</v>
      </c>
      <c r="H3505" t="s">
        <v>19</v>
      </c>
      <c r="J3505" t="str">
        <f t="shared" si="319"/>
        <v>Rail LastDemand</v>
      </c>
      <c r="K3505" t="str" cm="1">
        <f t="array" ref="K3505">_xlfn.IFS(L3505="Bus P+R Bus Leg", "Bus", L3505="Bus P+R Car Leg", "Car",L3505="Rail P+R Rail Leg", "Rail", L3505="Rail P+R Car Leg", "Car",L3505="Logsum","",TRUE(),L3505)</f>
        <v>Rail</v>
      </c>
      <c r="L3505" t="s">
        <v>31</v>
      </c>
      <c r="N3505" t="s">
        <v>105</v>
      </c>
      <c r="O3505" t="s">
        <v>122</v>
      </c>
      <c r="P3505" t="str">
        <f t="shared" si="316"/>
        <v>HBO</v>
      </c>
    </row>
    <row r="3506" spans="1:16" x14ac:dyDescent="0.35">
      <c r="A3506">
        <f t="shared" si="317"/>
        <v>6842</v>
      </c>
      <c r="B3506" t="str">
        <f t="shared" si="315"/>
        <v>Rail HBO_HBO_FT_16-74_PC LastDemand</v>
      </c>
      <c r="C3506" t="str">
        <f t="shared" si="318"/>
        <v>Rail HBO_HBO_FT_16-74_PC LastDemand</v>
      </c>
      <c r="D3506" t="s">
        <v>37</v>
      </c>
      <c r="E3506" t="s">
        <v>18</v>
      </c>
      <c r="F3506">
        <v>0</v>
      </c>
      <c r="H3506" t="s">
        <v>19</v>
      </c>
      <c r="J3506" t="str">
        <f t="shared" si="319"/>
        <v>Rail LastDemand</v>
      </c>
      <c r="K3506" t="str" cm="1">
        <f t="array" ref="K3506">_xlfn.IFS(L3506="Bus P+R Bus Leg", "Bus", L3506="Bus P+R Car Leg", "Car",L3506="Rail P+R Rail Leg", "Rail", L3506="Rail P+R Car Leg", "Car",L3506="Logsum","",TRUE(),L3506)</f>
        <v>Rail</v>
      </c>
      <c r="L3506" t="s">
        <v>31</v>
      </c>
      <c r="N3506" t="s">
        <v>105</v>
      </c>
      <c r="O3506" t="s">
        <v>123</v>
      </c>
      <c r="P3506" t="str">
        <f t="shared" si="316"/>
        <v>HBO</v>
      </c>
    </row>
    <row r="3507" spans="1:16" x14ac:dyDescent="0.35">
      <c r="A3507">
        <f t="shared" si="317"/>
        <v>6843</v>
      </c>
      <c r="B3507" t="str">
        <f t="shared" si="315"/>
        <v>Rail HBO_HBO_Other_16-74_FC LastDemand</v>
      </c>
      <c r="C3507" t="str">
        <f t="shared" si="318"/>
        <v>Rail HBO_HBO_Other_16-74_FC LastDemand</v>
      </c>
      <c r="D3507" t="s">
        <v>37</v>
      </c>
      <c r="E3507" t="s">
        <v>18</v>
      </c>
      <c r="F3507">
        <v>0</v>
      </c>
      <c r="H3507" t="s">
        <v>19</v>
      </c>
      <c r="J3507" t="str">
        <f t="shared" si="319"/>
        <v>Rail LastDemand</v>
      </c>
      <c r="K3507" t="str" cm="1">
        <f t="array" ref="K3507">_xlfn.IFS(L3507="Bus P+R Bus Leg", "Bus", L3507="Bus P+R Car Leg", "Car",L3507="Rail P+R Rail Leg", "Rail", L3507="Rail P+R Car Leg", "Car",L3507="Logsum","",TRUE(),L3507)</f>
        <v>Rail</v>
      </c>
      <c r="L3507" t="s">
        <v>31</v>
      </c>
      <c r="N3507" t="s">
        <v>105</v>
      </c>
      <c r="O3507" t="s">
        <v>124</v>
      </c>
      <c r="P3507" t="str">
        <f t="shared" si="316"/>
        <v>HBO</v>
      </c>
    </row>
    <row r="3508" spans="1:16" x14ac:dyDescent="0.35">
      <c r="A3508">
        <f t="shared" si="317"/>
        <v>6844</v>
      </c>
      <c r="B3508" t="str">
        <f t="shared" si="315"/>
        <v>Rail HBO_HBO_Other_16-74_NC LastDemand</v>
      </c>
      <c r="C3508" t="str">
        <f t="shared" si="318"/>
        <v>Rail HBO_HBO_Other_16-74_NC LastDemand</v>
      </c>
      <c r="D3508" t="s">
        <v>37</v>
      </c>
      <c r="E3508" t="s">
        <v>18</v>
      </c>
      <c r="F3508">
        <v>0</v>
      </c>
      <c r="H3508" t="s">
        <v>19</v>
      </c>
      <c r="J3508" t="str">
        <f t="shared" si="319"/>
        <v>Rail LastDemand</v>
      </c>
      <c r="K3508" t="str" cm="1">
        <f t="array" ref="K3508">_xlfn.IFS(L3508="Bus P+R Bus Leg", "Bus", L3508="Bus P+R Car Leg", "Car",L3508="Rail P+R Rail Leg", "Rail", L3508="Rail P+R Car Leg", "Car",L3508="Logsum","",TRUE(),L3508)</f>
        <v>Rail</v>
      </c>
      <c r="L3508" t="s">
        <v>31</v>
      </c>
      <c r="N3508" t="s">
        <v>105</v>
      </c>
      <c r="O3508" t="s">
        <v>125</v>
      </c>
      <c r="P3508" t="str">
        <f t="shared" si="316"/>
        <v>HBO</v>
      </c>
    </row>
    <row r="3509" spans="1:16" x14ac:dyDescent="0.35">
      <c r="A3509">
        <f t="shared" si="317"/>
        <v>6845</v>
      </c>
      <c r="B3509" t="str">
        <f t="shared" ref="B3509:B3572" si="320">_xlfn.TEXTJOIN(" ",TRUE,L3509,O3509,N3509)</f>
        <v>Rail HBO_HBO_Other_16-74_PC LastDemand</v>
      </c>
      <c r="C3509" t="str">
        <f t="shared" si="318"/>
        <v>Rail HBO_HBO_Other_16-74_PC LastDemand</v>
      </c>
      <c r="D3509" t="s">
        <v>37</v>
      </c>
      <c r="E3509" t="s">
        <v>18</v>
      </c>
      <c r="F3509">
        <v>0</v>
      </c>
      <c r="H3509" t="s">
        <v>19</v>
      </c>
      <c r="J3509" t="str">
        <f t="shared" si="319"/>
        <v>Rail LastDemand</v>
      </c>
      <c r="K3509" t="str" cm="1">
        <f t="array" ref="K3509">_xlfn.IFS(L3509="Bus P+R Bus Leg", "Bus", L3509="Bus P+R Car Leg", "Car",L3509="Rail P+R Rail Leg", "Rail", L3509="Rail P+R Car Leg", "Car",L3509="Logsum","",TRUE(),L3509)</f>
        <v>Rail</v>
      </c>
      <c r="L3509" t="s">
        <v>31</v>
      </c>
      <c r="N3509" t="s">
        <v>105</v>
      </c>
      <c r="O3509" t="s">
        <v>126</v>
      </c>
      <c r="P3509" t="str">
        <f t="shared" si="316"/>
        <v>HBO</v>
      </c>
    </row>
    <row r="3510" spans="1:16" x14ac:dyDescent="0.35">
      <c r="A3510">
        <f t="shared" si="317"/>
        <v>6846</v>
      </c>
      <c r="B3510" t="str">
        <f t="shared" si="320"/>
        <v>Rail HBO_HBO_PT_16-74_FC LastDemand</v>
      </c>
      <c r="C3510" t="str">
        <f t="shared" si="318"/>
        <v>Rail HBO_HBO_PT_16-74_FC LastDemand</v>
      </c>
      <c r="D3510" t="s">
        <v>37</v>
      </c>
      <c r="E3510" t="s">
        <v>18</v>
      </c>
      <c r="F3510">
        <v>0</v>
      </c>
      <c r="H3510" t="s">
        <v>19</v>
      </c>
      <c r="J3510" t="str">
        <f t="shared" si="319"/>
        <v>Rail LastDemand</v>
      </c>
      <c r="K3510" t="str" cm="1">
        <f t="array" ref="K3510">_xlfn.IFS(L3510="Bus P+R Bus Leg", "Bus", L3510="Bus P+R Car Leg", "Car",L3510="Rail P+R Rail Leg", "Rail", L3510="Rail P+R Car Leg", "Car",L3510="Logsum","",TRUE(),L3510)</f>
        <v>Rail</v>
      </c>
      <c r="L3510" t="s">
        <v>31</v>
      </c>
      <c r="N3510" t="s">
        <v>105</v>
      </c>
      <c r="O3510" t="s">
        <v>127</v>
      </c>
      <c r="P3510" t="str">
        <f t="shared" si="316"/>
        <v>HBO</v>
      </c>
    </row>
    <row r="3511" spans="1:16" x14ac:dyDescent="0.35">
      <c r="A3511">
        <f t="shared" si="317"/>
        <v>6847</v>
      </c>
      <c r="B3511" t="str">
        <f t="shared" si="320"/>
        <v>Rail HBO_HBO_PT_16-74_NC LastDemand</v>
      </c>
      <c r="C3511" t="str">
        <f t="shared" si="318"/>
        <v>Rail HBO_HBO_PT_16-74_NC LastDemand</v>
      </c>
      <c r="D3511" t="s">
        <v>37</v>
      </c>
      <c r="E3511" t="s">
        <v>18</v>
      </c>
      <c r="F3511">
        <v>0</v>
      </c>
      <c r="H3511" t="s">
        <v>19</v>
      </c>
      <c r="J3511" t="str">
        <f t="shared" si="319"/>
        <v>Rail LastDemand</v>
      </c>
      <c r="K3511" t="str" cm="1">
        <f t="array" ref="K3511">_xlfn.IFS(L3511="Bus P+R Bus Leg", "Bus", L3511="Bus P+R Car Leg", "Car",L3511="Rail P+R Rail Leg", "Rail", L3511="Rail P+R Car Leg", "Car",L3511="Logsum","",TRUE(),L3511)</f>
        <v>Rail</v>
      </c>
      <c r="L3511" t="s">
        <v>31</v>
      </c>
      <c r="N3511" t="s">
        <v>105</v>
      </c>
      <c r="O3511" t="s">
        <v>128</v>
      </c>
      <c r="P3511" t="str">
        <f t="shared" si="316"/>
        <v>HBO</v>
      </c>
    </row>
    <row r="3512" spans="1:16" x14ac:dyDescent="0.35">
      <c r="A3512">
        <f t="shared" si="317"/>
        <v>6848</v>
      </c>
      <c r="B3512" t="str">
        <f t="shared" si="320"/>
        <v>Rail HBO_HBO_PT_16-74_PC LastDemand</v>
      </c>
      <c r="C3512" t="str">
        <f t="shared" si="318"/>
        <v>Rail HBO_HBO_PT_16-74_PC LastDemand</v>
      </c>
      <c r="D3512" t="s">
        <v>37</v>
      </c>
      <c r="E3512" t="s">
        <v>18</v>
      </c>
      <c r="F3512">
        <v>0</v>
      </c>
      <c r="H3512" t="s">
        <v>19</v>
      </c>
      <c r="J3512" t="str">
        <f t="shared" si="319"/>
        <v>Rail LastDemand</v>
      </c>
      <c r="K3512" t="str" cm="1">
        <f t="array" ref="K3512">_xlfn.IFS(L3512="Bus P+R Bus Leg", "Bus", L3512="Bus P+R Car Leg", "Car",L3512="Rail P+R Rail Leg", "Rail", L3512="Rail P+R Car Leg", "Car",L3512="Logsum","",TRUE(),L3512)</f>
        <v>Rail</v>
      </c>
      <c r="L3512" t="s">
        <v>31</v>
      </c>
      <c r="N3512" t="s">
        <v>105</v>
      </c>
      <c r="O3512" t="s">
        <v>129</v>
      </c>
      <c r="P3512" t="str">
        <f t="shared" si="316"/>
        <v>HBO</v>
      </c>
    </row>
    <row r="3513" spans="1:16" x14ac:dyDescent="0.35">
      <c r="A3513">
        <f t="shared" si="317"/>
        <v>6849</v>
      </c>
      <c r="B3513" t="str">
        <f t="shared" si="320"/>
        <v>Rail HBO_HBO_Student_16-74_FC LastDemand</v>
      </c>
      <c r="C3513" t="str">
        <f t="shared" si="318"/>
        <v>Rail HBO_HBO_Student_16-74_FC LastDemand</v>
      </c>
      <c r="D3513" t="s">
        <v>37</v>
      </c>
      <c r="E3513" t="s">
        <v>18</v>
      </c>
      <c r="F3513">
        <v>0</v>
      </c>
      <c r="H3513" t="s">
        <v>19</v>
      </c>
      <c r="J3513" t="str">
        <f t="shared" si="319"/>
        <v>Rail LastDemand</v>
      </c>
      <c r="K3513" t="str" cm="1">
        <f t="array" ref="K3513">_xlfn.IFS(L3513="Bus P+R Bus Leg", "Bus", L3513="Bus P+R Car Leg", "Car",L3513="Rail P+R Rail Leg", "Rail", L3513="Rail P+R Car Leg", "Car",L3513="Logsum","",TRUE(),L3513)</f>
        <v>Rail</v>
      </c>
      <c r="L3513" t="s">
        <v>31</v>
      </c>
      <c r="N3513" t="s">
        <v>105</v>
      </c>
      <c r="O3513" t="s">
        <v>130</v>
      </c>
      <c r="P3513" t="str">
        <f t="shared" si="316"/>
        <v>HBO</v>
      </c>
    </row>
    <row r="3514" spans="1:16" x14ac:dyDescent="0.35">
      <c r="A3514">
        <f t="shared" si="317"/>
        <v>6850</v>
      </c>
      <c r="B3514" t="str">
        <f t="shared" si="320"/>
        <v>Rail HBO_HBO_Student_16-74_NC LastDemand</v>
      </c>
      <c r="C3514" t="str">
        <f t="shared" si="318"/>
        <v>Rail HBO_HBO_Student_16-74_NC LastDemand</v>
      </c>
      <c r="D3514" t="s">
        <v>37</v>
      </c>
      <c r="E3514" t="s">
        <v>18</v>
      </c>
      <c r="F3514">
        <v>0</v>
      </c>
      <c r="H3514" t="s">
        <v>19</v>
      </c>
      <c r="J3514" t="str">
        <f t="shared" si="319"/>
        <v>Rail LastDemand</v>
      </c>
      <c r="K3514" t="str" cm="1">
        <f t="array" ref="K3514">_xlfn.IFS(L3514="Bus P+R Bus Leg", "Bus", L3514="Bus P+R Car Leg", "Car",L3514="Rail P+R Rail Leg", "Rail", L3514="Rail P+R Car Leg", "Car",L3514="Logsum","",TRUE(),L3514)</f>
        <v>Rail</v>
      </c>
      <c r="L3514" t="s">
        <v>31</v>
      </c>
      <c r="N3514" t="s">
        <v>105</v>
      </c>
      <c r="O3514" t="s">
        <v>131</v>
      </c>
      <c r="P3514" t="str">
        <f t="shared" si="316"/>
        <v>HBO</v>
      </c>
    </row>
    <row r="3515" spans="1:16" x14ac:dyDescent="0.35">
      <c r="A3515">
        <f t="shared" si="317"/>
        <v>6851</v>
      </c>
      <c r="B3515" t="str">
        <f t="shared" si="320"/>
        <v>Rail HBO_HBO_Student_16-74_PC LastDemand</v>
      </c>
      <c r="C3515" t="str">
        <f t="shared" si="318"/>
        <v>Rail HBO_HBO_Student_16-74_PC LastDemand</v>
      </c>
      <c r="D3515" t="s">
        <v>37</v>
      </c>
      <c r="E3515" t="s">
        <v>18</v>
      </c>
      <c r="F3515">
        <v>0</v>
      </c>
      <c r="H3515" t="s">
        <v>19</v>
      </c>
      <c r="J3515" t="str">
        <f t="shared" si="319"/>
        <v>Rail LastDemand</v>
      </c>
      <c r="K3515" t="str" cm="1">
        <f t="array" ref="K3515">_xlfn.IFS(L3515="Bus P+R Bus Leg", "Bus", L3515="Bus P+R Car Leg", "Car",L3515="Rail P+R Rail Leg", "Rail", L3515="Rail P+R Car Leg", "Car",L3515="Logsum","",TRUE(),L3515)</f>
        <v>Rail</v>
      </c>
      <c r="L3515" t="s">
        <v>31</v>
      </c>
      <c r="N3515" t="s">
        <v>105</v>
      </c>
      <c r="O3515" t="s">
        <v>132</v>
      </c>
      <c r="P3515" t="str">
        <f t="shared" si="316"/>
        <v>HBO</v>
      </c>
    </row>
    <row r="3516" spans="1:16" x14ac:dyDescent="0.35">
      <c r="A3516">
        <f t="shared" si="317"/>
        <v>6852</v>
      </c>
      <c r="B3516" t="str">
        <f t="shared" si="320"/>
        <v>Rail HBSHOP_HBSHOP_75_FC LastDemand</v>
      </c>
      <c r="C3516" t="str">
        <f t="shared" si="318"/>
        <v>Rail HBSHOP_HBSHOP_75_FC LastDemand</v>
      </c>
      <c r="D3516" t="s">
        <v>37</v>
      </c>
      <c r="E3516" t="s">
        <v>18</v>
      </c>
      <c r="F3516">
        <v>0</v>
      </c>
      <c r="H3516" t="s">
        <v>19</v>
      </c>
      <c r="J3516" t="str">
        <f t="shared" si="319"/>
        <v>Rail LastDemand</v>
      </c>
      <c r="K3516" t="str" cm="1">
        <f t="array" ref="K3516">_xlfn.IFS(L3516="Bus P+R Bus Leg", "Bus", L3516="Bus P+R Car Leg", "Car",L3516="Rail P+R Rail Leg", "Rail", L3516="Rail P+R Car Leg", "Car",L3516="Logsum","",TRUE(),L3516)</f>
        <v>Rail</v>
      </c>
      <c r="L3516" t="s">
        <v>31</v>
      </c>
      <c r="N3516" t="s">
        <v>105</v>
      </c>
      <c r="O3516" t="s">
        <v>480</v>
      </c>
      <c r="P3516" t="str">
        <f t="shared" si="316"/>
        <v>HBSHOP</v>
      </c>
    </row>
    <row r="3517" spans="1:16" x14ac:dyDescent="0.35">
      <c r="A3517">
        <f t="shared" si="317"/>
        <v>6853</v>
      </c>
      <c r="B3517" t="str">
        <f t="shared" si="320"/>
        <v>Rail HBSHOP_HBSHOP_75_NC LastDemand</v>
      </c>
      <c r="C3517" t="str">
        <f t="shared" si="318"/>
        <v>Rail HBSHOP_HBSHOP_75_NC LastDemand</v>
      </c>
      <c r="D3517" t="s">
        <v>37</v>
      </c>
      <c r="E3517" t="s">
        <v>18</v>
      </c>
      <c r="F3517">
        <v>0</v>
      </c>
      <c r="H3517" t="s">
        <v>19</v>
      </c>
      <c r="J3517" t="str">
        <f t="shared" si="319"/>
        <v>Rail LastDemand</v>
      </c>
      <c r="K3517" t="str" cm="1">
        <f t="array" ref="K3517">_xlfn.IFS(L3517="Bus P+R Bus Leg", "Bus", L3517="Bus P+R Car Leg", "Car",L3517="Rail P+R Rail Leg", "Rail", L3517="Rail P+R Car Leg", "Car",L3517="Logsum","",TRUE(),L3517)</f>
        <v>Rail</v>
      </c>
      <c r="L3517" t="s">
        <v>31</v>
      </c>
      <c r="N3517" t="s">
        <v>105</v>
      </c>
      <c r="O3517" t="s">
        <v>481</v>
      </c>
      <c r="P3517" t="str">
        <f t="shared" si="316"/>
        <v>HBSHOP</v>
      </c>
    </row>
    <row r="3518" spans="1:16" x14ac:dyDescent="0.35">
      <c r="A3518">
        <f t="shared" si="317"/>
        <v>6854</v>
      </c>
      <c r="B3518" t="str">
        <f t="shared" si="320"/>
        <v>Rail HBSHOP_HBSHOP_75_PC LastDemand</v>
      </c>
      <c r="C3518" t="str">
        <f t="shared" si="318"/>
        <v>Rail HBSHOP_HBSHOP_75_PC LastDemand</v>
      </c>
      <c r="D3518" t="s">
        <v>37</v>
      </c>
      <c r="E3518" t="s">
        <v>18</v>
      </c>
      <c r="F3518">
        <v>0</v>
      </c>
      <c r="H3518" t="s">
        <v>19</v>
      </c>
      <c r="J3518" t="str">
        <f t="shared" si="319"/>
        <v>Rail LastDemand</v>
      </c>
      <c r="K3518" t="str" cm="1">
        <f t="array" ref="K3518">_xlfn.IFS(L3518="Bus P+R Bus Leg", "Bus", L3518="Bus P+R Car Leg", "Car",L3518="Rail P+R Rail Leg", "Rail", L3518="Rail P+R Car Leg", "Car",L3518="Logsum","",TRUE(),L3518)</f>
        <v>Rail</v>
      </c>
      <c r="L3518" t="s">
        <v>31</v>
      </c>
      <c r="N3518" t="s">
        <v>105</v>
      </c>
      <c r="O3518" t="s">
        <v>482</v>
      </c>
      <c r="P3518" t="str">
        <f t="shared" si="316"/>
        <v>HBSHOP</v>
      </c>
    </row>
    <row r="3519" spans="1:16" x14ac:dyDescent="0.35">
      <c r="A3519">
        <f t="shared" si="317"/>
        <v>6855</v>
      </c>
      <c r="B3519" t="str">
        <f t="shared" si="320"/>
        <v>Rail HBSHOP_HBSHOP_Child_0-15_FC LastDemand</v>
      </c>
      <c r="C3519" t="str">
        <f t="shared" si="318"/>
        <v>Rail HBSHOP_HBSHOP_Child_0-15_FC LastDemand</v>
      </c>
      <c r="D3519" t="s">
        <v>37</v>
      </c>
      <c r="E3519" t="s">
        <v>18</v>
      </c>
      <c r="F3519">
        <v>0</v>
      </c>
      <c r="H3519" t="s">
        <v>19</v>
      </c>
      <c r="J3519" t="str">
        <f t="shared" si="319"/>
        <v>Rail LastDemand</v>
      </c>
      <c r="K3519" t="str" cm="1">
        <f t="array" ref="K3519">_xlfn.IFS(L3519="Bus P+R Bus Leg", "Bus", L3519="Bus P+R Car Leg", "Car",L3519="Rail P+R Rail Leg", "Rail", L3519="Rail P+R Car Leg", "Car",L3519="Logsum","",TRUE(),L3519)</f>
        <v>Rail</v>
      </c>
      <c r="L3519" t="s">
        <v>31</v>
      </c>
      <c r="N3519" t="s">
        <v>105</v>
      </c>
      <c r="O3519" t="s">
        <v>483</v>
      </c>
      <c r="P3519" t="str">
        <f t="shared" si="316"/>
        <v>HBSHOP</v>
      </c>
    </row>
    <row r="3520" spans="1:16" x14ac:dyDescent="0.35">
      <c r="A3520">
        <f t="shared" si="317"/>
        <v>6856</v>
      </c>
      <c r="B3520" t="str">
        <f t="shared" si="320"/>
        <v>Rail HBSHOP_HBSHOP_Child_0-15_NC LastDemand</v>
      </c>
      <c r="C3520" t="str">
        <f t="shared" si="318"/>
        <v>Rail HBSHOP_HBSHOP_Child_0-15_NC LastDemand</v>
      </c>
      <c r="D3520" t="s">
        <v>37</v>
      </c>
      <c r="E3520" t="s">
        <v>18</v>
      </c>
      <c r="F3520">
        <v>0</v>
      </c>
      <c r="H3520" t="s">
        <v>19</v>
      </c>
      <c r="J3520" t="str">
        <f t="shared" si="319"/>
        <v>Rail LastDemand</v>
      </c>
      <c r="K3520" t="str" cm="1">
        <f t="array" ref="K3520">_xlfn.IFS(L3520="Bus P+R Bus Leg", "Bus", L3520="Bus P+R Car Leg", "Car",L3520="Rail P+R Rail Leg", "Rail", L3520="Rail P+R Car Leg", "Car",L3520="Logsum","",TRUE(),L3520)</f>
        <v>Rail</v>
      </c>
      <c r="L3520" t="s">
        <v>31</v>
      </c>
      <c r="N3520" t="s">
        <v>105</v>
      </c>
      <c r="O3520" t="s">
        <v>484</v>
      </c>
      <c r="P3520" t="str">
        <f t="shared" si="316"/>
        <v>HBSHOP</v>
      </c>
    </row>
    <row r="3521" spans="1:16" x14ac:dyDescent="0.35">
      <c r="A3521">
        <f t="shared" si="317"/>
        <v>6857</v>
      </c>
      <c r="B3521" t="str">
        <f t="shared" si="320"/>
        <v>Rail HBSHOP_HBSHOP_Child_0-15_PC LastDemand</v>
      </c>
      <c r="C3521" t="str">
        <f t="shared" si="318"/>
        <v>Rail HBSHOP_HBSHOP_Child_0-15_PC LastDemand</v>
      </c>
      <c r="D3521" t="s">
        <v>37</v>
      </c>
      <c r="E3521" t="s">
        <v>18</v>
      </c>
      <c r="F3521">
        <v>0</v>
      </c>
      <c r="H3521" t="s">
        <v>19</v>
      </c>
      <c r="J3521" t="str">
        <f t="shared" si="319"/>
        <v>Rail LastDemand</v>
      </c>
      <c r="K3521" t="str" cm="1">
        <f t="array" ref="K3521">_xlfn.IFS(L3521="Bus P+R Bus Leg", "Bus", L3521="Bus P+R Car Leg", "Car",L3521="Rail P+R Rail Leg", "Rail", L3521="Rail P+R Car Leg", "Car",L3521="Logsum","",TRUE(),L3521)</f>
        <v>Rail</v>
      </c>
      <c r="L3521" t="s">
        <v>31</v>
      </c>
      <c r="N3521" t="s">
        <v>105</v>
      </c>
      <c r="O3521" t="s">
        <v>485</v>
      </c>
      <c r="P3521" t="str">
        <f t="shared" si="316"/>
        <v>HBSHOP</v>
      </c>
    </row>
    <row r="3522" spans="1:16" x14ac:dyDescent="0.35">
      <c r="A3522">
        <f t="shared" si="317"/>
        <v>6858</v>
      </c>
      <c r="B3522" t="str">
        <f t="shared" si="320"/>
        <v>Rail HBSHOP_HBSHOP_FT_16-74_FC LastDemand</v>
      </c>
      <c r="C3522" t="str">
        <f t="shared" si="318"/>
        <v>Rail HBSHOP_HBSHOP_FT_16-74_FC LastDemand</v>
      </c>
      <c r="D3522" t="s">
        <v>37</v>
      </c>
      <c r="E3522" t="s">
        <v>18</v>
      </c>
      <c r="F3522">
        <v>0</v>
      </c>
      <c r="H3522" t="s">
        <v>19</v>
      </c>
      <c r="J3522" t="str">
        <f t="shared" si="319"/>
        <v>Rail LastDemand</v>
      </c>
      <c r="K3522" t="str" cm="1">
        <f t="array" ref="K3522">_xlfn.IFS(L3522="Bus P+R Bus Leg", "Bus", L3522="Bus P+R Car Leg", "Car",L3522="Rail P+R Rail Leg", "Rail", L3522="Rail P+R Car Leg", "Car",L3522="Logsum","",TRUE(),L3522)</f>
        <v>Rail</v>
      </c>
      <c r="L3522" t="s">
        <v>31</v>
      </c>
      <c r="N3522" t="s">
        <v>105</v>
      </c>
      <c r="O3522" t="s">
        <v>486</v>
      </c>
      <c r="P3522" t="str">
        <f t="shared" si="316"/>
        <v>HBSHOP</v>
      </c>
    </row>
    <row r="3523" spans="1:16" x14ac:dyDescent="0.35">
      <c r="A3523">
        <f t="shared" si="317"/>
        <v>6859</v>
      </c>
      <c r="B3523" t="str">
        <f t="shared" si="320"/>
        <v>Rail HBSHOP_HBSHOP_FT_16-74_NC LastDemand</v>
      </c>
      <c r="C3523" t="str">
        <f t="shared" si="318"/>
        <v>Rail HBSHOP_HBSHOP_FT_16-74_NC LastDemand</v>
      </c>
      <c r="D3523" t="s">
        <v>37</v>
      </c>
      <c r="E3523" t="s">
        <v>18</v>
      </c>
      <c r="F3523">
        <v>0</v>
      </c>
      <c r="H3523" t="s">
        <v>19</v>
      </c>
      <c r="J3523" t="str">
        <f t="shared" si="319"/>
        <v>Rail LastDemand</v>
      </c>
      <c r="K3523" t="str" cm="1">
        <f t="array" ref="K3523">_xlfn.IFS(L3523="Bus P+R Bus Leg", "Bus", L3523="Bus P+R Car Leg", "Car",L3523="Rail P+R Rail Leg", "Rail", L3523="Rail P+R Car Leg", "Car",L3523="Logsum","",TRUE(),L3523)</f>
        <v>Rail</v>
      </c>
      <c r="L3523" t="s">
        <v>31</v>
      </c>
      <c r="N3523" t="s">
        <v>105</v>
      </c>
      <c r="O3523" t="s">
        <v>487</v>
      </c>
      <c r="P3523" t="str">
        <f t="shared" si="316"/>
        <v>HBSHOP</v>
      </c>
    </row>
    <row r="3524" spans="1:16" x14ac:dyDescent="0.35">
      <c r="A3524">
        <f t="shared" si="317"/>
        <v>6860</v>
      </c>
      <c r="B3524" t="str">
        <f t="shared" si="320"/>
        <v>Rail HBSHOP_HBSHOP_FT_16-74_PC LastDemand</v>
      </c>
      <c r="C3524" t="str">
        <f t="shared" si="318"/>
        <v>Rail HBSHOP_HBSHOP_FT_16-74_PC LastDemand</v>
      </c>
      <c r="D3524" t="s">
        <v>37</v>
      </c>
      <c r="E3524" t="s">
        <v>18</v>
      </c>
      <c r="F3524">
        <v>0</v>
      </c>
      <c r="H3524" t="s">
        <v>19</v>
      </c>
      <c r="J3524" t="str">
        <f t="shared" si="319"/>
        <v>Rail LastDemand</v>
      </c>
      <c r="K3524" t="str" cm="1">
        <f t="array" ref="K3524">_xlfn.IFS(L3524="Bus P+R Bus Leg", "Bus", L3524="Bus P+R Car Leg", "Car",L3524="Rail P+R Rail Leg", "Rail", L3524="Rail P+R Car Leg", "Car",L3524="Logsum","",TRUE(),L3524)</f>
        <v>Rail</v>
      </c>
      <c r="L3524" t="s">
        <v>31</v>
      </c>
      <c r="N3524" t="s">
        <v>105</v>
      </c>
      <c r="O3524" t="s">
        <v>488</v>
      </c>
      <c r="P3524" t="str">
        <f t="shared" si="316"/>
        <v>HBSHOP</v>
      </c>
    </row>
    <row r="3525" spans="1:16" x14ac:dyDescent="0.35">
      <c r="A3525">
        <f t="shared" si="317"/>
        <v>6861</v>
      </c>
      <c r="B3525" t="str">
        <f t="shared" si="320"/>
        <v>Rail HBSHOP_HBSHOP_Other_16-74_FC LastDemand</v>
      </c>
      <c r="C3525" t="str">
        <f t="shared" si="318"/>
        <v>Rail HBSHOP_HBSHOP_Other_16-74_FC LastDemand</v>
      </c>
      <c r="D3525" t="s">
        <v>37</v>
      </c>
      <c r="E3525" t="s">
        <v>18</v>
      </c>
      <c r="F3525">
        <v>0</v>
      </c>
      <c r="H3525" t="s">
        <v>19</v>
      </c>
      <c r="J3525" t="str">
        <f t="shared" si="319"/>
        <v>Rail LastDemand</v>
      </c>
      <c r="K3525" t="str" cm="1">
        <f t="array" ref="K3525">_xlfn.IFS(L3525="Bus P+R Bus Leg", "Bus", L3525="Bus P+R Car Leg", "Car",L3525="Rail P+R Rail Leg", "Rail", L3525="Rail P+R Car Leg", "Car",L3525="Logsum","",TRUE(),L3525)</f>
        <v>Rail</v>
      </c>
      <c r="L3525" t="s">
        <v>31</v>
      </c>
      <c r="N3525" t="s">
        <v>105</v>
      </c>
      <c r="O3525" t="s">
        <v>489</v>
      </c>
      <c r="P3525" t="str">
        <f t="shared" si="316"/>
        <v>HBSHOP</v>
      </c>
    </row>
    <row r="3526" spans="1:16" x14ac:dyDescent="0.35">
      <c r="A3526">
        <f t="shared" si="317"/>
        <v>6862</v>
      </c>
      <c r="B3526" t="str">
        <f t="shared" si="320"/>
        <v>Rail HBSHOP_HBSHOP_Other_16-74_NC LastDemand</v>
      </c>
      <c r="C3526" t="str">
        <f t="shared" si="318"/>
        <v>Rail HBSHOP_HBSHOP_Other_16-74_NC LastDemand</v>
      </c>
      <c r="D3526" t="s">
        <v>37</v>
      </c>
      <c r="E3526" t="s">
        <v>18</v>
      </c>
      <c r="F3526">
        <v>0</v>
      </c>
      <c r="H3526" t="s">
        <v>19</v>
      </c>
      <c r="J3526" t="str">
        <f t="shared" si="319"/>
        <v>Rail LastDemand</v>
      </c>
      <c r="K3526" t="str" cm="1">
        <f t="array" ref="K3526">_xlfn.IFS(L3526="Bus P+R Bus Leg", "Bus", L3526="Bus P+R Car Leg", "Car",L3526="Rail P+R Rail Leg", "Rail", L3526="Rail P+R Car Leg", "Car",L3526="Logsum","",TRUE(),L3526)</f>
        <v>Rail</v>
      </c>
      <c r="L3526" t="s">
        <v>31</v>
      </c>
      <c r="N3526" t="s">
        <v>105</v>
      </c>
      <c r="O3526" t="s">
        <v>490</v>
      </c>
      <c r="P3526" t="str">
        <f t="shared" si="316"/>
        <v>HBSHOP</v>
      </c>
    </row>
    <row r="3527" spans="1:16" x14ac:dyDescent="0.35">
      <c r="A3527">
        <f t="shared" si="317"/>
        <v>6863</v>
      </c>
      <c r="B3527" t="str">
        <f t="shared" si="320"/>
        <v>Rail HBSHOP_HBSHOP_Other_16-74_PC LastDemand</v>
      </c>
      <c r="C3527" t="str">
        <f t="shared" si="318"/>
        <v>Rail HBSHOP_HBSHOP_Other_16-74_PC LastDemand</v>
      </c>
      <c r="D3527" t="s">
        <v>37</v>
      </c>
      <c r="E3527" t="s">
        <v>18</v>
      </c>
      <c r="F3527">
        <v>0</v>
      </c>
      <c r="H3527" t="s">
        <v>19</v>
      </c>
      <c r="J3527" t="str">
        <f t="shared" si="319"/>
        <v>Rail LastDemand</v>
      </c>
      <c r="K3527" t="str" cm="1">
        <f t="array" ref="K3527">_xlfn.IFS(L3527="Bus P+R Bus Leg", "Bus", L3527="Bus P+R Car Leg", "Car",L3527="Rail P+R Rail Leg", "Rail", L3527="Rail P+R Car Leg", "Car",L3527="Logsum","",TRUE(),L3527)</f>
        <v>Rail</v>
      </c>
      <c r="L3527" t="s">
        <v>31</v>
      </c>
      <c r="N3527" t="s">
        <v>105</v>
      </c>
      <c r="O3527" t="s">
        <v>491</v>
      </c>
      <c r="P3527" t="str">
        <f t="shared" si="316"/>
        <v>HBSHOP</v>
      </c>
    </row>
    <row r="3528" spans="1:16" x14ac:dyDescent="0.35">
      <c r="A3528">
        <f t="shared" si="317"/>
        <v>6864</v>
      </c>
      <c r="B3528" t="str">
        <f t="shared" si="320"/>
        <v>Rail HBSHOP_HBSHOP_PT_16-74_FC LastDemand</v>
      </c>
      <c r="C3528" t="str">
        <f t="shared" si="318"/>
        <v>Rail HBSHOP_HBSHOP_PT_16-74_FC LastDemand</v>
      </c>
      <c r="D3528" t="s">
        <v>37</v>
      </c>
      <c r="E3528" t="s">
        <v>18</v>
      </c>
      <c r="F3528">
        <v>0</v>
      </c>
      <c r="H3528" t="s">
        <v>19</v>
      </c>
      <c r="J3528" t="str">
        <f t="shared" si="319"/>
        <v>Rail LastDemand</v>
      </c>
      <c r="K3528" t="str" cm="1">
        <f t="array" ref="K3528">_xlfn.IFS(L3528="Bus P+R Bus Leg", "Bus", L3528="Bus P+R Car Leg", "Car",L3528="Rail P+R Rail Leg", "Rail", L3528="Rail P+R Car Leg", "Car",L3528="Logsum","",TRUE(),L3528)</f>
        <v>Rail</v>
      </c>
      <c r="L3528" t="s">
        <v>31</v>
      </c>
      <c r="N3528" t="s">
        <v>105</v>
      </c>
      <c r="O3528" t="s">
        <v>492</v>
      </c>
      <c r="P3528" t="str">
        <f t="shared" si="316"/>
        <v>HBSHOP</v>
      </c>
    </row>
    <row r="3529" spans="1:16" x14ac:dyDescent="0.35">
      <c r="A3529">
        <f t="shared" si="317"/>
        <v>6865</v>
      </c>
      <c r="B3529" t="str">
        <f t="shared" si="320"/>
        <v>Rail HBSHOP_HBSHOP_PT_16-74_NC LastDemand</v>
      </c>
      <c r="C3529" t="str">
        <f t="shared" si="318"/>
        <v>Rail HBSHOP_HBSHOP_PT_16-74_NC LastDemand</v>
      </c>
      <c r="D3529" t="s">
        <v>37</v>
      </c>
      <c r="E3529" t="s">
        <v>18</v>
      </c>
      <c r="F3529">
        <v>0</v>
      </c>
      <c r="H3529" t="s">
        <v>19</v>
      </c>
      <c r="J3529" t="str">
        <f t="shared" si="319"/>
        <v>Rail LastDemand</v>
      </c>
      <c r="K3529" t="str" cm="1">
        <f t="array" ref="K3529">_xlfn.IFS(L3529="Bus P+R Bus Leg", "Bus", L3529="Bus P+R Car Leg", "Car",L3529="Rail P+R Rail Leg", "Rail", L3529="Rail P+R Car Leg", "Car",L3529="Logsum","",TRUE(),L3529)</f>
        <v>Rail</v>
      </c>
      <c r="L3529" t="s">
        <v>31</v>
      </c>
      <c r="N3529" t="s">
        <v>105</v>
      </c>
      <c r="O3529" t="s">
        <v>493</v>
      </c>
      <c r="P3529" t="str">
        <f t="shared" si="316"/>
        <v>HBSHOP</v>
      </c>
    </row>
    <row r="3530" spans="1:16" x14ac:dyDescent="0.35">
      <c r="A3530">
        <f t="shared" si="317"/>
        <v>6866</v>
      </c>
      <c r="B3530" t="str">
        <f t="shared" si="320"/>
        <v>Rail HBSHOP_HBSHOP_PT_16-74_PC LastDemand</v>
      </c>
      <c r="C3530" t="str">
        <f t="shared" si="318"/>
        <v>Rail HBSHOP_HBSHOP_PT_16-74_PC LastDemand</v>
      </c>
      <c r="D3530" t="s">
        <v>37</v>
      </c>
      <c r="E3530" t="s">
        <v>18</v>
      </c>
      <c r="F3530">
        <v>0</v>
      </c>
      <c r="H3530" t="s">
        <v>19</v>
      </c>
      <c r="J3530" t="str">
        <f t="shared" si="319"/>
        <v>Rail LastDemand</v>
      </c>
      <c r="K3530" t="str" cm="1">
        <f t="array" ref="K3530">_xlfn.IFS(L3530="Bus P+R Bus Leg", "Bus", L3530="Bus P+R Car Leg", "Car",L3530="Rail P+R Rail Leg", "Rail", L3530="Rail P+R Car Leg", "Car",L3530="Logsum","",TRUE(),L3530)</f>
        <v>Rail</v>
      </c>
      <c r="L3530" t="s">
        <v>31</v>
      </c>
      <c r="N3530" t="s">
        <v>105</v>
      </c>
      <c r="O3530" t="s">
        <v>494</v>
      </c>
      <c r="P3530" t="str">
        <f t="shared" si="316"/>
        <v>HBSHOP</v>
      </c>
    </row>
    <row r="3531" spans="1:16" x14ac:dyDescent="0.35">
      <c r="A3531">
        <f t="shared" si="317"/>
        <v>6867</v>
      </c>
      <c r="B3531" t="str">
        <f t="shared" si="320"/>
        <v>Rail HBSHOP_HBSHOP_Student_16-74_FC LastDemand</v>
      </c>
      <c r="C3531" t="str">
        <f t="shared" si="318"/>
        <v>Rail HBSHOP_HBSHOP_Student_16-74_FC LastDemand</v>
      </c>
      <c r="D3531" t="s">
        <v>37</v>
      </c>
      <c r="E3531" t="s">
        <v>18</v>
      </c>
      <c r="F3531">
        <v>0</v>
      </c>
      <c r="H3531" t="s">
        <v>19</v>
      </c>
      <c r="J3531" t="str">
        <f t="shared" si="319"/>
        <v>Rail LastDemand</v>
      </c>
      <c r="K3531" t="str" cm="1">
        <f t="array" ref="K3531">_xlfn.IFS(L3531="Bus P+R Bus Leg", "Bus", L3531="Bus P+R Car Leg", "Car",L3531="Rail P+R Rail Leg", "Rail", L3531="Rail P+R Car Leg", "Car",L3531="Logsum","",TRUE(),L3531)</f>
        <v>Rail</v>
      </c>
      <c r="L3531" t="s">
        <v>31</v>
      </c>
      <c r="N3531" t="s">
        <v>105</v>
      </c>
      <c r="O3531" t="s">
        <v>495</v>
      </c>
      <c r="P3531" t="str">
        <f t="shared" ref="P3531:P3563" si="321">LEFT(O3531,FIND("_",O3531)-1)</f>
        <v>HBSHOP</v>
      </c>
    </row>
    <row r="3532" spans="1:16" x14ac:dyDescent="0.35">
      <c r="A3532">
        <f t="shared" si="317"/>
        <v>6868</v>
      </c>
      <c r="B3532" t="str">
        <f t="shared" si="320"/>
        <v>Rail HBSHOP_HBSHOP_Student_16-74_NC LastDemand</v>
      </c>
      <c r="C3532" t="str">
        <f t="shared" si="318"/>
        <v>Rail HBSHOP_HBSHOP_Student_16-74_NC LastDemand</v>
      </c>
      <c r="D3532" t="s">
        <v>37</v>
      </c>
      <c r="E3532" t="s">
        <v>18</v>
      </c>
      <c r="F3532">
        <v>0</v>
      </c>
      <c r="H3532" t="s">
        <v>19</v>
      </c>
      <c r="J3532" t="str">
        <f t="shared" si="319"/>
        <v>Rail LastDemand</v>
      </c>
      <c r="K3532" t="str" cm="1">
        <f t="array" ref="K3532">_xlfn.IFS(L3532="Bus P+R Bus Leg", "Bus", L3532="Bus P+R Car Leg", "Car",L3532="Rail P+R Rail Leg", "Rail", L3532="Rail P+R Car Leg", "Car",L3532="Logsum","",TRUE(),L3532)</f>
        <v>Rail</v>
      </c>
      <c r="L3532" t="s">
        <v>31</v>
      </c>
      <c r="N3532" t="s">
        <v>105</v>
      </c>
      <c r="O3532" t="s">
        <v>496</v>
      </c>
      <c r="P3532" t="str">
        <f t="shared" si="321"/>
        <v>HBSHOP</v>
      </c>
    </row>
    <row r="3533" spans="1:16" x14ac:dyDescent="0.35">
      <c r="A3533">
        <f t="shared" si="317"/>
        <v>6869</v>
      </c>
      <c r="B3533" t="str">
        <f t="shared" si="320"/>
        <v>Rail HBSHOP_HBSHOP_Student_16-74_PC LastDemand</v>
      </c>
      <c r="C3533" t="str">
        <f t="shared" si="318"/>
        <v>Rail HBSHOP_HBSHOP_Student_16-74_PC LastDemand</v>
      </c>
      <c r="D3533" t="s">
        <v>37</v>
      </c>
      <c r="E3533" t="s">
        <v>18</v>
      </c>
      <c r="F3533">
        <v>0</v>
      </c>
      <c r="H3533" t="s">
        <v>19</v>
      </c>
      <c r="J3533" t="str">
        <f t="shared" si="319"/>
        <v>Rail LastDemand</v>
      </c>
      <c r="K3533" t="str" cm="1">
        <f t="array" ref="K3533">_xlfn.IFS(L3533="Bus P+R Bus Leg", "Bus", L3533="Bus P+R Car Leg", "Car",L3533="Rail P+R Rail Leg", "Rail", L3533="Rail P+R Car Leg", "Car",L3533="Logsum","",TRUE(),L3533)</f>
        <v>Rail</v>
      </c>
      <c r="L3533" t="s">
        <v>31</v>
      </c>
      <c r="N3533" t="s">
        <v>105</v>
      </c>
      <c r="O3533" t="s">
        <v>497</v>
      </c>
      <c r="P3533" t="str">
        <f t="shared" si="321"/>
        <v>HBSHOP</v>
      </c>
    </row>
    <row r="3534" spans="1:16" x14ac:dyDescent="0.35">
      <c r="A3534">
        <f t="shared" si="317"/>
        <v>6870</v>
      </c>
      <c r="B3534" t="str">
        <f t="shared" si="320"/>
        <v>Rail NHBEB_NHBEB_FT_16-74_FC LastDemand</v>
      </c>
      <c r="C3534" t="str">
        <f t="shared" si="318"/>
        <v>Rail NHBEB_NHBEB_FT_16-74_FC LastDemand</v>
      </c>
      <c r="D3534" t="s">
        <v>37</v>
      </c>
      <c r="E3534" t="s">
        <v>18</v>
      </c>
      <c r="F3534">
        <v>0</v>
      </c>
      <c r="H3534" t="s">
        <v>19</v>
      </c>
      <c r="J3534" t="str">
        <f t="shared" si="319"/>
        <v>Rail LastDemand</v>
      </c>
      <c r="K3534" t="str" cm="1">
        <f t="array" ref="K3534">_xlfn.IFS(L3534="Bus P+R Bus Leg", "Bus", L3534="Bus P+R Car Leg", "Car",L3534="Rail P+R Rail Leg", "Rail", L3534="Rail P+R Car Leg", "Car",L3534="Logsum","",TRUE(),L3534)</f>
        <v>Rail</v>
      </c>
      <c r="L3534" t="s">
        <v>31</v>
      </c>
      <c r="N3534" t="s">
        <v>105</v>
      </c>
      <c r="O3534" t="s">
        <v>77</v>
      </c>
      <c r="P3534" t="str">
        <f t="shared" si="321"/>
        <v>NHBEB</v>
      </c>
    </row>
    <row r="3535" spans="1:16" x14ac:dyDescent="0.35">
      <c r="A3535">
        <f t="shared" ref="A3535:A3598" si="322">IF(J3535=J3534,A3534+1,ROUNDUP(A3534,-2)+1)</f>
        <v>6871</v>
      </c>
      <c r="B3535" t="str">
        <f t="shared" si="320"/>
        <v>Rail NHBEB_NHBEB_FT_16-74_NC LastDemand</v>
      </c>
      <c r="C3535" t="str">
        <f t="shared" si="318"/>
        <v>Rail NHBEB_NHBEB_FT_16-74_NC LastDemand</v>
      </c>
      <c r="D3535" t="s">
        <v>37</v>
      </c>
      <c r="E3535" t="s">
        <v>18</v>
      </c>
      <c r="F3535">
        <v>0</v>
      </c>
      <c r="H3535" t="s">
        <v>19</v>
      </c>
      <c r="J3535" t="str">
        <f t="shared" si="319"/>
        <v>Rail LastDemand</v>
      </c>
      <c r="K3535" t="str" cm="1">
        <f t="array" ref="K3535">_xlfn.IFS(L3535="Bus P+R Bus Leg", "Bus", L3535="Bus P+R Car Leg", "Car",L3535="Rail P+R Rail Leg", "Rail", L3535="Rail P+R Car Leg", "Car",L3535="Logsum","",TRUE(),L3535)</f>
        <v>Rail</v>
      </c>
      <c r="L3535" t="s">
        <v>31</v>
      </c>
      <c r="N3535" t="s">
        <v>105</v>
      </c>
      <c r="O3535" t="s">
        <v>78</v>
      </c>
      <c r="P3535" t="str">
        <f t="shared" si="321"/>
        <v>NHBEB</v>
      </c>
    </row>
    <row r="3536" spans="1:16" x14ac:dyDescent="0.35">
      <c r="A3536">
        <f t="shared" si="322"/>
        <v>6872</v>
      </c>
      <c r="B3536" t="str">
        <f t="shared" si="320"/>
        <v>Rail NHBEB_NHBEB_FT_16-74_PC LastDemand</v>
      </c>
      <c r="C3536" t="str">
        <f t="shared" si="318"/>
        <v>Rail NHBEB_NHBEB_FT_16-74_PC LastDemand</v>
      </c>
      <c r="D3536" t="s">
        <v>37</v>
      </c>
      <c r="E3536" t="s">
        <v>18</v>
      </c>
      <c r="F3536">
        <v>0</v>
      </c>
      <c r="H3536" t="s">
        <v>19</v>
      </c>
      <c r="J3536" t="str">
        <f t="shared" si="319"/>
        <v>Rail LastDemand</v>
      </c>
      <c r="K3536" t="str" cm="1">
        <f t="array" ref="K3536">_xlfn.IFS(L3536="Bus P+R Bus Leg", "Bus", L3536="Bus P+R Car Leg", "Car",L3536="Rail P+R Rail Leg", "Rail", L3536="Rail P+R Car Leg", "Car",L3536="Logsum","",TRUE(),L3536)</f>
        <v>Rail</v>
      </c>
      <c r="L3536" t="s">
        <v>31</v>
      </c>
      <c r="N3536" t="s">
        <v>105</v>
      </c>
      <c r="O3536" t="s">
        <v>79</v>
      </c>
      <c r="P3536" t="str">
        <f t="shared" si="321"/>
        <v>NHBEB</v>
      </c>
    </row>
    <row r="3537" spans="1:16" x14ac:dyDescent="0.35">
      <c r="A3537">
        <f t="shared" si="322"/>
        <v>6873</v>
      </c>
      <c r="B3537" t="str">
        <f t="shared" si="320"/>
        <v>Rail NHBEB_NHBEB_Other_16-74_FC LastDemand</v>
      </c>
      <c r="C3537" t="str">
        <f t="shared" si="318"/>
        <v>Rail NHBEB_NHBEB_Other_16-74_FC LastDemand</v>
      </c>
      <c r="D3537" t="s">
        <v>37</v>
      </c>
      <c r="E3537" t="s">
        <v>18</v>
      </c>
      <c r="F3537">
        <v>0</v>
      </c>
      <c r="H3537" t="s">
        <v>19</v>
      </c>
      <c r="J3537" t="str">
        <f t="shared" si="319"/>
        <v>Rail LastDemand</v>
      </c>
      <c r="K3537" t="str" cm="1">
        <f t="array" ref="K3537">_xlfn.IFS(L3537="Bus P+R Bus Leg", "Bus", L3537="Bus P+R Car Leg", "Car",L3537="Rail P+R Rail Leg", "Rail", L3537="Rail P+R Car Leg", "Car",L3537="Logsum","",TRUE(),L3537)</f>
        <v>Rail</v>
      </c>
      <c r="L3537" t="s">
        <v>31</v>
      </c>
      <c r="N3537" t="s">
        <v>105</v>
      </c>
      <c r="O3537" t="s">
        <v>80</v>
      </c>
      <c r="P3537" t="str">
        <f t="shared" si="321"/>
        <v>NHBEB</v>
      </c>
    </row>
    <row r="3538" spans="1:16" x14ac:dyDescent="0.35">
      <c r="A3538">
        <f t="shared" si="322"/>
        <v>6874</v>
      </c>
      <c r="B3538" t="str">
        <f t="shared" si="320"/>
        <v>Rail NHBEB_NHBEB_Other_16-74_NC LastDemand</v>
      </c>
      <c r="C3538" t="str">
        <f t="shared" si="318"/>
        <v>Rail NHBEB_NHBEB_Other_16-74_NC LastDemand</v>
      </c>
      <c r="D3538" t="s">
        <v>37</v>
      </c>
      <c r="E3538" t="s">
        <v>18</v>
      </c>
      <c r="F3538">
        <v>0</v>
      </c>
      <c r="H3538" t="s">
        <v>19</v>
      </c>
      <c r="J3538" t="str">
        <f t="shared" si="319"/>
        <v>Rail LastDemand</v>
      </c>
      <c r="K3538" t="str" cm="1">
        <f t="array" ref="K3538">_xlfn.IFS(L3538="Bus P+R Bus Leg", "Bus", L3538="Bus P+R Car Leg", "Car",L3538="Rail P+R Rail Leg", "Rail", L3538="Rail P+R Car Leg", "Car",L3538="Logsum","",TRUE(),L3538)</f>
        <v>Rail</v>
      </c>
      <c r="L3538" t="s">
        <v>31</v>
      </c>
      <c r="N3538" t="s">
        <v>105</v>
      </c>
      <c r="O3538" t="s">
        <v>81</v>
      </c>
      <c r="P3538" t="str">
        <f t="shared" si="321"/>
        <v>NHBEB</v>
      </c>
    </row>
    <row r="3539" spans="1:16" x14ac:dyDescent="0.35">
      <c r="A3539">
        <f t="shared" si="322"/>
        <v>6875</v>
      </c>
      <c r="B3539" t="str">
        <f t="shared" si="320"/>
        <v>Rail NHBEB_NHBEB_Other_16-74_PC LastDemand</v>
      </c>
      <c r="C3539" t="str">
        <f t="shared" ref="C3539:C3602" si="323">_xlfn.TEXTJOIN(" ",TRUE,L3539,O3539,N3539)</f>
        <v>Rail NHBEB_NHBEB_Other_16-74_PC LastDemand</v>
      </c>
      <c r="D3539" t="s">
        <v>37</v>
      </c>
      <c r="E3539" t="s">
        <v>18</v>
      </c>
      <c r="F3539">
        <v>0</v>
      </c>
      <c r="H3539" t="s">
        <v>19</v>
      </c>
      <c r="J3539" t="str">
        <f t="shared" si="319"/>
        <v>Rail LastDemand</v>
      </c>
      <c r="K3539" t="str" cm="1">
        <f t="array" ref="K3539">_xlfn.IFS(L3539="Bus P+R Bus Leg", "Bus", L3539="Bus P+R Car Leg", "Car",L3539="Rail P+R Rail Leg", "Rail", L3539="Rail P+R Car Leg", "Car",L3539="Logsum","",TRUE(),L3539)</f>
        <v>Rail</v>
      </c>
      <c r="L3539" t="s">
        <v>31</v>
      </c>
      <c r="N3539" t="s">
        <v>105</v>
      </c>
      <c r="O3539" t="s">
        <v>82</v>
      </c>
      <c r="P3539" t="str">
        <f t="shared" si="321"/>
        <v>NHBEB</v>
      </c>
    </row>
    <row r="3540" spans="1:16" x14ac:dyDescent="0.35">
      <c r="A3540">
        <f t="shared" si="322"/>
        <v>6876</v>
      </c>
      <c r="B3540" t="str">
        <f t="shared" si="320"/>
        <v>Rail NHBEB_NHBEB_PT_16-74_FC LastDemand</v>
      </c>
      <c r="C3540" t="str">
        <f t="shared" si="323"/>
        <v>Rail NHBEB_NHBEB_PT_16-74_FC LastDemand</v>
      </c>
      <c r="D3540" t="s">
        <v>37</v>
      </c>
      <c r="E3540" t="s">
        <v>18</v>
      </c>
      <c r="F3540">
        <v>0</v>
      </c>
      <c r="H3540" t="s">
        <v>19</v>
      </c>
      <c r="J3540" t="str">
        <f t="shared" ref="J3540:J3603" si="324">_xlfn.CONCAT(L3540," ",N3540)</f>
        <v>Rail LastDemand</v>
      </c>
      <c r="K3540" t="str" cm="1">
        <f t="array" ref="K3540">_xlfn.IFS(L3540="Bus P+R Bus Leg", "Bus", L3540="Bus P+R Car Leg", "Car",L3540="Rail P+R Rail Leg", "Rail", L3540="Rail P+R Car Leg", "Car",L3540="Logsum","",TRUE(),L3540)</f>
        <v>Rail</v>
      </c>
      <c r="L3540" t="s">
        <v>31</v>
      </c>
      <c r="N3540" t="s">
        <v>105</v>
      </c>
      <c r="O3540" t="s">
        <v>83</v>
      </c>
      <c r="P3540" t="str">
        <f t="shared" si="321"/>
        <v>NHBEB</v>
      </c>
    </row>
    <row r="3541" spans="1:16" x14ac:dyDescent="0.35">
      <c r="A3541">
        <f t="shared" si="322"/>
        <v>6877</v>
      </c>
      <c r="B3541" t="str">
        <f t="shared" si="320"/>
        <v>Rail NHBEB_NHBEB_PT_16-74_NC LastDemand</v>
      </c>
      <c r="C3541" t="str">
        <f t="shared" si="323"/>
        <v>Rail NHBEB_NHBEB_PT_16-74_NC LastDemand</v>
      </c>
      <c r="D3541" t="s">
        <v>37</v>
      </c>
      <c r="E3541" t="s">
        <v>18</v>
      </c>
      <c r="F3541">
        <v>0</v>
      </c>
      <c r="H3541" t="s">
        <v>19</v>
      </c>
      <c r="J3541" t="str">
        <f t="shared" si="324"/>
        <v>Rail LastDemand</v>
      </c>
      <c r="K3541" t="str" cm="1">
        <f t="array" ref="K3541">_xlfn.IFS(L3541="Bus P+R Bus Leg", "Bus", L3541="Bus P+R Car Leg", "Car",L3541="Rail P+R Rail Leg", "Rail", L3541="Rail P+R Car Leg", "Car",L3541="Logsum","",TRUE(),L3541)</f>
        <v>Rail</v>
      </c>
      <c r="L3541" t="s">
        <v>31</v>
      </c>
      <c r="N3541" t="s">
        <v>105</v>
      </c>
      <c r="O3541" t="s">
        <v>84</v>
      </c>
      <c r="P3541" t="str">
        <f t="shared" si="321"/>
        <v>NHBEB</v>
      </c>
    </row>
    <row r="3542" spans="1:16" x14ac:dyDescent="0.35">
      <c r="A3542">
        <f t="shared" si="322"/>
        <v>6878</v>
      </c>
      <c r="B3542" t="str">
        <f t="shared" si="320"/>
        <v>Rail NHBEB_NHBEB_PT_16-74_PC LastDemand</v>
      </c>
      <c r="C3542" t="str">
        <f t="shared" si="323"/>
        <v>Rail NHBEB_NHBEB_PT_16-74_PC LastDemand</v>
      </c>
      <c r="D3542" t="s">
        <v>37</v>
      </c>
      <c r="E3542" t="s">
        <v>18</v>
      </c>
      <c r="F3542">
        <v>0</v>
      </c>
      <c r="H3542" t="s">
        <v>19</v>
      </c>
      <c r="J3542" t="str">
        <f t="shared" si="324"/>
        <v>Rail LastDemand</v>
      </c>
      <c r="K3542" t="str" cm="1">
        <f t="array" ref="K3542">_xlfn.IFS(L3542="Bus P+R Bus Leg", "Bus", L3542="Bus P+R Car Leg", "Car",L3542="Rail P+R Rail Leg", "Rail", L3542="Rail P+R Car Leg", "Car",L3542="Logsum","",TRUE(),L3542)</f>
        <v>Rail</v>
      </c>
      <c r="L3542" t="s">
        <v>31</v>
      </c>
      <c r="N3542" t="s">
        <v>105</v>
      </c>
      <c r="O3542" t="s">
        <v>85</v>
      </c>
      <c r="P3542" t="str">
        <f t="shared" si="321"/>
        <v>NHBEB</v>
      </c>
    </row>
    <row r="3543" spans="1:16" x14ac:dyDescent="0.35">
      <c r="A3543">
        <f t="shared" si="322"/>
        <v>6879</v>
      </c>
      <c r="B3543" t="str">
        <f t="shared" si="320"/>
        <v>Rail NHBEB_NHBEB_Student_16-74_FC LastDemand</v>
      </c>
      <c r="C3543" t="str">
        <f t="shared" si="323"/>
        <v>Rail NHBEB_NHBEB_Student_16-74_FC LastDemand</v>
      </c>
      <c r="D3543" t="s">
        <v>37</v>
      </c>
      <c r="E3543" t="s">
        <v>18</v>
      </c>
      <c r="F3543">
        <v>0</v>
      </c>
      <c r="H3543" t="s">
        <v>19</v>
      </c>
      <c r="J3543" t="str">
        <f t="shared" si="324"/>
        <v>Rail LastDemand</v>
      </c>
      <c r="K3543" t="str" cm="1">
        <f t="array" ref="K3543">_xlfn.IFS(L3543="Bus P+R Bus Leg", "Bus", L3543="Bus P+R Car Leg", "Car",L3543="Rail P+R Rail Leg", "Rail", L3543="Rail P+R Car Leg", "Car",L3543="Logsum","",TRUE(),L3543)</f>
        <v>Rail</v>
      </c>
      <c r="L3543" t="s">
        <v>31</v>
      </c>
      <c r="N3543" t="s">
        <v>105</v>
      </c>
      <c r="O3543" t="s">
        <v>86</v>
      </c>
      <c r="P3543" t="str">
        <f t="shared" si="321"/>
        <v>NHBEB</v>
      </c>
    </row>
    <row r="3544" spans="1:16" x14ac:dyDescent="0.35">
      <c r="A3544">
        <f t="shared" si="322"/>
        <v>6880</v>
      </c>
      <c r="B3544" t="str">
        <f t="shared" si="320"/>
        <v>Rail NHBEB_NHBEB_Student_16-74_NC LastDemand</v>
      </c>
      <c r="C3544" t="str">
        <f t="shared" si="323"/>
        <v>Rail NHBEB_NHBEB_Student_16-74_NC LastDemand</v>
      </c>
      <c r="D3544" t="s">
        <v>37</v>
      </c>
      <c r="E3544" t="s">
        <v>18</v>
      </c>
      <c r="F3544">
        <v>0</v>
      </c>
      <c r="H3544" t="s">
        <v>19</v>
      </c>
      <c r="J3544" t="str">
        <f t="shared" si="324"/>
        <v>Rail LastDemand</v>
      </c>
      <c r="K3544" t="str" cm="1">
        <f t="array" ref="K3544">_xlfn.IFS(L3544="Bus P+R Bus Leg", "Bus", L3544="Bus P+R Car Leg", "Car",L3544="Rail P+R Rail Leg", "Rail", L3544="Rail P+R Car Leg", "Car",L3544="Logsum","",TRUE(),L3544)</f>
        <v>Rail</v>
      </c>
      <c r="L3544" t="s">
        <v>31</v>
      </c>
      <c r="N3544" t="s">
        <v>105</v>
      </c>
      <c r="O3544" t="s">
        <v>87</v>
      </c>
      <c r="P3544" t="str">
        <f t="shared" si="321"/>
        <v>NHBEB</v>
      </c>
    </row>
    <row r="3545" spans="1:16" x14ac:dyDescent="0.35">
      <c r="A3545">
        <f t="shared" si="322"/>
        <v>6881</v>
      </c>
      <c r="B3545" t="str">
        <f t="shared" si="320"/>
        <v>Rail NHBEB_NHBEB_Student_16-74_PC LastDemand</v>
      </c>
      <c r="C3545" t="str">
        <f t="shared" si="323"/>
        <v>Rail NHBEB_NHBEB_Student_16-74_PC LastDemand</v>
      </c>
      <c r="D3545" t="s">
        <v>37</v>
      </c>
      <c r="E3545" t="s">
        <v>18</v>
      </c>
      <c r="F3545">
        <v>0</v>
      </c>
      <c r="H3545" t="s">
        <v>19</v>
      </c>
      <c r="J3545" t="str">
        <f t="shared" si="324"/>
        <v>Rail LastDemand</v>
      </c>
      <c r="K3545" t="str" cm="1">
        <f t="array" ref="K3545">_xlfn.IFS(L3545="Bus P+R Bus Leg", "Bus", L3545="Bus P+R Car Leg", "Car",L3545="Rail P+R Rail Leg", "Rail", L3545="Rail P+R Car Leg", "Car",L3545="Logsum","",TRUE(),L3545)</f>
        <v>Rail</v>
      </c>
      <c r="L3545" t="s">
        <v>31</v>
      </c>
      <c r="N3545" t="s">
        <v>105</v>
      </c>
      <c r="O3545" t="s">
        <v>88</v>
      </c>
      <c r="P3545" t="str">
        <f t="shared" si="321"/>
        <v>NHBEB</v>
      </c>
    </row>
    <row r="3546" spans="1:16" x14ac:dyDescent="0.35">
      <c r="A3546">
        <f t="shared" si="322"/>
        <v>6882</v>
      </c>
      <c r="B3546" t="str">
        <f t="shared" si="320"/>
        <v>Rail NHBO_NHBO_75_FC LastDemand</v>
      </c>
      <c r="C3546" t="str">
        <f t="shared" si="323"/>
        <v>Rail NHBO_NHBO_75_FC LastDemand</v>
      </c>
      <c r="D3546" t="s">
        <v>37</v>
      </c>
      <c r="E3546" t="s">
        <v>18</v>
      </c>
      <c r="F3546">
        <v>0</v>
      </c>
      <c r="H3546" t="s">
        <v>19</v>
      </c>
      <c r="J3546" t="str">
        <f t="shared" si="324"/>
        <v>Rail LastDemand</v>
      </c>
      <c r="K3546" t="str" cm="1">
        <f t="array" ref="K3546">_xlfn.IFS(L3546="Bus P+R Bus Leg", "Bus", L3546="Bus P+R Car Leg", "Car",L3546="Rail P+R Rail Leg", "Rail", L3546="Rail P+R Car Leg", "Car",L3546="Logsum","",TRUE(),L3546)</f>
        <v>Rail</v>
      </c>
      <c r="L3546" t="s">
        <v>31</v>
      </c>
      <c r="N3546" t="s">
        <v>105</v>
      </c>
      <c r="O3546" t="s">
        <v>89</v>
      </c>
      <c r="P3546" t="str">
        <f t="shared" si="321"/>
        <v>NHBO</v>
      </c>
    </row>
    <row r="3547" spans="1:16" x14ac:dyDescent="0.35">
      <c r="A3547">
        <f t="shared" si="322"/>
        <v>6883</v>
      </c>
      <c r="B3547" t="str">
        <f t="shared" si="320"/>
        <v>Rail NHBO_NHBO_75_NC LastDemand</v>
      </c>
      <c r="C3547" t="str">
        <f t="shared" si="323"/>
        <v>Rail NHBO_NHBO_75_NC LastDemand</v>
      </c>
      <c r="D3547" t="s">
        <v>37</v>
      </c>
      <c r="E3547" t="s">
        <v>18</v>
      </c>
      <c r="F3547">
        <v>0</v>
      </c>
      <c r="H3547" t="s">
        <v>19</v>
      </c>
      <c r="J3547" t="str">
        <f t="shared" si="324"/>
        <v>Rail LastDemand</v>
      </c>
      <c r="K3547" t="str" cm="1">
        <f t="array" ref="K3547">_xlfn.IFS(L3547="Bus P+R Bus Leg", "Bus", L3547="Bus P+R Car Leg", "Car",L3547="Rail P+R Rail Leg", "Rail", L3547="Rail P+R Car Leg", "Car",L3547="Logsum","",TRUE(),L3547)</f>
        <v>Rail</v>
      </c>
      <c r="L3547" t="s">
        <v>31</v>
      </c>
      <c r="N3547" t="s">
        <v>105</v>
      </c>
      <c r="O3547" t="s">
        <v>90</v>
      </c>
      <c r="P3547" t="str">
        <f t="shared" si="321"/>
        <v>NHBO</v>
      </c>
    </row>
    <row r="3548" spans="1:16" x14ac:dyDescent="0.35">
      <c r="A3548">
        <f t="shared" si="322"/>
        <v>6884</v>
      </c>
      <c r="B3548" t="str">
        <f t="shared" si="320"/>
        <v>Rail NHBO_NHBO_75_PC LastDemand</v>
      </c>
      <c r="C3548" t="str">
        <f t="shared" si="323"/>
        <v>Rail NHBO_NHBO_75_PC LastDemand</v>
      </c>
      <c r="D3548" t="s">
        <v>37</v>
      </c>
      <c r="E3548" t="s">
        <v>18</v>
      </c>
      <c r="F3548">
        <v>0</v>
      </c>
      <c r="H3548" t="s">
        <v>19</v>
      </c>
      <c r="J3548" t="str">
        <f t="shared" si="324"/>
        <v>Rail LastDemand</v>
      </c>
      <c r="K3548" t="str" cm="1">
        <f t="array" ref="K3548">_xlfn.IFS(L3548="Bus P+R Bus Leg", "Bus", L3548="Bus P+R Car Leg", "Car",L3548="Rail P+R Rail Leg", "Rail", L3548="Rail P+R Car Leg", "Car",L3548="Logsum","",TRUE(),L3548)</f>
        <v>Rail</v>
      </c>
      <c r="L3548" t="s">
        <v>31</v>
      </c>
      <c r="N3548" t="s">
        <v>105</v>
      </c>
      <c r="O3548" t="s">
        <v>91</v>
      </c>
      <c r="P3548" t="str">
        <f t="shared" si="321"/>
        <v>NHBO</v>
      </c>
    </row>
    <row r="3549" spans="1:16" x14ac:dyDescent="0.35">
      <c r="A3549">
        <f t="shared" si="322"/>
        <v>6885</v>
      </c>
      <c r="B3549" t="str">
        <f t="shared" si="320"/>
        <v>Rail NHBO_NHBO_Child_0-15_FC LastDemand</v>
      </c>
      <c r="C3549" t="str">
        <f t="shared" si="323"/>
        <v>Rail NHBO_NHBO_Child_0-15_FC LastDemand</v>
      </c>
      <c r="D3549" t="s">
        <v>37</v>
      </c>
      <c r="E3549" t="s">
        <v>18</v>
      </c>
      <c r="F3549">
        <v>0</v>
      </c>
      <c r="H3549" t="s">
        <v>19</v>
      </c>
      <c r="J3549" t="str">
        <f t="shared" si="324"/>
        <v>Rail LastDemand</v>
      </c>
      <c r="K3549" t="str" cm="1">
        <f t="array" ref="K3549">_xlfn.IFS(L3549="Bus P+R Bus Leg", "Bus", L3549="Bus P+R Car Leg", "Car",L3549="Rail P+R Rail Leg", "Rail", L3549="Rail P+R Car Leg", "Car",L3549="Logsum","",TRUE(),L3549)</f>
        <v>Rail</v>
      </c>
      <c r="L3549" t="s">
        <v>31</v>
      </c>
      <c r="N3549" t="s">
        <v>105</v>
      </c>
      <c r="O3549" t="s">
        <v>133</v>
      </c>
      <c r="P3549" t="str">
        <f t="shared" si="321"/>
        <v>NHBO</v>
      </c>
    </row>
    <row r="3550" spans="1:16" x14ac:dyDescent="0.35">
      <c r="A3550">
        <f t="shared" si="322"/>
        <v>6886</v>
      </c>
      <c r="B3550" t="str">
        <f t="shared" si="320"/>
        <v>Rail NHBO_NHBO_Child_0-15_NC LastDemand</v>
      </c>
      <c r="C3550" t="str">
        <f t="shared" si="323"/>
        <v>Rail NHBO_NHBO_Child_0-15_NC LastDemand</v>
      </c>
      <c r="D3550" t="s">
        <v>37</v>
      </c>
      <c r="E3550" t="s">
        <v>18</v>
      </c>
      <c r="F3550">
        <v>0</v>
      </c>
      <c r="H3550" t="s">
        <v>19</v>
      </c>
      <c r="J3550" t="str">
        <f t="shared" si="324"/>
        <v>Rail LastDemand</v>
      </c>
      <c r="K3550" t="str" cm="1">
        <f t="array" ref="K3550">_xlfn.IFS(L3550="Bus P+R Bus Leg", "Bus", L3550="Bus P+R Car Leg", "Car",L3550="Rail P+R Rail Leg", "Rail", L3550="Rail P+R Car Leg", "Car",L3550="Logsum","",TRUE(),L3550)</f>
        <v>Rail</v>
      </c>
      <c r="L3550" t="s">
        <v>31</v>
      </c>
      <c r="N3550" t="s">
        <v>105</v>
      </c>
      <c r="O3550" t="s">
        <v>134</v>
      </c>
      <c r="P3550" t="str">
        <f t="shared" si="321"/>
        <v>NHBO</v>
      </c>
    </row>
    <row r="3551" spans="1:16" x14ac:dyDescent="0.35">
      <c r="A3551">
        <f t="shared" si="322"/>
        <v>6887</v>
      </c>
      <c r="B3551" t="str">
        <f t="shared" si="320"/>
        <v>Rail NHBO_NHBO_Child_0-15_PC LastDemand</v>
      </c>
      <c r="C3551" t="str">
        <f t="shared" si="323"/>
        <v>Rail NHBO_NHBO_Child_0-15_PC LastDemand</v>
      </c>
      <c r="D3551" t="s">
        <v>37</v>
      </c>
      <c r="E3551" t="s">
        <v>18</v>
      </c>
      <c r="F3551">
        <v>0</v>
      </c>
      <c r="H3551" t="s">
        <v>19</v>
      </c>
      <c r="J3551" t="str">
        <f t="shared" si="324"/>
        <v>Rail LastDemand</v>
      </c>
      <c r="K3551" t="str" cm="1">
        <f t="array" ref="K3551">_xlfn.IFS(L3551="Bus P+R Bus Leg", "Bus", L3551="Bus P+R Car Leg", "Car",L3551="Rail P+R Rail Leg", "Rail", L3551="Rail P+R Car Leg", "Car",L3551="Logsum","",TRUE(),L3551)</f>
        <v>Rail</v>
      </c>
      <c r="L3551" t="s">
        <v>31</v>
      </c>
      <c r="N3551" t="s">
        <v>105</v>
      </c>
      <c r="O3551" t="s">
        <v>135</v>
      </c>
      <c r="P3551" t="str">
        <f t="shared" si="321"/>
        <v>NHBO</v>
      </c>
    </row>
    <row r="3552" spans="1:16" x14ac:dyDescent="0.35">
      <c r="A3552">
        <f t="shared" si="322"/>
        <v>6888</v>
      </c>
      <c r="B3552" t="str">
        <f t="shared" si="320"/>
        <v>Rail NHBO_NHBO_FT_16-74_FC LastDemand</v>
      </c>
      <c r="C3552" t="str">
        <f t="shared" si="323"/>
        <v>Rail NHBO_NHBO_FT_16-74_FC LastDemand</v>
      </c>
      <c r="D3552" t="s">
        <v>37</v>
      </c>
      <c r="E3552" t="s">
        <v>18</v>
      </c>
      <c r="F3552">
        <v>0</v>
      </c>
      <c r="H3552" t="s">
        <v>19</v>
      </c>
      <c r="J3552" t="str">
        <f t="shared" si="324"/>
        <v>Rail LastDemand</v>
      </c>
      <c r="K3552" t="str" cm="1">
        <f t="array" ref="K3552">_xlfn.IFS(L3552="Bus P+R Bus Leg", "Bus", L3552="Bus P+R Car Leg", "Car",L3552="Rail P+R Rail Leg", "Rail", L3552="Rail P+R Car Leg", "Car",L3552="Logsum","",TRUE(),L3552)</f>
        <v>Rail</v>
      </c>
      <c r="L3552" t="s">
        <v>31</v>
      </c>
      <c r="N3552" t="s">
        <v>105</v>
      </c>
      <c r="O3552" t="s">
        <v>92</v>
      </c>
      <c r="P3552" t="str">
        <f t="shared" si="321"/>
        <v>NHBO</v>
      </c>
    </row>
    <row r="3553" spans="1:16" x14ac:dyDescent="0.35">
      <c r="A3553">
        <f t="shared" si="322"/>
        <v>6889</v>
      </c>
      <c r="B3553" t="str">
        <f t="shared" si="320"/>
        <v>Rail NHBO_NHBO_FT_16-74_NC LastDemand</v>
      </c>
      <c r="C3553" t="str">
        <f t="shared" si="323"/>
        <v>Rail NHBO_NHBO_FT_16-74_NC LastDemand</v>
      </c>
      <c r="D3553" t="s">
        <v>37</v>
      </c>
      <c r="E3553" t="s">
        <v>18</v>
      </c>
      <c r="F3553">
        <v>0</v>
      </c>
      <c r="H3553" t="s">
        <v>19</v>
      </c>
      <c r="J3553" t="str">
        <f t="shared" si="324"/>
        <v>Rail LastDemand</v>
      </c>
      <c r="K3553" t="str" cm="1">
        <f t="array" ref="K3553">_xlfn.IFS(L3553="Bus P+R Bus Leg", "Bus", L3553="Bus P+R Car Leg", "Car",L3553="Rail P+R Rail Leg", "Rail", L3553="Rail P+R Car Leg", "Car",L3553="Logsum","",TRUE(),L3553)</f>
        <v>Rail</v>
      </c>
      <c r="L3553" t="s">
        <v>31</v>
      </c>
      <c r="N3553" t="s">
        <v>105</v>
      </c>
      <c r="O3553" t="s">
        <v>93</v>
      </c>
      <c r="P3553" t="str">
        <f t="shared" si="321"/>
        <v>NHBO</v>
      </c>
    </row>
    <row r="3554" spans="1:16" x14ac:dyDescent="0.35">
      <c r="A3554">
        <f t="shared" si="322"/>
        <v>6890</v>
      </c>
      <c r="B3554" t="str">
        <f t="shared" si="320"/>
        <v>Rail NHBO_NHBO_FT_16-74_PC LastDemand</v>
      </c>
      <c r="C3554" t="str">
        <f t="shared" si="323"/>
        <v>Rail NHBO_NHBO_FT_16-74_PC LastDemand</v>
      </c>
      <c r="D3554" t="s">
        <v>37</v>
      </c>
      <c r="E3554" t="s">
        <v>18</v>
      </c>
      <c r="F3554">
        <v>0</v>
      </c>
      <c r="H3554" t="s">
        <v>19</v>
      </c>
      <c r="J3554" t="str">
        <f t="shared" si="324"/>
        <v>Rail LastDemand</v>
      </c>
      <c r="K3554" t="str" cm="1">
        <f t="array" ref="K3554">_xlfn.IFS(L3554="Bus P+R Bus Leg", "Bus", L3554="Bus P+R Car Leg", "Car",L3554="Rail P+R Rail Leg", "Rail", L3554="Rail P+R Car Leg", "Car",L3554="Logsum","",TRUE(),L3554)</f>
        <v>Rail</v>
      </c>
      <c r="L3554" t="s">
        <v>31</v>
      </c>
      <c r="N3554" t="s">
        <v>105</v>
      </c>
      <c r="O3554" t="s">
        <v>94</v>
      </c>
      <c r="P3554" t="str">
        <f t="shared" si="321"/>
        <v>NHBO</v>
      </c>
    </row>
    <row r="3555" spans="1:16" x14ac:dyDescent="0.35">
      <c r="A3555">
        <f t="shared" si="322"/>
        <v>6891</v>
      </c>
      <c r="B3555" t="str">
        <f t="shared" si="320"/>
        <v>Rail NHBO_NHBO_Other_16-74_FC LastDemand</v>
      </c>
      <c r="C3555" t="str">
        <f t="shared" si="323"/>
        <v>Rail NHBO_NHBO_Other_16-74_FC LastDemand</v>
      </c>
      <c r="D3555" t="s">
        <v>37</v>
      </c>
      <c r="E3555" t="s">
        <v>18</v>
      </c>
      <c r="F3555">
        <v>0</v>
      </c>
      <c r="H3555" t="s">
        <v>19</v>
      </c>
      <c r="J3555" t="str">
        <f t="shared" si="324"/>
        <v>Rail LastDemand</v>
      </c>
      <c r="K3555" t="str" cm="1">
        <f t="array" ref="K3555">_xlfn.IFS(L3555="Bus P+R Bus Leg", "Bus", L3555="Bus P+R Car Leg", "Car",L3555="Rail P+R Rail Leg", "Rail", L3555="Rail P+R Car Leg", "Car",L3555="Logsum","",TRUE(),L3555)</f>
        <v>Rail</v>
      </c>
      <c r="L3555" t="s">
        <v>31</v>
      </c>
      <c r="N3555" t="s">
        <v>105</v>
      </c>
      <c r="O3555" t="s">
        <v>95</v>
      </c>
      <c r="P3555" t="str">
        <f t="shared" si="321"/>
        <v>NHBO</v>
      </c>
    </row>
    <row r="3556" spans="1:16" x14ac:dyDescent="0.35">
      <c r="A3556">
        <f t="shared" si="322"/>
        <v>6892</v>
      </c>
      <c r="B3556" t="str">
        <f t="shared" si="320"/>
        <v>Rail NHBO_NHBO_Other_16-74_NC LastDemand</v>
      </c>
      <c r="C3556" t="str">
        <f t="shared" si="323"/>
        <v>Rail NHBO_NHBO_Other_16-74_NC LastDemand</v>
      </c>
      <c r="D3556" t="s">
        <v>37</v>
      </c>
      <c r="E3556" t="s">
        <v>18</v>
      </c>
      <c r="F3556">
        <v>0</v>
      </c>
      <c r="H3556" t="s">
        <v>19</v>
      </c>
      <c r="J3556" t="str">
        <f t="shared" si="324"/>
        <v>Rail LastDemand</v>
      </c>
      <c r="K3556" t="str" cm="1">
        <f t="array" ref="K3556">_xlfn.IFS(L3556="Bus P+R Bus Leg", "Bus", L3556="Bus P+R Car Leg", "Car",L3556="Rail P+R Rail Leg", "Rail", L3556="Rail P+R Car Leg", "Car",L3556="Logsum","",TRUE(),L3556)</f>
        <v>Rail</v>
      </c>
      <c r="L3556" t="s">
        <v>31</v>
      </c>
      <c r="N3556" t="s">
        <v>105</v>
      </c>
      <c r="O3556" t="s">
        <v>96</v>
      </c>
      <c r="P3556" t="str">
        <f t="shared" si="321"/>
        <v>NHBO</v>
      </c>
    </row>
    <row r="3557" spans="1:16" x14ac:dyDescent="0.35">
      <c r="A3557">
        <f t="shared" si="322"/>
        <v>6893</v>
      </c>
      <c r="B3557" t="str">
        <f t="shared" si="320"/>
        <v>Rail NHBO_NHBO_Other_16-74_PC LastDemand</v>
      </c>
      <c r="C3557" t="str">
        <f t="shared" si="323"/>
        <v>Rail NHBO_NHBO_Other_16-74_PC LastDemand</v>
      </c>
      <c r="D3557" t="s">
        <v>37</v>
      </c>
      <c r="E3557" t="s">
        <v>18</v>
      </c>
      <c r="F3557">
        <v>0</v>
      </c>
      <c r="H3557" t="s">
        <v>19</v>
      </c>
      <c r="J3557" t="str">
        <f t="shared" si="324"/>
        <v>Rail LastDemand</v>
      </c>
      <c r="K3557" t="str" cm="1">
        <f t="array" ref="K3557">_xlfn.IFS(L3557="Bus P+R Bus Leg", "Bus", L3557="Bus P+R Car Leg", "Car",L3557="Rail P+R Rail Leg", "Rail", L3557="Rail P+R Car Leg", "Car",L3557="Logsum","",TRUE(),L3557)</f>
        <v>Rail</v>
      </c>
      <c r="L3557" t="s">
        <v>31</v>
      </c>
      <c r="N3557" t="s">
        <v>105</v>
      </c>
      <c r="O3557" t="s">
        <v>97</v>
      </c>
      <c r="P3557" t="str">
        <f t="shared" si="321"/>
        <v>NHBO</v>
      </c>
    </row>
    <row r="3558" spans="1:16" x14ac:dyDescent="0.35">
      <c r="A3558">
        <f t="shared" si="322"/>
        <v>6894</v>
      </c>
      <c r="B3558" t="str">
        <f t="shared" si="320"/>
        <v>Rail NHBO_NHBO_PT_16-74_FC LastDemand</v>
      </c>
      <c r="C3558" t="str">
        <f t="shared" si="323"/>
        <v>Rail NHBO_NHBO_PT_16-74_FC LastDemand</v>
      </c>
      <c r="D3558" t="s">
        <v>37</v>
      </c>
      <c r="E3558" t="s">
        <v>18</v>
      </c>
      <c r="F3558">
        <v>0</v>
      </c>
      <c r="H3558" t="s">
        <v>19</v>
      </c>
      <c r="J3558" t="str">
        <f t="shared" si="324"/>
        <v>Rail LastDemand</v>
      </c>
      <c r="K3558" t="str" cm="1">
        <f t="array" ref="K3558">_xlfn.IFS(L3558="Bus P+R Bus Leg", "Bus", L3558="Bus P+R Car Leg", "Car",L3558="Rail P+R Rail Leg", "Rail", L3558="Rail P+R Car Leg", "Car",L3558="Logsum","",TRUE(),L3558)</f>
        <v>Rail</v>
      </c>
      <c r="L3558" t="s">
        <v>31</v>
      </c>
      <c r="N3558" t="s">
        <v>105</v>
      </c>
      <c r="O3558" t="s">
        <v>98</v>
      </c>
      <c r="P3558" t="str">
        <f t="shared" si="321"/>
        <v>NHBO</v>
      </c>
    </row>
    <row r="3559" spans="1:16" x14ac:dyDescent="0.35">
      <c r="A3559">
        <f t="shared" si="322"/>
        <v>6895</v>
      </c>
      <c r="B3559" t="str">
        <f t="shared" si="320"/>
        <v>Rail NHBO_NHBO_PT_16-74_NC LastDemand</v>
      </c>
      <c r="C3559" t="str">
        <f t="shared" si="323"/>
        <v>Rail NHBO_NHBO_PT_16-74_NC LastDemand</v>
      </c>
      <c r="D3559" t="s">
        <v>37</v>
      </c>
      <c r="E3559" t="s">
        <v>18</v>
      </c>
      <c r="F3559">
        <v>0</v>
      </c>
      <c r="H3559" t="s">
        <v>19</v>
      </c>
      <c r="J3559" t="str">
        <f t="shared" si="324"/>
        <v>Rail LastDemand</v>
      </c>
      <c r="K3559" t="str" cm="1">
        <f t="array" ref="K3559">_xlfn.IFS(L3559="Bus P+R Bus Leg", "Bus", L3559="Bus P+R Car Leg", "Car",L3559="Rail P+R Rail Leg", "Rail", L3559="Rail P+R Car Leg", "Car",L3559="Logsum","",TRUE(),L3559)</f>
        <v>Rail</v>
      </c>
      <c r="L3559" t="s">
        <v>31</v>
      </c>
      <c r="N3559" t="s">
        <v>105</v>
      </c>
      <c r="O3559" t="s">
        <v>99</v>
      </c>
      <c r="P3559" t="str">
        <f t="shared" si="321"/>
        <v>NHBO</v>
      </c>
    </row>
    <row r="3560" spans="1:16" x14ac:dyDescent="0.35">
      <c r="A3560">
        <f t="shared" si="322"/>
        <v>6896</v>
      </c>
      <c r="B3560" t="str">
        <f t="shared" si="320"/>
        <v>Rail NHBO_NHBO_PT_16-74_PC LastDemand</v>
      </c>
      <c r="C3560" t="str">
        <f t="shared" si="323"/>
        <v>Rail NHBO_NHBO_PT_16-74_PC LastDemand</v>
      </c>
      <c r="D3560" t="s">
        <v>37</v>
      </c>
      <c r="E3560" t="s">
        <v>18</v>
      </c>
      <c r="F3560">
        <v>0</v>
      </c>
      <c r="H3560" t="s">
        <v>19</v>
      </c>
      <c r="J3560" t="str">
        <f t="shared" si="324"/>
        <v>Rail LastDemand</v>
      </c>
      <c r="K3560" t="str" cm="1">
        <f t="array" ref="K3560">_xlfn.IFS(L3560="Bus P+R Bus Leg", "Bus", L3560="Bus P+R Car Leg", "Car",L3560="Rail P+R Rail Leg", "Rail", L3560="Rail P+R Car Leg", "Car",L3560="Logsum","",TRUE(),L3560)</f>
        <v>Rail</v>
      </c>
      <c r="L3560" t="s">
        <v>31</v>
      </c>
      <c r="N3560" t="s">
        <v>105</v>
      </c>
      <c r="O3560" t="s">
        <v>100</v>
      </c>
      <c r="P3560" t="str">
        <f t="shared" si="321"/>
        <v>NHBO</v>
      </c>
    </row>
    <row r="3561" spans="1:16" x14ac:dyDescent="0.35">
      <c r="A3561">
        <f t="shared" si="322"/>
        <v>6897</v>
      </c>
      <c r="B3561" t="str">
        <f t="shared" si="320"/>
        <v>Rail NHBO_NHBO_Student_16-74_FC LastDemand</v>
      </c>
      <c r="C3561" t="str">
        <f t="shared" si="323"/>
        <v>Rail NHBO_NHBO_Student_16-74_FC LastDemand</v>
      </c>
      <c r="D3561" t="s">
        <v>37</v>
      </c>
      <c r="E3561" t="s">
        <v>18</v>
      </c>
      <c r="F3561">
        <v>0</v>
      </c>
      <c r="H3561" t="s">
        <v>19</v>
      </c>
      <c r="J3561" t="str">
        <f t="shared" si="324"/>
        <v>Rail LastDemand</v>
      </c>
      <c r="K3561" t="str" cm="1">
        <f t="array" ref="K3561">_xlfn.IFS(L3561="Bus P+R Bus Leg", "Bus", L3561="Bus P+R Car Leg", "Car",L3561="Rail P+R Rail Leg", "Rail", L3561="Rail P+R Car Leg", "Car",L3561="Logsum","",TRUE(),L3561)</f>
        <v>Rail</v>
      </c>
      <c r="L3561" t="s">
        <v>31</v>
      </c>
      <c r="N3561" t="s">
        <v>105</v>
      </c>
      <c r="O3561" t="s">
        <v>101</v>
      </c>
      <c r="P3561" t="str">
        <f t="shared" si="321"/>
        <v>NHBO</v>
      </c>
    </row>
    <row r="3562" spans="1:16" x14ac:dyDescent="0.35">
      <c r="A3562">
        <f t="shared" si="322"/>
        <v>6898</v>
      </c>
      <c r="B3562" t="str">
        <f t="shared" si="320"/>
        <v>Rail NHBO_NHBO_Student_16-74_NC LastDemand</v>
      </c>
      <c r="C3562" t="str">
        <f t="shared" si="323"/>
        <v>Rail NHBO_NHBO_Student_16-74_NC LastDemand</v>
      </c>
      <c r="D3562" t="s">
        <v>37</v>
      </c>
      <c r="E3562" t="s">
        <v>18</v>
      </c>
      <c r="F3562">
        <v>0</v>
      </c>
      <c r="H3562" t="s">
        <v>19</v>
      </c>
      <c r="J3562" t="str">
        <f t="shared" si="324"/>
        <v>Rail LastDemand</v>
      </c>
      <c r="K3562" t="str" cm="1">
        <f t="array" ref="K3562">_xlfn.IFS(L3562="Bus P+R Bus Leg", "Bus", L3562="Bus P+R Car Leg", "Car",L3562="Rail P+R Rail Leg", "Rail", L3562="Rail P+R Car Leg", "Car",L3562="Logsum","",TRUE(),L3562)</f>
        <v>Rail</v>
      </c>
      <c r="L3562" t="s">
        <v>31</v>
      </c>
      <c r="N3562" t="s">
        <v>105</v>
      </c>
      <c r="O3562" t="s">
        <v>102</v>
      </c>
      <c r="P3562" t="str">
        <f t="shared" si="321"/>
        <v>NHBO</v>
      </c>
    </row>
    <row r="3563" spans="1:16" x14ac:dyDescent="0.35">
      <c r="A3563">
        <f t="shared" si="322"/>
        <v>6899</v>
      </c>
      <c r="B3563" t="str">
        <f t="shared" si="320"/>
        <v>Rail NHBO_NHBO_Student_16-74_PC LastDemand</v>
      </c>
      <c r="C3563" t="str">
        <f t="shared" si="323"/>
        <v>Rail NHBO_NHBO_Student_16-74_PC LastDemand</v>
      </c>
      <c r="D3563" t="s">
        <v>37</v>
      </c>
      <c r="E3563" t="s">
        <v>18</v>
      </c>
      <c r="F3563">
        <v>0</v>
      </c>
      <c r="H3563" t="s">
        <v>19</v>
      </c>
      <c r="J3563" t="str">
        <f t="shared" si="324"/>
        <v>Rail LastDemand</v>
      </c>
      <c r="K3563" t="str" cm="1">
        <f t="array" ref="K3563">_xlfn.IFS(L3563="Bus P+R Bus Leg", "Bus", L3563="Bus P+R Car Leg", "Car",L3563="Rail P+R Rail Leg", "Rail", L3563="Rail P+R Car Leg", "Car",L3563="Logsum","",TRUE(),L3563)</f>
        <v>Rail</v>
      </c>
      <c r="L3563" t="s">
        <v>31</v>
      </c>
      <c r="N3563" t="s">
        <v>105</v>
      </c>
      <c r="O3563" t="s">
        <v>103</v>
      </c>
      <c r="P3563" t="str">
        <f t="shared" si="321"/>
        <v>NHBO</v>
      </c>
    </row>
    <row r="3564" spans="1:16" x14ac:dyDescent="0.35">
      <c r="A3564">
        <f t="shared" si="322"/>
        <v>6901</v>
      </c>
      <c r="B3564" t="str">
        <f t="shared" si="320"/>
        <v>Rail P+R HBW_HBW_FT_16-74_FC LastDemand</v>
      </c>
      <c r="C3564" t="str">
        <f t="shared" si="323"/>
        <v>Rail P+R HBW_HBW_FT_16-74_FC LastDemand</v>
      </c>
      <c r="D3564" t="s">
        <v>37</v>
      </c>
      <c r="E3564" t="s">
        <v>18</v>
      </c>
      <c r="F3564">
        <v>0</v>
      </c>
      <c r="H3564" t="s">
        <v>19</v>
      </c>
      <c r="J3564" t="str">
        <f t="shared" si="324"/>
        <v>Rail P+R LastDemand</v>
      </c>
      <c r="K3564" t="str" cm="1">
        <f t="array" ref="K3564">_xlfn.IFS(L3564="Bus P+R Bus Leg", "Bus", L3564="Bus P+R Car Leg", "Car",L3564="Rail P+R Rail Leg", "Rail", L3564="Rail P+R Car Leg", "Car",L3564="Logsum","",TRUE(),L3564)</f>
        <v>Rail P+R</v>
      </c>
      <c r="L3564" t="s">
        <v>137</v>
      </c>
      <c r="N3564" t="s">
        <v>105</v>
      </c>
      <c r="O3564" t="s">
        <v>53</v>
      </c>
      <c r="P3564" t="str">
        <f>LEFT(O3564,FIND("_",O3564)-1)</f>
        <v>HBW</v>
      </c>
    </row>
    <row r="3565" spans="1:16" x14ac:dyDescent="0.35">
      <c r="A3565">
        <f t="shared" si="322"/>
        <v>6902</v>
      </c>
      <c r="B3565" t="str">
        <f t="shared" si="320"/>
        <v>Rail P+R HBW_HBW_FT_16-74_NC LastDemand</v>
      </c>
      <c r="C3565" t="str">
        <f t="shared" si="323"/>
        <v>Rail P+R HBW_HBW_FT_16-74_NC LastDemand</v>
      </c>
      <c r="D3565" t="s">
        <v>37</v>
      </c>
      <c r="E3565" t="s">
        <v>18</v>
      </c>
      <c r="F3565">
        <v>0</v>
      </c>
      <c r="H3565" t="s">
        <v>19</v>
      </c>
      <c r="J3565" t="str">
        <f t="shared" si="324"/>
        <v>Rail P+R LastDemand</v>
      </c>
      <c r="K3565" t="str" cm="1">
        <f t="array" ref="K3565">_xlfn.IFS(L3565="Bus P+R Bus Leg", "Bus", L3565="Bus P+R Car Leg", "Car",L3565="Rail P+R Rail Leg", "Rail", L3565="Rail P+R Car Leg", "Car",L3565="Logsum","",TRUE(),L3565)</f>
        <v>Rail P+R</v>
      </c>
      <c r="L3565" t="s">
        <v>137</v>
      </c>
      <c r="N3565" t="s">
        <v>105</v>
      </c>
      <c r="O3565" t="s">
        <v>54</v>
      </c>
      <c r="P3565" t="str">
        <f>LEFT(O3565,FIND("_",O3565)-1)</f>
        <v>HBW</v>
      </c>
    </row>
    <row r="3566" spans="1:16" x14ac:dyDescent="0.35">
      <c r="A3566">
        <f t="shared" si="322"/>
        <v>6903</v>
      </c>
      <c r="B3566" t="str">
        <f t="shared" si="320"/>
        <v>Rail P+R HBW_HBW_FT_16-74_PC LastDemand</v>
      </c>
      <c r="C3566" t="str">
        <f t="shared" si="323"/>
        <v>Rail P+R HBW_HBW_FT_16-74_PC LastDemand</v>
      </c>
      <c r="D3566" t="s">
        <v>37</v>
      </c>
      <c r="E3566" t="s">
        <v>18</v>
      </c>
      <c r="F3566">
        <v>0</v>
      </c>
      <c r="H3566" t="s">
        <v>19</v>
      </c>
      <c r="J3566" t="str">
        <f t="shared" si="324"/>
        <v>Rail P+R LastDemand</v>
      </c>
      <c r="K3566" t="str" cm="1">
        <f t="array" ref="K3566">_xlfn.IFS(L3566="Bus P+R Bus Leg", "Bus", L3566="Bus P+R Car Leg", "Car",L3566="Rail P+R Rail Leg", "Rail", L3566="Rail P+R Car Leg", "Car",L3566="Logsum","",TRUE(),L3566)</f>
        <v>Rail P+R</v>
      </c>
      <c r="L3566" t="s">
        <v>137</v>
      </c>
      <c r="N3566" t="s">
        <v>105</v>
      </c>
      <c r="O3566" t="s">
        <v>55</v>
      </c>
      <c r="P3566" t="str">
        <f t="shared" ref="P3566:P3629" si="325">LEFT(O3566,FIND("_",O3566)-1)</f>
        <v>HBW</v>
      </c>
    </row>
    <row r="3567" spans="1:16" x14ac:dyDescent="0.35">
      <c r="A3567">
        <f t="shared" si="322"/>
        <v>6904</v>
      </c>
      <c r="B3567" t="str">
        <f t="shared" si="320"/>
        <v>Rail P+R HBW_HBW_Other_16-74_FC LastDemand</v>
      </c>
      <c r="C3567" t="str">
        <f t="shared" si="323"/>
        <v>Rail P+R HBW_HBW_Other_16-74_FC LastDemand</v>
      </c>
      <c r="D3567" t="s">
        <v>37</v>
      </c>
      <c r="E3567" t="s">
        <v>18</v>
      </c>
      <c r="F3567">
        <v>0</v>
      </c>
      <c r="H3567" t="s">
        <v>19</v>
      </c>
      <c r="J3567" t="str">
        <f t="shared" si="324"/>
        <v>Rail P+R LastDemand</v>
      </c>
      <c r="K3567" t="str" cm="1">
        <f t="array" ref="K3567">_xlfn.IFS(L3567="Bus P+R Bus Leg", "Bus", L3567="Bus P+R Car Leg", "Car",L3567="Rail P+R Rail Leg", "Rail", L3567="Rail P+R Car Leg", "Car",L3567="Logsum","",TRUE(),L3567)</f>
        <v>Rail P+R</v>
      </c>
      <c r="L3567" t="s">
        <v>137</v>
      </c>
      <c r="N3567" t="s">
        <v>105</v>
      </c>
      <c r="O3567" t="s">
        <v>56</v>
      </c>
      <c r="P3567" t="str">
        <f t="shared" si="325"/>
        <v>HBW</v>
      </c>
    </row>
    <row r="3568" spans="1:16" x14ac:dyDescent="0.35">
      <c r="A3568">
        <f t="shared" si="322"/>
        <v>6905</v>
      </c>
      <c r="B3568" t="str">
        <f t="shared" si="320"/>
        <v>Rail P+R HBW_HBW_Other_16-74_NC LastDemand</v>
      </c>
      <c r="C3568" t="str">
        <f t="shared" si="323"/>
        <v>Rail P+R HBW_HBW_Other_16-74_NC LastDemand</v>
      </c>
      <c r="D3568" t="s">
        <v>37</v>
      </c>
      <c r="E3568" t="s">
        <v>18</v>
      </c>
      <c r="F3568">
        <v>0</v>
      </c>
      <c r="H3568" t="s">
        <v>19</v>
      </c>
      <c r="J3568" t="str">
        <f t="shared" si="324"/>
        <v>Rail P+R LastDemand</v>
      </c>
      <c r="K3568" t="str" cm="1">
        <f t="array" ref="K3568">_xlfn.IFS(L3568="Bus P+R Bus Leg", "Bus", L3568="Bus P+R Car Leg", "Car",L3568="Rail P+R Rail Leg", "Rail", L3568="Rail P+R Car Leg", "Car",L3568="Logsum","",TRUE(),L3568)</f>
        <v>Rail P+R</v>
      </c>
      <c r="L3568" t="s">
        <v>137</v>
      </c>
      <c r="N3568" t="s">
        <v>105</v>
      </c>
      <c r="O3568" t="s">
        <v>57</v>
      </c>
      <c r="P3568" t="str">
        <f t="shared" si="325"/>
        <v>HBW</v>
      </c>
    </row>
    <row r="3569" spans="1:16" x14ac:dyDescent="0.35">
      <c r="A3569">
        <f t="shared" si="322"/>
        <v>6906</v>
      </c>
      <c r="B3569" t="str">
        <f t="shared" si="320"/>
        <v>Rail P+R HBW_HBW_Other_16-74_PC LastDemand</v>
      </c>
      <c r="C3569" t="str">
        <f t="shared" si="323"/>
        <v>Rail P+R HBW_HBW_Other_16-74_PC LastDemand</v>
      </c>
      <c r="D3569" t="s">
        <v>37</v>
      </c>
      <c r="E3569" t="s">
        <v>18</v>
      </c>
      <c r="F3569">
        <v>0</v>
      </c>
      <c r="H3569" t="s">
        <v>19</v>
      </c>
      <c r="J3569" t="str">
        <f t="shared" si="324"/>
        <v>Rail P+R LastDemand</v>
      </c>
      <c r="K3569" t="str" cm="1">
        <f t="array" ref="K3569">_xlfn.IFS(L3569="Bus P+R Bus Leg", "Bus", L3569="Bus P+R Car Leg", "Car",L3569="Rail P+R Rail Leg", "Rail", L3569="Rail P+R Car Leg", "Car",L3569="Logsum","",TRUE(),L3569)</f>
        <v>Rail P+R</v>
      </c>
      <c r="L3569" t="s">
        <v>137</v>
      </c>
      <c r="N3569" t="s">
        <v>105</v>
      </c>
      <c r="O3569" t="s">
        <v>58</v>
      </c>
      <c r="P3569" t="str">
        <f t="shared" si="325"/>
        <v>HBW</v>
      </c>
    </row>
    <row r="3570" spans="1:16" x14ac:dyDescent="0.35">
      <c r="A3570">
        <f t="shared" si="322"/>
        <v>6907</v>
      </c>
      <c r="B3570" t="str">
        <f t="shared" si="320"/>
        <v>Rail P+R HBW_HBW_PT_16-74_FC LastDemand</v>
      </c>
      <c r="C3570" t="str">
        <f t="shared" si="323"/>
        <v>Rail P+R HBW_HBW_PT_16-74_FC LastDemand</v>
      </c>
      <c r="D3570" t="s">
        <v>37</v>
      </c>
      <c r="E3570" t="s">
        <v>18</v>
      </c>
      <c r="F3570">
        <v>0</v>
      </c>
      <c r="H3570" t="s">
        <v>19</v>
      </c>
      <c r="J3570" t="str">
        <f t="shared" si="324"/>
        <v>Rail P+R LastDemand</v>
      </c>
      <c r="K3570" t="str" cm="1">
        <f t="array" ref="K3570">_xlfn.IFS(L3570="Bus P+R Bus Leg", "Bus", L3570="Bus P+R Car Leg", "Car",L3570="Rail P+R Rail Leg", "Rail", L3570="Rail P+R Car Leg", "Car",L3570="Logsum","",TRUE(),L3570)</f>
        <v>Rail P+R</v>
      </c>
      <c r="L3570" t="s">
        <v>137</v>
      </c>
      <c r="N3570" t="s">
        <v>105</v>
      </c>
      <c r="O3570" t="s">
        <v>59</v>
      </c>
      <c r="P3570" t="str">
        <f t="shared" si="325"/>
        <v>HBW</v>
      </c>
    </row>
    <row r="3571" spans="1:16" x14ac:dyDescent="0.35">
      <c r="A3571">
        <f t="shared" si="322"/>
        <v>6908</v>
      </c>
      <c r="B3571" t="str">
        <f t="shared" si="320"/>
        <v>Rail P+R HBW_HBW_PT_16-74_NC LastDemand</v>
      </c>
      <c r="C3571" t="str">
        <f t="shared" si="323"/>
        <v>Rail P+R HBW_HBW_PT_16-74_NC LastDemand</v>
      </c>
      <c r="D3571" t="s">
        <v>37</v>
      </c>
      <c r="E3571" t="s">
        <v>18</v>
      </c>
      <c r="F3571">
        <v>0</v>
      </c>
      <c r="H3571" t="s">
        <v>19</v>
      </c>
      <c r="J3571" t="str">
        <f t="shared" si="324"/>
        <v>Rail P+R LastDemand</v>
      </c>
      <c r="K3571" t="str" cm="1">
        <f t="array" ref="K3571">_xlfn.IFS(L3571="Bus P+R Bus Leg", "Bus", L3571="Bus P+R Car Leg", "Car",L3571="Rail P+R Rail Leg", "Rail", L3571="Rail P+R Car Leg", "Car",L3571="Logsum","",TRUE(),L3571)</f>
        <v>Rail P+R</v>
      </c>
      <c r="L3571" t="s">
        <v>137</v>
      </c>
      <c r="N3571" t="s">
        <v>105</v>
      </c>
      <c r="O3571" t="s">
        <v>60</v>
      </c>
      <c r="P3571" t="str">
        <f t="shared" si="325"/>
        <v>HBW</v>
      </c>
    </row>
    <row r="3572" spans="1:16" x14ac:dyDescent="0.35">
      <c r="A3572">
        <f t="shared" si="322"/>
        <v>6909</v>
      </c>
      <c r="B3572" t="str">
        <f t="shared" si="320"/>
        <v>Rail P+R HBW_HBW_PT_16-74_PC LastDemand</v>
      </c>
      <c r="C3572" t="str">
        <f t="shared" si="323"/>
        <v>Rail P+R HBW_HBW_PT_16-74_PC LastDemand</v>
      </c>
      <c r="D3572" t="s">
        <v>37</v>
      </c>
      <c r="E3572" t="s">
        <v>18</v>
      </c>
      <c r="F3572">
        <v>0</v>
      </c>
      <c r="H3572" t="s">
        <v>19</v>
      </c>
      <c r="J3572" t="str">
        <f t="shared" si="324"/>
        <v>Rail P+R LastDemand</v>
      </c>
      <c r="K3572" t="str" cm="1">
        <f t="array" ref="K3572">_xlfn.IFS(L3572="Bus P+R Bus Leg", "Bus", L3572="Bus P+R Car Leg", "Car",L3572="Rail P+R Rail Leg", "Rail", L3572="Rail P+R Car Leg", "Car",L3572="Logsum","",TRUE(),L3572)</f>
        <v>Rail P+R</v>
      </c>
      <c r="L3572" t="s">
        <v>137</v>
      </c>
      <c r="N3572" t="s">
        <v>105</v>
      </c>
      <c r="O3572" t="s">
        <v>61</v>
      </c>
      <c r="P3572" t="str">
        <f t="shared" si="325"/>
        <v>HBW</v>
      </c>
    </row>
    <row r="3573" spans="1:16" x14ac:dyDescent="0.35">
      <c r="A3573">
        <f t="shared" si="322"/>
        <v>6910</v>
      </c>
      <c r="B3573" t="str">
        <f t="shared" ref="B3573:B3636" si="326">_xlfn.TEXTJOIN(" ",TRUE,L3573,O3573,N3573)</f>
        <v>Rail P+R HBW_HBW_Student_16-74_FC LastDemand</v>
      </c>
      <c r="C3573" t="str">
        <f t="shared" si="323"/>
        <v>Rail P+R HBW_HBW_Student_16-74_FC LastDemand</v>
      </c>
      <c r="D3573" t="s">
        <v>37</v>
      </c>
      <c r="E3573" t="s">
        <v>18</v>
      </c>
      <c r="F3573">
        <v>0</v>
      </c>
      <c r="H3573" t="s">
        <v>19</v>
      </c>
      <c r="J3573" t="str">
        <f t="shared" si="324"/>
        <v>Rail P+R LastDemand</v>
      </c>
      <c r="K3573" t="str" cm="1">
        <f t="array" ref="K3573">_xlfn.IFS(L3573="Bus P+R Bus Leg", "Bus", L3573="Bus P+R Car Leg", "Car",L3573="Rail P+R Rail Leg", "Rail", L3573="Rail P+R Car Leg", "Car",L3573="Logsum","",TRUE(),L3573)</f>
        <v>Rail P+R</v>
      </c>
      <c r="L3573" t="s">
        <v>137</v>
      </c>
      <c r="N3573" t="s">
        <v>105</v>
      </c>
      <c r="O3573" t="s">
        <v>62</v>
      </c>
      <c r="P3573" t="str">
        <f t="shared" si="325"/>
        <v>HBW</v>
      </c>
    </row>
    <row r="3574" spans="1:16" x14ac:dyDescent="0.35">
      <c r="A3574">
        <f t="shared" si="322"/>
        <v>6911</v>
      </c>
      <c r="B3574" t="str">
        <f t="shared" si="326"/>
        <v>Rail P+R HBW_HBW_Student_16-74_NC LastDemand</v>
      </c>
      <c r="C3574" t="str">
        <f t="shared" si="323"/>
        <v>Rail P+R HBW_HBW_Student_16-74_NC LastDemand</v>
      </c>
      <c r="D3574" t="s">
        <v>37</v>
      </c>
      <c r="E3574" t="s">
        <v>18</v>
      </c>
      <c r="F3574">
        <v>0</v>
      </c>
      <c r="H3574" t="s">
        <v>19</v>
      </c>
      <c r="J3574" t="str">
        <f t="shared" si="324"/>
        <v>Rail P+R LastDemand</v>
      </c>
      <c r="K3574" t="str" cm="1">
        <f t="array" ref="K3574">_xlfn.IFS(L3574="Bus P+R Bus Leg", "Bus", L3574="Bus P+R Car Leg", "Car",L3574="Rail P+R Rail Leg", "Rail", L3574="Rail P+R Car Leg", "Car",L3574="Logsum","",TRUE(),L3574)</f>
        <v>Rail P+R</v>
      </c>
      <c r="L3574" t="s">
        <v>137</v>
      </c>
      <c r="N3574" t="s">
        <v>105</v>
      </c>
      <c r="O3574" t="s">
        <v>63</v>
      </c>
      <c r="P3574" t="str">
        <f t="shared" si="325"/>
        <v>HBW</v>
      </c>
    </row>
    <row r="3575" spans="1:16" x14ac:dyDescent="0.35">
      <c r="A3575">
        <f t="shared" si="322"/>
        <v>6912</v>
      </c>
      <c r="B3575" t="str">
        <f t="shared" si="326"/>
        <v>Rail P+R HBW_HBW_Student_16-74_PC LastDemand</v>
      </c>
      <c r="C3575" t="str">
        <f t="shared" si="323"/>
        <v>Rail P+R HBW_HBW_Student_16-74_PC LastDemand</v>
      </c>
      <c r="D3575" t="s">
        <v>37</v>
      </c>
      <c r="E3575" t="s">
        <v>18</v>
      </c>
      <c r="F3575">
        <v>0</v>
      </c>
      <c r="H3575" t="s">
        <v>19</v>
      </c>
      <c r="J3575" t="str">
        <f t="shared" si="324"/>
        <v>Rail P+R LastDemand</v>
      </c>
      <c r="K3575" t="str" cm="1">
        <f t="array" ref="K3575">_xlfn.IFS(L3575="Bus P+R Bus Leg", "Bus", L3575="Bus P+R Car Leg", "Car",L3575="Rail P+R Rail Leg", "Rail", L3575="Rail P+R Car Leg", "Car",L3575="Logsum","",TRUE(),L3575)</f>
        <v>Rail P+R</v>
      </c>
      <c r="L3575" t="s">
        <v>137</v>
      </c>
      <c r="N3575" t="s">
        <v>105</v>
      </c>
      <c r="O3575" t="s">
        <v>64</v>
      </c>
      <c r="P3575" t="str">
        <f t="shared" si="325"/>
        <v>HBW</v>
      </c>
    </row>
    <row r="3576" spans="1:16" x14ac:dyDescent="0.35">
      <c r="A3576">
        <f t="shared" si="322"/>
        <v>6913</v>
      </c>
      <c r="B3576" t="str">
        <f t="shared" si="326"/>
        <v>Rail P+R HBEB_HBEB_FT_16-74_FC LastDemand</v>
      </c>
      <c r="C3576" t="str">
        <f t="shared" si="323"/>
        <v>Rail P+R HBEB_HBEB_FT_16-74_FC LastDemand</v>
      </c>
      <c r="D3576" t="s">
        <v>37</v>
      </c>
      <c r="E3576" t="s">
        <v>18</v>
      </c>
      <c r="F3576">
        <v>0</v>
      </c>
      <c r="H3576" t="s">
        <v>19</v>
      </c>
      <c r="J3576" t="str">
        <f t="shared" si="324"/>
        <v>Rail P+R LastDemand</v>
      </c>
      <c r="K3576" t="str" cm="1">
        <f t="array" ref="K3576">_xlfn.IFS(L3576="Bus P+R Bus Leg", "Bus", L3576="Bus P+R Car Leg", "Car",L3576="Rail P+R Rail Leg", "Rail", L3576="Rail P+R Car Leg", "Car",L3576="Logsum","",TRUE(),L3576)</f>
        <v>Rail P+R</v>
      </c>
      <c r="L3576" t="s">
        <v>137</v>
      </c>
      <c r="N3576" t="s">
        <v>105</v>
      </c>
      <c r="O3576" t="s">
        <v>65</v>
      </c>
      <c r="P3576" t="str">
        <f t="shared" si="325"/>
        <v>HBEB</v>
      </c>
    </row>
    <row r="3577" spans="1:16" x14ac:dyDescent="0.35">
      <c r="A3577">
        <f t="shared" si="322"/>
        <v>6914</v>
      </c>
      <c r="B3577" t="str">
        <f t="shared" si="326"/>
        <v>Rail P+R HBEB_HBEB_FT_16-74_NC LastDemand</v>
      </c>
      <c r="C3577" t="str">
        <f t="shared" si="323"/>
        <v>Rail P+R HBEB_HBEB_FT_16-74_NC LastDemand</v>
      </c>
      <c r="D3577" t="s">
        <v>37</v>
      </c>
      <c r="E3577" t="s">
        <v>18</v>
      </c>
      <c r="F3577">
        <v>0</v>
      </c>
      <c r="H3577" t="s">
        <v>19</v>
      </c>
      <c r="J3577" t="str">
        <f t="shared" si="324"/>
        <v>Rail P+R LastDemand</v>
      </c>
      <c r="K3577" t="str" cm="1">
        <f t="array" ref="K3577">_xlfn.IFS(L3577="Bus P+R Bus Leg", "Bus", L3577="Bus P+R Car Leg", "Car",L3577="Rail P+R Rail Leg", "Rail", L3577="Rail P+R Car Leg", "Car",L3577="Logsum","",TRUE(),L3577)</f>
        <v>Rail P+R</v>
      </c>
      <c r="L3577" t="s">
        <v>137</v>
      </c>
      <c r="N3577" t="s">
        <v>105</v>
      </c>
      <c r="O3577" t="s">
        <v>66</v>
      </c>
      <c r="P3577" t="str">
        <f t="shared" si="325"/>
        <v>HBEB</v>
      </c>
    </row>
    <row r="3578" spans="1:16" x14ac:dyDescent="0.35">
      <c r="A3578">
        <f t="shared" si="322"/>
        <v>6915</v>
      </c>
      <c r="B3578" t="str">
        <f t="shared" si="326"/>
        <v>Rail P+R HBEB_HBEB_FT_16-74_PC LastDemand</v>
      </c>
      <c r="C3578" t="str">
        <f t="shared" si="323"/>
        <v>Rail P+R HBEB_HBEB_FT_16-74_PC LastDemand</v>
      </c>
      <c r="D3578" t="s">
        <v>37</v>
      </c>
      <c r="E3578" t="s">
        <v>18</v>
      </c>
      <c r="F3578">
        <v>0</v>
      </c>
      <c r="H3578" t="s">
        <v>19</v>
      </c>
      <c r="J3578" t="str">
        <f t="shared" si="324"/>
        <v>Rail P+R LastDemand</v>
      </c>
      <c r="K3578" t="str" cm="1">
        <f t="array" ref="K3578">_xlfn.IFS(L3578="Bus P+R Bus Leg", "Bus", L3578="Bus P+R Car Leg", "Car",L3578="Rail P+R Rail Leg", "Rail", L3578="Rail P+R Car Leg", "Car",L3578="Logsum","",TRUE(),L3578)</f>
        <v>Rail P+R</v>
      </c>
      <c r="L3578" t="s">
        <v>137</v>
      </c>
      <c r="N3578" t="s">
        <v>105</v>
      </c>
      <c r="O3578" t="s">
        <v>67</v>
      </c>
      <c r="P3578" t="str">
        <f t="shared" si="325"/>
        <v>HBEB</v>
      </c>
    </row>
    <row r="3579" spans="1:16" x14ac:dyDescent="0.35">
      <c r="A3579">
        <f t="shared" si="322"/>
        <v>6916</v>
      </c>
      <c r="B3579" t="str">
        <f t="shared" si="326"/>
        <v>Rail P+R HBEB_HBEB_Other_16-74_FC LastDemand</v>
      </c>
      <c r="C3579" t="str">
        <f t="shared" si="323"/>
        <v>Rail P+R HBEB_HBEB_Other_16-74_FC LastDemand</v>
      </c>
      <c r="D3579" t="s">
        <v>37</v>
      </c>
      <c r="E3579" t="s">
        <v>18</v>
      </c>
      <c r="F3579">
        <v>0</v>
      </c>
      <c r="H3579" t="s">
        <v>19</v>
      </c>
      <c r="J3579" t="str">
        <f t="shared" si="324"/>
        <v>Rail P+R LastDemand</v>
      </c>
      <c r="K3579" t="str" cm="1">
        <f t="array" ref="K3579">_xlfn.IFS(L3579="Bus P+R Bus Leg", "Bus", L3579="Bus P+R Car Leg", "Car",L3579="Rail P+R Rail Leg", "Rail", L3579="Rail P+R Car Leg", "Car",L3579="Logsum","",TRUE(),L3579)</f>
        <v>Rail P+R</v>
      </c>
      <c r="L3579" t="s">
        <v>137</v>
      </c>
      <c r="N3579" t="s">
        <v>105</v>
      </c>
      <c r="O3579" t="s">
        <v>68</v>
      </c>
      <c r="P3579" t="str">
        <f t="shared" si="325"/>
        <v>HBEB</v>
      </c>
    </row>
    <row r="3580" spans="1:16" x14ac:dyDescent="0.35">
      <c r="A3580">
        <f t="shared" si="322"/>
        <v>6917</v>
      </c>
      <c r="B3580" t="str">
        <f t="shared" si="326"/>
        <v>Rail P+R HBEB_HBEB_Other_16-74_NC LastDemand</v>
      </c>
      <c r="C3580" t="str">
        <f t="shared" si="323"/>
        <v>Rail P+R HBEB_HBEB_Other_16-74_NC LastDemand</v>
      </c>
      <c r="D3580" t="s">
        <v>37</v>
      </c>
      <c r="E3580" t="s">
        <v>18</v>
      </c>
      <c r="F3580">
        <v>0</v>
      </c>
      <c r="H3580" t="s">
        <v>19</v>
      </c>
      <c r="J3580" t="str">
        <f t="shared" si="324"/>
        <v>Rail P+R LastDemand</v>
      </c>
      <c r="K3580" t="str" cm="1">
        <f t="array" ref="K3580">_xlfn.IFS(L3580="Bus P+R Bus Leg", "Bus", L3580="Bus P+R Car Leg", "Car",L3580="Rail P+R Rail Leg", "Rail", L3580="Rail P+R Car Leg", "Car",L3580="Logsum","",TRUE(),L3580)</f>
        <v>Rail P+R</v>
      </c>
      <c r="L3580" t="s">
        <v>137</v>
      </c>
      <c r="N3580" t="s">
        <v>105</v>
      </c>
      <c r="O3580" t="s">
        <v>69</v>
      </c>
      <c r="P3580" t="str">
        <f t="shared" si="325"/>
        <v>HBEB</v>
      </c>
    </row>
    <row r="3581" spans="1:16" x14ac:dyDescent="0.35">
      <c r="A3581">
        <f t="shared" si="322"/>
        <v>6918</v>
      </c>
      <c r="B3581" t="str">
        <f t="shared" si="326"/>
        <v>Rail P+R HBEB_HBEB_Other_16-74_PC LastDemand</v>
      </c>
      <c r="C3581" t="str">
        <f t="shared" si="323"/>
        <v>Rail P+R HBEB_HBEB_Other_16-74_PC LastDemand</v>
      </c>
      <c r="D3581" t="s">
        <v>37</v>
      </c>
      <c r="E3581" t="s">
        <v>18</v>
      </c>
      <c r="F3581">
        <v>0</v>
      </c>
      <c r="H3581" t="s">
        <v>19</v>
      </c>
      <c r="J3581" t="str">
        <f t="shared" si="324"/>
        <v>Rail P+R LastDemand</v>
      </c>
      <c r="K3581" t="str" cm="1">
        <f t="array" ref="K3581">_xlfn.IFS(L3581="Bus P+R Bus Leg", "Bus", L3581="Bus P+R Car Leg", "Car",L3581="Rail P+R Rail Leg", "Rail", L3581="Rail P+R Car Leg", "Car",L3581="Logsum","",TRUE(),L3581)</f>
        <v>Rail P+R</v>
      </c>
      <c r="L3581" t="s">
        <v>137</v>
      </c>
      <c r="N3581" t="s">
        <v>105</v>
      </c>
      <c r="O3581" t="s">
        <v>70</v>
      </c>
      <c r="P3581" t="str">
        <f t="shared" si="325"/>
        <v>HBEB</v>
      </c>
    </row>
    <row r="3582" spans="1:16" x14ac:dyDescent="0.35">
      <c r="A3582">
        <f t="shared" si="322"/>
        <v>6919</v>
      </c>
      <c r="B3582" t="str">
        <f t="shared" si="326"/>
        <v>Rail P+R HBEB_HBEB_PT_16-74_FC LastDemand</v>
      </c>
      <c r="C3582" t="str">
        <f t="shared" si="323"/>
        <v>Rail P+R HBEB_HBEB_PT_16-74_FC LastDemand</v>
      </c>
      <c r="D3582" t="s">
        <v>37</v>
      </c>
      <c r="E3582" t="s">
        <v>18</v>
      </c>
      <c r="F3582">
        <v>0</v>
      </c>
      <c r="H3582" t="s">
        <v>19</v>
      </c>
      <c r="J3582" t="str">
        <f t="shared" si="324"/>
        <v>Rail P+R LastDemand</v>
      </c>
      <c r="K3582" t="str" cm="1">
        <f t="array" ref="K3582">_xlfn.IFS(L3582="Bus P+R Bus Leg", "Bus", L3582="Bus P+R Car Leg", "Car",L3582="Rail P+R Rail Leg", "Rail", L3582="Rail P+R Car Leg", "Car",L3582="Logsum","",TRUE(),L3582)</f>
        <v>Rail P+R</v>
      </c>
      <c r="L3582" t="s">
        <v>137</v>
      </c>
      <c r="N3582" t="s">
        <v>105</v>
      </c>
      <c r="O3582" t="s">
        <v>71</v>
      </c>
      <c r="P3582" t="str">
        <f t="shared" si="325"/>
        <v>HBEB</v>
      </c>
    </row>
    <row r="3583" spans="1:16" x14ac:dyDescent="0.35">
      <c r="A3583">
        <f t="shared" si="322"/>
        <v>6920</v>
      </c>
      <c r="B3583" t="str">
        <f t="shared" si="326"/>
        <v>Rail P+R HBEB_HBEB_PT_16-74_NC LastDemand</v>
      </c>
      <c r="C3583" t="str">
        <f t="shared" si="323"/>
        <v>Rail P+R HBEB_HBEB_PT_16-74_NC LastDemand</v>
      </c>
      <c r="D3583" t="s">
        <v>37</v>
      </c>
      <c r="E3583" t="s">
        <v>18</v>
      </c>
      <c r="F3583">
        <v>0</v>
      </c>
      <c r="H3583" t="s">
        <v>19</v>
      </c>
      <c r="J3583" t="str">
        <f t="shared" si="324"/>
        <v>Rail P+R LastDemand</v>
      </c>
      <c r="K3583" t="str" cm="1">
        <f t="array" ref="K3583">_xlfn.IFS(L3583="Bus P+R Bus Leg", "Bus", L3583="Bus P+R Car Leg", "Car",L3583="Rail P+R Rail Leg", "Rail", L3583="Rail P+R Car Leg", "Car",L3583="Logsum","",TRUE(),L3583)</f>
        <v>Rail P+R</v>
      </c>
      <c r="L3583" t="s">
        <v>137</v>
      </c>
      <c r="N3583" t="s">
        <v>105</v>
      </c>
      <c r="O3583" t="s">
        <v>72</v>
      </c>
      <c r="P3583" t="str">
        <f t="shared" si="325"/>
        <v>HBEB</v>
      </c>
    </row>
    <row r="3584" spans="1:16" x14ac:dyDescent="0.35">
      <c r="A3584">
        <f t="shared" si="322"/>
        <v>6921</v>
      </c>
      <c r="B3584" t="str">
        <f t="shared" si="326"/>
        <v>Rail P+R HBEB_HBEB_PT_16-74_PC LastDemand</v>
      </c>
      <c r="C3584" t="str">
        <f t="shared" si="323"/>
        <v>Rail P+R HBEB_HBEB_PT_16-74_PC LastDemand</v>
      </c>
      <c r="D3584" t="s">
        <v>37</v>
      </c>
      <c r="E3584" t="s">
        <v>18</v>
      </c>
      <c r="F3584">
        <v>0</v>
      </c>
      <c r="H3584" t="s">
        <v>19</v>
      </c>
      <c r="J3584" t="str">
        <f t="shared" si="324"/>
        <v>Rail P+R LastDemand</v>
      </c>
      <c r="K3584" t="str" cm="1">
        <f t="array" ref="K3584">_xlfn.IFS(L3584="Bus P+R Bus Leg", "Bus", L3584="Bus P+R Car Leg", "Car",L3584="Rail P+R Rail Leg", "Rail", L3584="Rail P+R Car Leg", "Car",L3584="Logsum","",TRUE(),L3584)</f>
        <v>Rail P+R</v>
      </c>
      <c r="L3584" t="s">
        <v>137</v>
      </c>
      <c r="N3584" t="s">
        <v>105</v>
      </c>
      <c r="O3584" t="s">
        <v>73</v>
      </c>
      <c r="P3584" t="str">
        <f t="shared" si="325"/>
        <v>HBEB</v>
      </c>
    </row>
    <row r="3585" spans="1:16" x14ac:dyDescent="0.35">
      <c r="A3585">
        <f t="shared" si="322"/>
        <v>6922</v>
      </c>
      <c r="B3585" t="str">
        <f t="shared" si="326"/>
        <v>Rail P+R HBEB_HBEB_Student_16-74_FC LastDemand</v>
      </c>
      <c r="C3585" t="str">
        <f t="shared" si="323"/>
        <v>Rail P+R HBEB_HBEB_Student_16-74_FC LastDemand</v>
      </c>
      <c r="D3585" t="s">
        <v>37</v>
      </c>
      <c r="E3585" t="s">
        <v>18</v>
      </c>
      <c r="F3585">
        <v>0</v>
      </c>
      <c r="H3585" t="s">
        <v>19</v>
      </c>
      <c r="J3585" t="str">
        <f t="shared" si="324"/>
        <v>Rail P+R LastDemand</v>
      </c>
      <c r="K3585" t="str" cm="1">
        <f t="array" ref="K3585">_xlfn.IFS(L3585="Bus P+R Bus Leg", "Bus", L3585="Bus P+R Car Leg", "Car",L3585="Rail P+R Rail Leg", "Rail", L3585="Rail P+R Car Leg", "Car",L3585="Logsum","",TRUE(),L3585)</f>
        <v>Rail P+R</v>
      </c>
      <c r="L3585" t="s">
        <v>137</v>
      </c>
      <c r="N3585" t="s">
        <v>105</v>
      </c>
      <c r="O3585" t="s">
        <v>74</v>
      </c>
      <c r="P3585" t="str">
        <f t="shared" si="325"/>
        <v>HBEB</v>
      </c>
    </row>
    <row r="3586" spans="1:16" x14ac:dyDescent="0.35">
      <c r="A3586">
        <f t="shared" si="322"/>
        <v>6923</v>
      </c>
      <c r="B3586" t="str">
        <f t="shared" si="326"/>
        <v>Rail P+R HBEB_HBEB_Student_16-74_NC LastDemand</v>
      </c>
      <c r="C3586" t="str">
        <f t="shared" si="323"/>
        <v>Rail P+R HBEB_HBEB_Student_16-74_NC LastDemand</v>
      </c>
      <c r="D3586" t="s">
        <v>37</v>
      </c>
      <c r="E3586" t="s">
        <v>18</v>
      </c>
      <c r="F3586">
        <v>0</v>
      </c>
      <c r="H3586" t="s">
        <v>19</v>
      </c>
      <c r="J3586" t="str">
        <f t="shared" si="324"/>
        <v>Rail P+R LastDemand</v>
      </c>
      <c r="K3586" t="str" cm="1">
        <f t="array" ref="K3586">_xlfn.IFS(L3586="Bus P+R Bus Leg", "Bus", L3586="Bus P+R Car Leg", "Car",L3586="Rail P+R Rail Leg", "Rail", L3586="Rail P+R Car Leg", "Car",L3586="Logsum","",TRUE(),L3586)</f>
        <v>Rail P+R</v>
      </c>
      <c r="L3586" t="s">
        <v>137</v>
      </c>
      <c r="N3586" t="s">
        <v>105</v>
      </c>
      <c r="O3586" t="s">
        <v>75</v>
      </c>
      <c r="P3586" t="str">
        <f t="shared" si="325"/>
        <v>HBEB</v>
      </c>
    </row>
    <row r="3587" spans="1:16" x14ac:dyDescent="0.35">
      <c r="A3587">
        <f t="shared" si="322"/>
        <v>6924</v>
      </c>
      <c r="B3587" t="str">
        <f t="shared" si="326"/>
        <v>Rail P+R HBEB_HBEB_Student_16-74_PC LastDemand</v>
      </c>
      <c r="C3587" t="str">
        <f t="shared" si="323"/>
        <v>Rail P+R HBEB_HBEB_Student_16-74_PC LastDemand</v>
      </c>
      <c r="D3587" t="s">
        <v>37</v>
      </c>
      <c r="E3587" t="s">
        <v>18</v>
      </c>
      <c r="F3587">
        <v>0</v>
      </c>
      <c r="H3587" t="s">
        <v>19</v>
      </c>
      <c r="J3587" t="str">
        <f t="shared" si="324"/>
        <v>Rail P+R LastDemand</v>
      </c>
      <c r="K3587" t="str" cm="1">
        <f t="array" ref="K3587">_xlfn.IFS(L3587="Bus P+R Bus Leg", "Bus", L3587="Bus P+R Car Leg", "Car",L3587="Rail P+R Rail Leg", "Rail", L3587="Rail P+R Car Leg", "Car",L3587="Logsum","",TRUE(),L3587)</f>
        <v>Rail P+R</v>
      </c>
      <c r="L3587" t="s">
        <v>137</v>
      </c>
      <c r="N3587" t="s">
        <v>105</v>
      </c>
      <c r="O3587" t="s">
        <v>76</v>
      </c>
      <c r="P3587" t="str">
        <f t="shared" si="325"/>
        <v>HBEB</v>
      </c>
    </row>
    <row r="3588" spans="1:16" x14ac:dyDescent="0.35">
      <c r="A3588">
        <f t="shared" si="322"/>
        <v>6925</v>
      </c>
      <c r="B3588" t="str">
        <f t="shared" si="326"/>
        <v>Rail P+R HBED_HBED_Child_PE_5-11_FC LastDemand</v>
      </c>
      <c r="C3588" t="str">
        <f t="shared" si="323"/>
        <v>Rail P+R HBED_HBED_Child_PE_5-11_FC LastDemand</v>
      </c>
      <c r="D3588" t="s">
        <v>37</v>
      </c>
      <c r="E3588" t="s">
        <v>18</v>
      </c>
      <c r="F3588">
        <v>0</v>
      </c>
      <c r="H3588" t="s">
        <v>19</v>
      </c>
      <c r="J3588" t="str">
        <f t="shared" si="324"/>
        <v>Rail P+R LastDemand</v>
      </c>
      <c r="K3588" t="str" cm="1">
        <f t="array" ref="K3588">_xlfn.IFS(L3588="Bus P+R Bus Leg", "Bus", L3588="Bus P+R Car Leg", "Car",L3588="Rail P+R Rail Leg", "Rail", L3588="Rail P+R Car Leg", "Car",L3588="Logsum","",TRUE(),L3588)</f>
        <v>Rail P+R</v>
      </c>
      <c r="L3588" t="s">
        <v>137</v>
      </c>
      <c r="N3588" t="s">
        <v>105</v>
      </c>
      <c r="O3588" t="s">
        <v>106</v>
      </c>
      <c r="P3588" t="str">
        <f t="shared" si="325"/>
        <v>HBED</v>
      </c>
    </row>
    <row r="3589" spans="1:16" x14ac:dyDescent="0.35">
      <c r="A3589">
        <f t="shared" si="322"/>
        <v>6926</v>
      </c>
      <c r="B3589" t="str">
        <f t="shared" si="326"/>
        <v>Rail P+R HBED_HBED_Child_PE_5-11_NC LastDemand</v>
      </c>
      <c r="C3589" t="str">
        <f t="shared" si="323"/>
        <v>Rail P+R HBED_HBED_Child_PE_5-11_NC LastDemand</v>
      </c>
      <c r="D3589" t="s">
        <v>37</v>
      </c>
      <c r="E3589" t="s">
        <v>18</v>
      </c>
      <c r="F3589">
        <v>0</v>
      </c>
      <c r="H3589" t="s">
        <v>19</v>
      </c>
      <c r="J3589" t="str">
        <f t="shared" si="324"/>
        <v>Rail P+R LastDemand</v>
      </c>
      <c r="K3589" t="str" cm="1">
        <f t="array" ref="K3589">_xlfn.IFS(L3589="Bus P+R Bus Leg", "Bus", L3589="Bus P+R Car Leg", "Car",L3589="Rail P+R Rail Leg", "Rail", L3589="Rail P+R Car Leg", "Car",L3589="Logsum","",TRUE(),L3589)</f>
        <v>Rail P+R</v>
      </c>
      <c r="L3589" t="s">
        <v>137</v>
      </c>
      <c r="N3589" t="s">
        <v>105</v>
      </c>
      <c r="O3589" t="s">
        <v>107</v>
      </c>
      <c r="P3589" t="str">
        <f t="shared" si="325"/>
        <v>HBED</v>
      </c>
    </row>
    <row r="3590" spans="1:16" x14ac:dyDescent="0.35">
      <c r="A3590">
        <f t="shared" si="322"/>
        <v>6927</v>
      </c>
      <c r="B3590" t="str">
        <f t="shared" si="326"/>
        <v>Rail P+R HBED_HBED_Child_PE_5-11_PC LastDemand</v>
      </c>
      <c r="C3590" t="str">
        <f t="shared" si="323"/>
        <v>Rail P+R HBED_HBED_Child_PE_5-11_PC LastDemand</v>
      </c>
      <c r="D3590" t="s">
        <v>37</v>
      </c>
      <c r="E3590" t="s">
        <v>18</v>
      </c>
      <c r="F3590">
        <v>0</v>
      </c>
      <c r="H3590" t="s">
        <v>19</v>
      </c>
      <c r="J3590" t="str">
        <f t="shared" si="324"/>
        <v>Rail P+R LastDemand</v>
      </c>
      <c r="K3590" t="str" cm="1">
        <f t="array" ref="K3590">_xlfn.IFS(L3590="Bus P+R Bus Leg", "Bus", L3590="Bus P+R Car Leg", "Car",L3590="Rail P+R Rail Leg", "Rail", L3590="Rail P+R Car Leg", "Car",L3590="Logsum","",TRUE(),L3590)</f>
        <v>Rail P+R</v>
      </c>
      <c r="L3590" t="s">
        <v>137</v>
      </c>
      <c r="N3590" t="s">
        <v>105</v>
      </c>
      <c r="O3590" t="s">
        <v>108</v>
      </c>
      <c r="P3590" t="str">
        <f t="shared" si="325"/>
        <v>HBED</v>
      </c>
    </row>
    <row r="3591" spans="1:16" x14ac:dyDescent="0.35">
      <c r="A3591">
        <f t="shared" si="322"/>
        <v>6928</v>
      </c>
      <c r="B3591" t="str">
        <f t="shared" si="326"/>
        <v>Rail P+R HBED_HBED_Child_SE_12-16_FC LastDemand</v>
      </c>
      <c r="C3591" t="str">
        <f t="shared" si="323"/>
        <v>Rail P+R HBED_HBED_Child_SE_12-16_FC LastDemand</v>
      </c>
      <c r="D3591" t="s">
        <v>37</v>
      </c>
      <c r="E3591" t="s">
        <v>18</v>
      </c>
      <c r="F3591">
        <v>0</v>
      </c>
      <c r="H3591" t="s">
        <v>19</v>
      </c>
      <c r="J3591" t="str">
        <f t="shared" si="324"/>
        <v>Rail P+R LastDemand</v>
      </c>
      <c r="K3591" t="str" cm="1">
        <f t="array" ref="K3591">_xlfn.IFS(L3591="Bus P+R Bus Leg", "Bus", L3591="Bus P+R Car Leg", "Car",L3591="Rail P+R Rail Leg", "Rail", L3591="Rail P+R Car Leg", "Car",L3591="Logsum","",TRUE(),L3591)</f>
        <v>Rail P+R</v>
      </c>
      <c r="L3591" t="s">
        <v>137</v>
      </c>
      <c r="N3591" t="s">
        <v>105</v>
      </c>
      <c r="O3591" t="s">
        <v>109</v>
      </c>
      <c r="P3591" t="str">
        <f t="shared" si="325"/>
        <v>HBED</v>
      </c>
    </row>
    <row r="3592" spans="1:16" x14ac:dyDescent="0.35">
      <c r="A3592">
        <f t="shared" si="322"/>
        <v>6929</v>
      </c>
      <c r="B3592" t="str">
        <f t="shared" si="326"/>
        <v>Rail P+R HBED_HBED_Child_SE_12-16_NC LastDemand</v>
      </c>
      <c r="C3592" t="str">
        <f t="shared" si="323"/>
        <v>Rail P+R HBED_HBED_Child_SE_12-16_NC LastDemand</v>
      </c>
      <c r="D3592" t="s">
        <v>37</v>
      </c>
      <c r="E3592" t="s">
        <v>18</v>
      </c>
      <c r="F3592">
        <v>0</v>
      </c>
      <c r="H3592" t="s">
        <v>19</v>
      </c>
      <c r="J3592" t="str">
        <f t="shared" si="324"/>
        <v>Rail P+R LastDemand</v>
      </c>
      <c r="K3592" t="str" cm="1">
        <f t="array" ref="K3592">_xlfn.IFS(L3592="Bus P+R Bus Leg", "Bus", L3592="Bus P+R Car Leg", "Car",L3592="Rail P+R Rail Leg", "Rail", L3592="Rail P+R Car Leg", "Car",L3592="Logsum","",TRUE(),L3592)</f>
        <v>Rail P+R</v>
      </c>
      <c r="L3592" t="s">
        <v>137</v>
      </c>
      <c r="N3592" t="s">
        <v>105</v>
      </c>
      <c r="O3592" t="s">
        <v>110</v>
      </c>
      <c r="P3592" t="str">
        <f t="shared" si="325"/>
        <v>HBED</v>
      </c>
    </row>
    <row r="3593" spans="1:16" x14ac:dyDescent="0.35">
      <c r="A3593">
        <f t="shared" si="322"/>
        <v>6930</v>
      </c>
      <c r="B3593" t="str">
        <f t="shared" si="326"/>
        <v>Rail P+R HBED_HBED_Child_SE_12-16_PC LastDemand</v>
      </c>
      <c r="C3593" t="str">
        <f t="shared" si="323"/>
        <v>Rail P+R HBED_HBED_Child_SE_12-16_PC LastDemand</v>
      </c>
      <c r="D3593" t="s">
        <v>37</v>
      </c>
      <c r="E3593" t="s">
        <v>18</v>
      </c>
      <c r="F3593">
        <v>0</v>
      </c>
      <c r="H3593" t="s">
        <v>19</v>
      </c>
      <c r="J3593" t="str">
        <f t="shared" si="324"/>
        <v>Rail P+R LastDemand</v>
      </c>
      <c r="K3593" t="str" cm="1">
        <f t="array" ref="K3593">_xlfn.IFS(L3593="Bus P+R Bus Leg", "Bus", L3593="Bus P+R Car Leg", "Car",L3593="Rail P+R Rail Leg", "Rail", L3593="Rail P+R Car Leg", "Car",L3593="Logsum","",TRUE(),L3593)</f>
        <v>Rail P+R</v>
      </c>
      <c r="L3593" t="s">
        <v>137</v>
      </c>
      <c r="N3593" t="s">
        <v>105</v>
      </c>
      <c r="O3593" t="s">
        <v>111</v>
      </c>
      <c r="P3593" t="str">
        <f t="shared" si="325"/>
        <v>HBED</v>
      </c>
    </row>
    <row r="3594" spans="1:16" x14ac:dyDescent="0.35">
      <c r="A3594">
        <f t="shared" si="322"/>
        <v>6931</v>
      </c>
      <c r="B3594" t="str">
        <f t="shared" si="326"/>
        <v>Rail P+R HBED_HBED_Child_TE_17-18_FC LastDemand</v>
      </c>
      <c r="C3594" t="str">
        <f t="shared" si="323"/>
        <v>Rail P+R HBED_HBED_Child_TE_17-18_FC LastDemand</v>
      </c>
      <c r="D3594" t="s">
        <v>37</v>
      </c>
      <c r="E3594" t="s">
        <v>18</v>
      </c>
      <c r="F3594">
        <v>0</v>
      </c>
      <c r="H3594" t="s">
        <v>19</v>
      </c>
      <c r="J3594" t="str">
        <f t="shared" si="324"/>
        <v>Rail P+R LastDemand</v>
      </c>
      <c r="K3594" t="str" cm="1">
        <f t="array" ref="K3594">_xlfn.IFS(L3594="Bus P+R Bus Leg", "Bus", L3594="Bus P+R Car Leg", "Car",L3594="Rail P+R Rail Leg", "Rail", L3594="Rail P+R Car Leg", "Car",L3594="Logsum","",TRUE(),L3594)</f>
        <v>Rail P+R</v>
      </c>
      <c r="L3594" t="s">
        <v>137</v>
      </c>
      <c r="N3594" t="s">
        <v>105</v>
      </c>
      <c r="O3594" t="s">
        <v>112</v>
      </c>
      <c r="P3594" t="str">
        <f t="shared" si="325"/>
        <v>HBED</v>
      </c>
    </row>
    <row r="3595" spans="1:16" x14ac:dyDescent="0.35">
      <c r="A3595">
        <f t="shared" si="322"/>
        <v>6932</v>
      </c>
      <c r="B3595" t="str">
        <f t="shared" si="326"/>
        <v>Rail P+R HBED_HBED_Child_TE_17-18_NC LastDemand</v>
      </c>
      <c r="C3595" t="str">
        <f t="shared" si="323"/>
        <v>Rail P+R HBED_HBED_Child_TE_17-18_NC LastDemand</v>
      </c>
      <c r="D3595" t="s">
        <v>37</v>
      </c>
      <c r="E3595" t="s">
        <v>18</v>
      </c>
      <c r="F3595">
        <v>0</v>
      </c>
      <c r="H3595" t="s">
        <v>19</v>
      </c>
      <c r="J3595" t="str">
        <f t="shared" si="324"/>
        <v>Rail P+R LastDemand</v>
      </c>
      <c r="K3595" t="str" cm="1">
        <f t="array" ref="K3595">_xlfn.IFS(L3595="Bus P+R Bus Leg", "Bus", L3595="Bus P+R Car Leg", "Car",L3595="Rail P+R Rail Leg", "Rail", L3595="Rail P+R Car Leg", "Car",L3595="Logsum","",TRUE(),L3595)</f>
        <v>Rail P+R</v>
      </c>
      <c r="L3595" t="s">
        <v>137</v>
      </c>
      <c r="N3595" t="s">
        <v>105</v>
      </c>
      <c r="O3595" t="s">
        <v>113</v>
      </c>
      <c r="P3595" t="str">
        <f t="shared" si="325"/>
        <v>HBED</v>
      </c>
    </row>
    <row r="3596" spans="1:16" x14ac:dyDescent="0.35">
      <c r="A3596">
        <f t="shared" si="322"/>
        <v>6933</v>
      </c>
      <c r="B3596" t="str">
        <f t="shared" si="326"/>
        <v>Rail P+R HBED_HBED_Child_TE_17-18_PC LastDemand</v>
      </c>
      <c r="C3596" t="str">
        <f t="shared" si="323"/>
        <v>Rail P+R HBED_HBED_Child_TE_17-18_PC LastDemand</v>
      </c>
      <c r="D3596" t="s">
        <v>37</v>
      </c>
      <c r="E3596" t="s">
        <v>18</v>
      </c>
      <c r="F3596">
        <v>0</v>
      </c>
      <c r="H3596" t="s">
        <v>19</v>
      </c>
      <c r="J3596" t="str">
        <f t="shared" si="324"/>
        <v>Rail P+R LastDemand</v>
      </c>
      <c r="K3596" t="str" cm="1">
        <f t="array" ref="K3596">_xlfn.IFS(L3596="Bus P+R Bus Leg", "Bus", L3596="Bus P+R Car Leg", "Car",L3596="Rail P+R Rail Leg", "Rail", L3596="Rail P+R Car Leg", "Car",L3596="Logsum","",TRUE(),L3596)</f>
        <v>Rail P+R</v>
      </c>
      <c r="L3596" t="s">
        <v>137</v>
      </c>
      <c r="N3596" t="s">
        <v>105</v>
      </c>
      <c r="O3596" t="s">
        <v>114</v>
      </c>
      <c r="P3596" t="str">
        <f t="shared" si="325"/>
        <v>HBED</v>
      </c>
    </row>
    <row r="3597" spans="1:16" x14ac:dyDescent="0.35">
      <c r="A3597">
        <f t="shared" si="322"/>
        <v>6934</v>
      </c>
      <c r="B3597" t="str">
        <f t="shared" si="326"/>
        <v>Rail P+R HBO_HBO_75_FC LastDemand</v>
      </c>
      <c r="C3597" t="str">
        <f t="shared" si="323"/>
        <v>Rail P+R HBO_HBO_75_FC LastDemand</v>
      </c>
      <c r="D3597" t="s">
        <v>37</v>
      </c>
      <c r="E3597" t="s">
        <v>18</v>
      </c>
      <c r="F3597">
        <v>0</v>
      </c>
      <c r="H3597" t="s">
        <v>19</v>
      </c>
      <c r="J3597" t="str">
        <f t="shared" si="324"/>
        <v>Rail P+R LastDemand</v>
      </c>
      <c r="K3597" t="str" cm="1">
        <f t="array" ref="K3597">_xlfn.IFS(L3597="Bus P+R Bus Leg", "Bus", L3597="Bus P+R Car Leg", "Car",L3597="Rail P+R Rail Leg", "Rail", L3597="Rail P+R Car Leg", "Car",L3597="Logsum","",TRUE(),L3597)</f>
        <v>Rail P+R</v>
      </c>
      <c r="L3597" t="s">
        <v>137</v>
      </c>
      <c r="N3597" t="s">
        <v>105</v>
      </c>
      <c r="O3597" t="s">
        <v>115</v>
      </c>
      <c r="P3597" t="str">
        <f t="shared" si="325"/>
        <v>HBO</v>
      </c>
    </row>
    <row r="3598" spans="1:16" x14ac:dyDescent="0.35">
      <c r="A3598">
        <f t="shared" si="322"/>
        <v>6935</v>
      </c>
      <c r="B3598" t="str">
        <f t="shared" si="326"/>
        <v>Rail P+R HBO_HBO_75_NC LastDemand</v>
      </c>
      <c r="C3598" t="str">
        <f t="shared" si="323"/>
        <v>Rail P+R HBO_HBO_75_NC LastDemand</v>
      </c>
      <c r="D3598" t="s">
        <v>37</v>
      </c>
      <c r="E3598" t="s">
        <v>18</v>
      </c>
      <c r="F3598">
        <v>0</v>
      </c>
      <c r="H3598" t="s">
        <v>19</v>
      </c>
      <c r="J3598" t="str">
        <f t="shared" si="324"/>
        <v>Rail P+R LastDemand</v>
      </c>
      <c r="K3598" t="str" cm="1">
        <f t="array" ref="K3598">_xlfn.IFS(L3598="Bus P+R Bus Leg", "Bus", L3598="Bus P+R Car Leg", "Car",L3598="Rail P+R Rail Leg", "Rail", L3598="Rail P+R Car Leg", "Car",L3598="Logsum","",TRUE(),L3598)</f>
        <v>Rail P+R</v>
      </c>
      <c r="L3598" t="s">
        <v>137</v>
      </c>
      <c r="N3598" t="s">
        <v>105</v>
      </c>
      <c r="O3598" t="s">
        <v>116</v>
      </c>
      <c r="P3598" t="str">
        <f t="shared" si="325"/>
        <v>HBO</v>
      </c>
    </row>
    <row r="3599" spans="1:16" x14ac:dyDescent="0.35">
      <c r="A3599">
        <f t="shared" ref="A3599:A3662" si="327">IF(J3599=J3598,A3598+1,ROUNDUP(A3598,-2)+1)</f>
        <v>6936</v>
      </c>
      <c r="B3599" t="str">
        <f t="shared" si="326"/>
        <v>Rail P+R HBO_HBO_75_PC LastDemand</v>
      </c>
      <c r="C3599" t="str">
        <f t="shared" si="323"/>
        <v>Rail P+R HBO_HBO_75_PC LastDemand</v>
      </c>
      <c r="D3599" t="s">
        <v>37</v>
      </c>
      <c r="E3599" t="s">
        <v>18</v>
      </c>
      <c r="F3599">
        <v>0</v>
      </c>
      <c r="H3599" t="s">
        <v>19</v>
      </c>
      <c r="J3599" t="str">
        <f t="shared" si="324"/>
        <v>Rail P+R LastDemand</v>
      </c>
      <c r="K3599" t="str" cm="1">
        <f t="array" ref="K3599">_xlfn.IFS(L3599="Bus P+R Bus Leg", "Bus", L3599="Bus P+R Car Leg", "Car",L3599="Rail P+R Rail Leg", "Rail", L3599="Rail P+R Car Leg", "Car",L3599="Logsum","",TRUE(),L3599)</f>
        <v>Rail P+R</v>
      </c>
      <c r="L3599" t="s">
        <v>137</v>
      </c>
      <c r="N3599" t="s">
        <v>105</v>
      </c>
      <c r="O3599" t="s">
        <v>117</v>
      </c>
      <c r="P3599" t="str">
        <f t="shared" si="325"/>
        <v>HBO</v>
      </c>
    </row>
    <row r="3600" spans="1:16" x14ac:dyDescent="0.35">
      <c r="A3600">
        <f t="shared" si="327"/>
        <v>6937</v>
      </c>
      <c r="B3600" t="str">
        <f t="shared" si="326"/>
        <v>Rail P+R HBO_HBO_Child_0-15_FC LastDemand</v>
      </c>
      <c r="C3600" t="str">
        <f t="shared" si="323"/>
        <v>Rail P+R HBO_HBO_Child_0-15_FC LastDemand</v>
      </c>
      <c r="D3600" t="s">
        <v>37</v>
      </c>
      <c r="E3600" t="s">
        <v>18</v>
      </c>
      <c r="F3600">
        <v>0</v>
      </c>
      <c r="H3600" t="s">
        <v>19</v>
      </c>
      <c r="J3600" t="str">
        <f t="shared" si="324"/>
        <v>Rail P+R LastDemand</v>
      </c>
      <c r="K3600" t="str" cm="1">
        <f t="array" ref="K3600">_xlfn.IFS(L3600="Bus P+R Bus Leg", "Bus", L3600="Bus P+R Car Leg", "Car",L3600="Rail P+R Rail Leg", "Rail", L3600="Rail P+R Car Leg", "Car",L3600="Logsum","",TRUE(),L3600)</f>
        <v>Rail P+R</v>
      </c>
      <c r="L3600" t="s">
        <v>137</v>
      </c>
      <c r="N3600" t="s">
        <v>105</v>
      </c>
      <c r="O3600" t="s">
        <v>118</v>
      </c>
      <c r="P3600" t="str">
        <f t="shared" si="325"/>
        <v>HBO</v>
      </c>
    </row>
    <row r="3601" spans="1:16" x14ac:dyDescent="0.35">
      <c r="A3601">
        <f t="shared" si="327"/>
        <v>6938</v>
      </c>
      <c r="B3601" t="str">
        <f t="shared" si="326"/>
        <v>Rail P+R HBO_HBO_Child_0-15_NC LastDemand</v>
      </c>
      <c r="C3601" t="str">
        <f t="shared" si="323"/>
        <v>Rail P+R HBO_HBO_Child_0-15_NC LastDemand</v>
      </c>
      <c r="D3601" t="s">
        <v>37</v>
      </c>
      <c r="E3601" t="s">
        <v>18</v>
      </c>
      <c r="F3601">
        <v>0</v>
      </c>
      <c r="H3601" t="s">
        <v>19</v>
      </c>
      <c r="J3601" t="str">
        <f t="shared" si="324"/>
        <v>Rail P+R LastDemand</v>
      </c>
      <c r="K3601" t="str" cm="1">
        <f t="array" ref="K3601">_xlfn.IFS(L3601="Bus P+R Bus Leg", "Bus", L3601="Bus P+R Car Leg", "Car",L3601="Rail P+R Rail Leg", "Rail", L3601="Rail P+R Car Leg", "Car",L3601="Logsum","",TRUE(),L3601)</f>
        <v>Rail P+R</v>
      </c>
      <c r="L3601" t="s">
        <v>137</v>
      </c>
      <c r="N3601" t="s">
        <v>105</v>
      </c>
      <c r="O3601" t="s">
        <v>119</v>
      </c>
      <c r="P3601" t="str">
        <f t="shared" si="325"/>
        <v>HBO</v>
      </c>
    </row>
    <row r="3602" spans="1:16" x14ac:dyDescent="0.35">
      <c r="A3602">
        <f t="shared" si="327"/>
        <v>6939</v>
      </c>
      <c r="B3602" t="str">
        <f t="shared" si="326"/>
        <v>Rail P+R HBO_HBO_Child_0-15_PC LastDemand</v>
      </c>
      <c r="C3602" t="str">
        <f t="shared" si="323"/>
        <v>Rail P+R HBO_HBO_Child_0-15_PC LastDemand</v>
      </c>
      <c r="D3602" t="s">
        <v>37</v>
      </c>
      <c r="E3602" t="s">
        <v>18</v>
      </c>
      <c r="F3602">
        <v>0</v>
      </c>
      <c r="H3602" t="s">
        <v>19</v>
      </c>
      <c r="J3602" t="str">
        <f t="shared" si="324"/>
        <v>Rail P+R LastDemand</v>
      </c>
      <c r="K3602" t="str" cm="1">
        <f t="array" ref="K3602">_xlfn.IFS(L3602="Bus P+R Bus Leg", "Bus", L3602="Bus P+R Car Leg", "Car",L3602="Rail P+R Rail Leg", "Rail", L3602="Rail P+R Car Leg", "Car",L3602="Logsum","",TRUE(),L3602)</f>
        <v>Rail P+R</v>
      </c>
      <c r="L3602" t="s">
        <v>137</v>
      </c>
      <c r="N3602" t="s">
        <v>105</v>
      </c>
      <c r="O3602" t="s">
        <v>120</v>
      </c>
      <c r="P3602" t="str">
        <f t="shared" si="325"/>
        <v>HBO</v>
      </c>
    </row>
    <row r="3603" spans="1:16" x14ac:dyDescent="0.35">
      <c r="A3603">
        <f t="shared" si="327"/>
        <v>6940</v>
      </c>
      <c r="B3603" t="str">
        <f t="shared" si="326"/>
        <v>Rail P+R HBO_HBO_FT_16-74_FC LastDemand</v>
      </c>
      <c r="C3603" t="str">
        <f t="shared" ref="C3603:C3666" si="328">_xlfn.TEXTJOIN(" ",TRUE,L3603,O3603,N3603)</f>
        <v>Rail P+R HBO_HBO_FT_16-74_FC LastDemand</v>
      </c>
      <c r="D3603" t="s">
        <v>37</v>
      </c>
      <c r="E3603" t="s">
        <v>18</v>
      </c>
      <c r="F3603">
        <v>0</v>
      </c>
      <c r="H3603" t="s">
        <v>19</v>
      </c>
      <c r="J3603" t="str">
        <f t="shared" si="324"/>
        <v>Rail P+R LastDemand</v>
      </c>
      <c r="K3603" t="str" cm="1">
        <f t="array" ref="K3603">_xlfn.IFS(L3603="Bus P+R Bus Leg", "Bus", L3603="Bus P+R Car Leg", "Car",L3603="Rail P+R Rail Leg", "Rail", L3603="Rail P+R Car Leg", "Car",L3603="Logsum","",TRUE(),L3603)</f>
        <v>Rail P+R</v>
      </c>
      <c r="L3603" t="s">
        <v>137</v>
      </c>
      <c r="N3603" t="s">
        <v>105</v>
      </c>
      <c r="O3603" t="s">
        <v>121</v>
      </c>
      <c r="P3603" t="str">
        <f t="shared" si="325"/>
        <v>HBO</v>
      </c>
    </row>
    <row r="3604" spans="1:16" x14ac:dyDescent="0.35">
      <c r="A3604">
        <f t="shared" si="327"/>
        <v>6941</v>
      </c>
      <c r="B3604" t="str">
        <f t="shared" si="326"/>
        <v>Rail P+R HBO_HBO_FT_16-74_NC LastDemand</v>
      </c>
      <c r="C3604" t="str">
        <f t="shared" si="328"/>
        <v>Rail P+R HBO_HBO_FT_16-74_NC LastDemand</v>
      </c>
      <c r="D3604" t="s">
        <v>37</v>
      </c>
      <c r="E3604" t="s">
        <v>18</v>
      </c>
      <c r="F3604">
        <v>0</v>
      </c>
      <c r="H3604" t="s">
        <v>19</v>
      </c>
      <c r="J3604" t="str">
        <f t="shared" ref="J3604:J3667" si="329">_xlfn.CONCAT(L3604," ",N3604)</f>
        <v>Rail P+R LastDemand</v>
      </c>
      <c r="K3604" t="str" cm="1">
        <f t="array" ref="K3604">_xlfn.IFS(L3604="Bus P+R Bus Leg", "Bus", L3604="Bus P+R Car Leg", "Car",L3604="Rail P+R Rail Leg", "Rail", L3604="Rail P+R Car Leg", "Car",L3604="Logsum","",TRUE(),L3604)</f>
        <v>Rail P+R</v>
      </c>
      <c r="L3604" t="s">
        <v>137</v>
      </c>
      <c r="N3604" t="s">
        <v>105</v>
      </c>
      <c r="O3604" t="s">
        <v>122</v>
      </c>
      <c r="P3604" t="str">
        <f t="shared" si="325"/>
        <v>HBO</v>
      </c>
    </row>
    <row r="3605" spans="1:16" x14ac:dyDescent="0.35">
      <c r="A3605">
        <f t="shared" si="327"/>
        <v>6942</v>
      </c>
      <c r="B3605" t="str">
        <f t="shared" si="326"/>
        <v>Rail P+R HBO_HBO_FT_16-74_PC LastDemand</v>
      </c>
      <c r="C3605" t="str">
        <f t="shared" si="328"/>
        <v>Rail P+R HBO_HBO_FT_16-74_PC LastDemand</v>
      </c>
      <c r="D3605" t="s">
        <v>37</v>
      </c>
      <c r="E3605" t="s">
        <v>18</v>
      </c>
      <c r="F3605">
        <v>0</v>
      </c>
      <c r="H3605" t="s">
        <v>19</v>
      </c>
      <c r="J3605" t="str">
        <f t="shared" si="329"/>
        <v>Rail P+R LastDemand</v>
      </c>
      <c r="K3605" t="str" cm="1">
        <f t="array" ref="K3605">_xlfn.IFS(L3605="Bus P+R Bus Leg", "Bus", L3605="Bus P+R Car Leg", "Car",L3605="Rail P+R Rail Leg", "Rail", L3605="Rail P+R Car Leg", "Car",L3605="Logsum","",TRUE(),L3605)</f>
        <v>Rail P+R</v>
      </c>
      <c r="L3605" t="s">
        <v>137</v>
      </c>
      <c r="N3605" t="s">
        <v>105</v>
      </c>
      <c r="O3605" t="s">
        <v>123</v>
      </c>
      <c r="P3605" t="str">
        <f t="shared" si="325"/>
        <v>HBO</v>
      </c>
    </row>
    <row r="3606" spans="1:16" x14ac:dyDescent="0.35">
      <c r="A3606">
        <f t="shared" si="327"/>
        <v>6943</v>
      </c>
      <c r="B3606" t="str">
        <f t="shared" si="326"/>
        <v>Rail P+R HBO_HBO_Other_16-74_FC LastDemand</v>
      </c>
      <c r="C3606" t="str">
        <f t="shared" si="328"/>
        <v>Rail P+R HBO_HBO_Other_16-74_FC LastDemand</v>
      </c>
      <c r="D3606" t="s">
        <v>37</v>
      </c>
      <c r="E3606" t="s">
        <v>18</v>
      </c>
      <c r="F3606">
        <v>0</v>
      </c>
      <c r="H3606" t="s">
        <v>19</v>
      </c>
      <c r="J3606" t="str">
        <f t="shared" si="329"/>
        <v>Rail P+R LastDemand</v>
      </c>
      <c r="K3606" t="str" cm="1">
        <f t="array" ref="K3606">_xlfn.IFS(L3606="Bus P+R Bus Leg", "Bus", L3606="Bus P+R Car Leg", "Car",L3606="Rail P+R Rail Leg", "Rail", L3606="Rail P+R Car Leg", "Car",L3606="Logsum","",TRUE(),L3606)</f>
        <v>Rail P+R</v>
      </c>
      <c r="L3606" t="s">
        <v>137</v>
      </c>
      <c r="N3606" t="s">
        <v>105</v>
      </c>
      <c r="O3606" t="s">
        <v>124</v>
      </c>
      <c r="P3606" t="str">
        <f t="shared" si="325"/>
        <v>HBO</v>
      </c>
    </row>
    <row r="3607" spans="1:16" x14ac:dyDescent="0.35">
      <c r="A3607">
        <f t="shared" si="327"/>
        <v>6944</v>
      </c>
      <c r="B3607" t="str">
        <f t="shared" si="326"/>
        <v>Rail P+R HBO_HBO_Other_16-74_NC LastDemand</v>
      </c>
      <c r="C3607" t="str">
        <f t="shared" si="328"/>
        <v>Rail P+R HBO_HBO_Other_16-74_NC LastDemand</v>
      </c>
      <c r="D3607" t="s">
        <v>37</v>
      </c>
      <c r="E3607" t="s">
        <v>18</v>
      </c>
      <c r="F3607">
        <v>0</v>
      </c>
      <c r="H3607" t="s">
        <v>19</v>
      </c>
      <c r="J3607" t="str">
        <f t="shared" si="329"/>
        <v>Rail P+R LastDemand</v>
      </c>
      <c r="K3607" t="str" cm="1">
        <f t="array" ref="K3607">_xlfn.IFS(L3607="Bus P+R Bus Leg", "Bus", L3607="Bus P+R Car Leg", "Car",L3607="Rail P+R Rail Leg", "Rail", L3607="Rail P+R Car Leg", "Car",L3607="Logsum","",TRUE(),L3607)</f>
        <v>Rail P+R</v>
      </c>
      <c r="L3607" t="s">
        <v>137</v>
      </c>
      <c r="N3607" t="s">
        <v>105</v>
      </c>
      <c r="O3607" t="s">
        <v>125</v>
      </c>
      <c r="P3607" t="str">
        <f t="shared" si="325"/>
        <v>HBO</v>
      </c>
    </row>
    <row r="3608" spans="1:16" x14ac:dyDescent="0.35">
      <c r="A3608">
        <f t="shared" si="327"/>
        <v>6945</v>
      </c>
      <c r="B3608" t="str">
        <f t="shared" si="326"/>
        <v>Rail P+R HBO_HBO_Other_16-74_PC LastDemand</v>
      </c>
      <c r="C3608" t="str">
        <f t="shared" si="328"/>
        <v>Rail P+R HBO_HBO_Other_16-74_PC LastDemand</v>
      </c>
      <c r="D3608" t="s">
        <v>37</v>
      </c>
      <c r="E3608" t="s">
        <v>18</v>
      </c>
      <c r="F3608">
        <v>0</v>
      </c>
      <c r="H3608" t="s">
        <v>19</v>
      </c>
      <c r="J3608" t="str">
        <f t="shared" si="329"/>
        <v>Rail P+R LastDemand</v>
      </c>
      <c r="K3608" t="str" cm="1">
        <f t="array" ref="K3608">_xlfn.IFS(L3608="Bus P+R Bus Leg", "Bus", L3608="Bus P+R Car Leg", "Car",L3608="Rail P+R Rail Leg", "Rail", L3608="Rail P+R Car Leg", "Car",L3608="Logsum","",TRUE(),L3608)</f>
        <v>Rail P+R</v>
      </c>
      <c r="L3608" t="s">
        <v>137</v>
      </c>
      <c r="N3608" t="s">
        <v>105</v>
      </c>
      <c r="O3608" t="s">
        <v>126</v>
      </c>
      <c r="P3608" t="str">
        <f t="shared" si="325"/>
        <v>HBO</v>
      </c>
    </row>
    <row r="3609" spans="1:16" x14ac:dyDescent="0.35">
      <c r="A3609">
        <f t="shared" si="327"/>
        <v>6946</v>
      </c>
      <c r="B3609" t="str">
        <f t="shared" si="326"/>
        <v>Rail P+R HBO_HBO_PT_16-74_FC LastDemand</v>
      </c>
      <c r="C3609" t="str">
        <f t="shared" si="328"/>
        <v>Rail P+R HBO_HBO_PT_16-74_FC LastDemand</v>
      </c>
      <c r="D3609" t="s">
        <v>37</v>
      </c>
      <c r="E3609" t="s">
        <v>18</v>
      </c>
      <c r="F3609">
        <v>0</v>
      </c>
      <c r="H3609" t="s">
        <v>19</v>
      </c>
      <c r="J3609" t="str">
        <f t="shared" si="329"/>
        <v>Rail P+R LastDemand</v>
      </c>
      <c r="K3609" t="str" cm="1">
        <f t="array" ref="K3609">_xlfn.IFS(L3609="Bus P+R Bus Leg", "Bus", L3609="Bus P+R Car Leg", "Car",L3609="Rail P+R Rail Leg", "Rail", L3609="Rail P+R Car Leg", "Car",L3609="Logsum","",TRUE(),L3609)</f>
        <v>Rail P+R</v>
      </c>
      <c r="L3609" t="s">
        <v>137</v>
      </c>
      <c r="N3609" t="s">
        <v>105</v>
      </c>
      <c r="O3609" t="s">
        <v>127</v>
      </c>
      <c r="P3609" t="str">
        <f t="shared" si="325"/>
        <v>HBO</v>
      </c>
    </row>
    <row r="3610" spans="1:16" x14ac:dyDescent="0.35">
      <c r="A3610">
        <f t="shared" si="327"/>
        <v>6947</v>
      </c>
      <c r="B3610" t="str">
        <f t="shared" si="326"/>
        <v>Rail P+R HBO_HBO_PT_16-74_NC LastDemand</v>
      </c>
      <c r="C3610" t="str">
        <f t="shared" si="328"/>
        <v>Rail P+R HBO_HBO_PT_16-74_NC LastDemand</v>
      </c>
      <c r="D3610" t="s">
        <v>37</v>
      </c>
      <c r="E3610" t="s">
        <v>18</v>
      </c>
      <c r="F3610">
        <v>0</v>
      </c>
      <c r="H3610" t="s">
        <v>19</v>
      </c>
      <c r="J3610" t="str">
        <f t="shared" si="329"/>
        <v>Rail P+R LastDemand</v>
      </c>
      <c r="K3610" t="str" cm="1">
        <f t="array" ref="K3610">_xlfn.IFS(L3610="Bus P+R Bus Leg", "Bus", L3610="Bus P+R Car Leg", "Car",L3610="Rail P+R Rail Leg", "Rail", L3610="Rail P+R Car Leg", "Car",L3610="Logsum","",TRUE(),L3610)</f>
        <v>Rail P+R</v>
      </c>
      <c r="L3610" t="s">
        <v>137</v>
      </c>
      <c r="N3610" t="s">
        <v>105</v>
      </c>
      <c r="O3610" t="s">
        <v>128</v>
      </c>
      <c r="P3610" t="str">
        <f t="shared" si="325"/>
        <v>HBO</v>
      </c>
    </row>
    <row r="3611" spans="1:16" x14ac:dyDescent="0.35">
      <c r="A3611">
        <f t="shared" si="327"/>
        <v>6948</v>
      </c>
      <c r="B3611" t="str">
        <f t="shared" si="326"/>
        <v>Rail P+R HBO_HBO_PT_16-74_PC LastDemand</v>
      </c>
      <c r="C3611" t="str">
        <f t="shared" si="328"/>
        <v>Rail P+R HBO_HBO_PT_16-74_PC LastDemand</v>
      </c>
      <c r="D3611" t="s">
        <v>37</v>
      </c>
      <c r="E3611" t="s">
        <v>18</v>
      </c>
      <c r="F3611">
        <v>0</v>
      </c>
      <c r="H3611" t="s">
        <v>19</v>
      </c>
      <c r="J3611" t="str">
        <f t="shared" si="329"/>
        <v>Rail P+R LastDemand</v>
      </c>
      <c r="K3611" t="str" cm="1">
        <f t="array" ref="K3611">_xlfn.IFS(L3611="Bus P+R Bus Leg", "Bus", L3611="Bus P+R Car Leg", "Car",L3611="Rail P+R Rail Leg", "Rail", L3611="Rail P+R Car Leg", "Car",L3611="Logsum","",TRUE(),L3611)</f>
        <v>Rail P+R</v>
      </c>
      <c r="L3611" t="s">
        <v>137</v>
      </c>
      <c r="N3611" t="s">
        <v>105</v>
      </c>
      <c r="O3611" t="s">
        <v>129</v>
      </c>
      <c r="P3611" t="str">
        <f t="shared" si="325"/>
        <v>HBO</v>
      </c>
    </row>
    <row r="3612" spans="1:16" x14ac:dyDescent="0.35">
      <c r="A3612">
        <f t="shared" si="327"/>
        <v>6949</v>
      </c>
      <c r="B3612" t="str">
        <f t="shared" si="326"/>
        <v>Rail P+R HBO_HBO_Student_16-74_FC LastDemand</v>
      </c>
      <c r="C3612" t="str">
        <f t="shared" si="328"/>
        <v>Rail P+R HBO_HBO_Student_16-74_FC LastDemand</v>
      </c>
      <c r="D3612" t="s">
        <v>37</v>
      </c>
      <c r="E3612" t="s">
        <v>18</v>
      </c>
      <c r="F3612">
        <v>0</v>
      </c>
      <c r="H3612" t="s">
        <v>19</v>
      </c>
      <c r="J3612" t="str">
        <f t="shared" si="329"/>
        <v>Rail P+R LastDemand</v>
      </c>
      <c r="K3612" t="str" cm="1">
        <f t="array" ref="K3612">_xlfn.IFS(L3612="Bus P+R Bus Leg", "Bus", L3612="Bus P+R Car Leg", "Car",L3612="Rail P+R Rail Leg", "Rail", L3612="Rail P+R Car Leg", "Car",L3612="Logsum","",TRUE(),L3612)</f>
        <v>Rail P+R</v>
      </c>
      <c r="L3612" t="s">
        <v>137</v>
      </c>
      <c r="N3612" t="s">
        <v>105</v>
      </c>
      <c r="O3612" t="s">
        <v>130</v>
      </c>
      <c r="P3612" t="str">
        <f t="shared" si="325"/>
        <v>HBO</v>
      </c>
    </row>
    <row r="3613" spans="1:16" x14ac:dyDescent="0.35">
      <c r="A3613">
        <f t="shared" si="327"/>
        <v>6950</v>
      </c>
      <c r="B3613" t="str">
        <f t="shared" si="326"/>
        <v>Rail P+R HBO_HBO_Student_16-74_NC LastDemand</v>
      </c>
      <c r="C3613" t="str">
        <f t="shared" si="328"/>
        <v>Rail P+R HBO_HBO_Student_16-74_NC LastDemand</v>
      </c>
      <c r="D3613" t="s">
        <v>37</v>
      </c>
      <c r="E3613" t="s">
        <v>18</v>
      </c>
      <c r="F3613">
        <v>0</v>
      </c>
      <c r="H3613" t="s">
        <v>19</v>
      </c>
      <c r="J3613" t="str">
        <f t="shared" si="329"/>
        <v>Rail P+R LastDemand</v>
      </c>
      <c r="K3613" t="str" cm="1">
        <f t="array" ref="K3613">_xlfn.IFS(L3613="Bus P+R Bus Leg", "Bus", L3613="Bus P+R Car Leg", "Car",L3613="Rail P+R Rail Leg", "Rail", L3613="Rail P+R Car Leg", "Car",L3613="Logsum","",TRUE(),L3613)</f>
        <v>Rail P+R</v>
      </c>
      <c r="L3613" t="s">
        <v>137</v>
      </c>
      <c r="N3613" t="s">
        <v>105</v>
      </c>
      <c r="O3613" t="s">
        <v>131</v>
      </c>
      <c r="P3613" t="str">
        <f t="shared" si="325"/>
        <v>HBO</v>
      </c>
    </row>
    <row r="3614" spans="1:16" x14ac:dyDescent="0.35">
      <c r="A3614">
        <f t="shared" si="327"/>
        <v>6951</v>
      </c>
      <c r="B3614" t="str">
        <f t="shared" si="326"/>
        <v>Rail P+R HBO_HBO_Student_16-74_PC LastDemand</v>
      </c>
      <c r="C3614" t="str">
        <f t="shared" si="328"/>
        <v>Rail P+R HBO_HBO_Student_16-74_PC LastDemand</v>
      </c>
      <c r="D3614" t="s">
        <v>37</v>
      </c>
      <c r="E3614" t="s">
        <v>18</v>
      </c>
      <c r="F3614">
        <v>0</v>
      </c>
      <c r="H3614" t="s">
        <v>19</v>
      </c>
      <c r="J3614" t="str">
        <f t="shared" si="329"/>
        <v>Rail P+R LastDemand</v>
      </c>
      <c r="K3614" t="str" cm="1">
        <f t="array" ref="K3614">_xlfn.IFS(L3614="Bus P+R Bus Leg", "Bus", L3614="Bus P+R Car Leg", "Car",L3614="Rail P+R Rail Leg", "Rail", L3614="Rail P+R Car Leg", "Car",L3614="Logsum","",TRUE(),L3614)</f>
        <v>Rail P+R</v>
      </c>
      <c r="L3614" t="s">
        <v>137</v>
      </c>
      <c r="N3614" t="s">
        <v>105</v>
      </c>
      <c r="O3614" t="s">
        <v>132</v>
      </c>
      <c r="P3614" t="str">
        <f t="shared" si="325"/>
        <v>HBO</v>
      </c>
    </row>
    <row r="3615" spans="1:16" x14ac:dyDescent="0.35">
      <c r="A3615">
        <f t="shared" si="327"/>
        <v>6952</v>
      </c>
      <c r="B3615" t="str">
        <f t="shared" si="326"/>
        <v>Rail P+R HBSHOP_HBSHOP_75_FC LastDemand</v>
      </c>
      <c r="C3615" t="str">
        <f t="shared" si="328"/>
        <v>Rail P+R HBSHOP_HBSHOP_75_FC LastDemand</v>
      </c>
      <c r="D3615" t="s">
        <v>37</v>
      </c>
      <c r="E3615" t="s">
        <v>18</v>
      </c>
      <c r="F3615">
        <v>0</v>
      </c>
      <c r="H3615" t="s">
        <v>19</v>
      </c>
      <c r="J3615" t="str">
        <f t="shared" si="329"/>
        <v>Rail P+R LastDemand</v>
      </c>
      <c r="K3615" t="str" cm="1">
        <f t="array" ref="K3615">_xlfn.IFS(L3615="Bus P+R Bus Leg", "Bus", L3615="Bus P+R Car Leg", "Car",L3615="Rail P+R Rail Leg", "Rail", L3615="Rail P+R Car Leg", "Car",L3615="Logsum","",TRUE(),L3615)</f>
        <v>Rail P+R</v>
      </c>
      <c r="L3615" t="s">
        <v>137</v>
      </c>
      <c r="N3615" t="s">
        <v>105</v>
      </c>
      <c r="O3615" t="s">
        <v>480</v>
      </c>
      <c r="P3615" t="str">
        <f t="shared" si="325"/>
        <v>HBSHOP</v>
      </c>
    </row>
    <row r="3616" spans="1:16" x14ac:dyDescent="0.35">
      <c r="A3616">
        <f t="shared" si="327"/>
        <v>6953</v>
      </c>
      <c r="B3616" t="str">
        <f t="shared" si="326"/>
        <v>Rail P+R HBSHOP_HBSHOP_75_NC LastDemand</v>
      </c>
      <c r="C3616" t="str">
        <f t="shared" si="328"/>
        <v>Rail P+R HBSHOP_HBSHOP_75_NC LastDemand</v>
      </c>
      <c r="D3616" t="s">
        <v>37</v>
      </c>
      <c r="E3616" t="s">
        <v>18</v>
      </c>
      <c r="F3616">
        <v>0</v>
      </c>
      <c r="H3616" t="s">
        <v>19</v>
      </c>
      <c r="J3616" t="str">
        <f t="shared" si="329"/>
        <v>Rail P+R LastDemand</v>
      </c>
      <c r="K3616" t="str" cm="1">
        <f t="array" ref="K3616">_xlfn.IFS(L3616="Bus P+R Bus Leg", "Bus", L3616="Bus P+R Car Leg", "Car",L3616="Rail P+R Rail Leg", "Rail", L3616="Rail P+R Car Leg", "Car",L3616="Logsum","",TRUE(),L3616)</f>
        <v>Rail P+R</v>
      </c>
      <c r="L3616" t="s">
        <v>137</v>
      </c>
      <c r="N3616" t="s">
        <v>105</v>
      </c>
      <c r="O3616" t="s">
        <v>481</v>
      </c>
      <c r="P3616" t="str">
        <f t="shared" si="325"/>
        <v>HBSHOP</v>
      </c>
    </row>
    <row r="3617" spans="1:16" x14ac:dyDescent="0.35">
      <c r="A3617">
        <f t="shared" si="327"/>
        <v>6954</v>
      </c>
      <c r="B3617" t="str">
        <f t="shared" si="326"/>
        <v>Rail P+R HBSHOP_HBSHOP_75_PC LastDemand</v>
      </c>
      <c r="C3617" t="str">
        <f t="shared" si="328"/>
        <v>Rail P+R HBSHOP_HBSHOP_75_PC LastDemand</v>
      </c>
      <c r="D3617" t="s">
        <v>37</v>
      </c>
      <c r="E3617" t="s">
        <v>18</v>
      </c>
      <c r="F3617">
        <v>0</v>
      </c>
      <c r="H3617" t="s">
        <v>19</v>
      </c>
      <c r="J3617" t="str">
        <f t="shared" si="329"/>
        <v>Rail P+R LastDemand</v>
      </c>
      <c r="K3617" t="str" cm="1">
        <f t="array" ref="K3617">_xlfn.IFS(L3617="Bus P+R Bus Leg", "Bus", L3617="Bus P+R Car Leg", "Car",L3617="Rail P+R Rail Leg", "Rail", L3617="Rail P+R Car Leg", "Car",L3617="Logsum","",TRUE(),L3617)</f>
        <v>Rail P+R</v>
      </c>
      <c r="L3617" t="s">
        <v>137</v>
      </c>
      <c r="N3617" t="s">
        <v>105</v>
      </c>
      <c r="O3617" t="s">
        <v>482</v>
      </c>
      <c r="P3617" t="str">
        <f t="shared" si="325"/>
        <v>HBSHOP</v>
      </c>
    </row>
    <row r="3618" spans="1:16" x14ac:dyDescent="0.35">
      <c r="A3618">
        <f t="shared" si="327"/>
        <v>6955</v>
      </c>
      <c r="B3618" t="str">
        <f t="shared" si="326"/>
        <v>Rail P+R HBSHOP_HBSHOP_Child_0-15_FC LastDemand</v>
      </c>
      <c r="C3618" t="str">
        <f t="shared" si="328"/>
        <v>Rail P+R HBSHOP_HBSHOP_Child_0-15_FC LastDemand</v>
      </c>
      <c r="D3618" t="s">
        <v>37</v>
      </c>
      <c r="E3618" t="s">
        <v>18</v>
      </c>
      <c r="F3618">
        <v>0</v>
      </c>
      <c r="H3618" t="s">
        <v>19</v>
      </c>
      <c r="J3618" t="str">
        <f t="shared" si="329"/>
        <v>Rail P+R LastDemand</v>
      </c>
      <c r="K3618" t="str" cm="1">
        <f t="array" ref="K3618">_xlfn.IFS(L3618="Bus P+R Bus Leg", "Bus", L3618="Bus P+R Car Leg", "Car",L3618="Rail P+R Rail Leg", "Rail", L3618="Rail P+R Car Leg", "Car",L3618="Logsum","",TRUE(),L3618)</f>
        <v>Rail P+R</v>
      </c>
      <c r="L3618" t="s">
        <v>137</v>
      </c>
      <c r="N3618" t="s">
        <v>105</v>
      </c>
      <c r="O3618" t="s">
        <v>483</v>
      </c>
      <c r="P3618" t="str">
        <f t="shared" si="325"/>
        <v>HBSHOP</v>
      </c>
    </row>
    <row r="3619" spans="1:16" x14ac:dyDescent="0.35">
      <c r="A3619">
        <f t="shared" si="327"/>
        <v>6956</v>
      </c>
      <c r="B3619" t="str">
        <f t="shared" si="326"/>
        <v>Rail P+R HBSHOP_HBSHOP_Child_0-15_NC LastDemand</v>
      </c>
      <c r="C3619" t="str">
        <f t="shared" si="328"/>
        <v>Rail P+R HBSHOP_HBSHOP_Child_0-15_NC LastDemand</v>
      </c>
      <c r="D3619" t="s">
        <v>37</v>
      </c>
      <c r="E3619" t="s">
        <v>18</v>
      </c>
      <c r="F3619">
        <v>0</v>
      </c>
      <c r="H3619" t="s">
        <v>19</v>
      </c>
      <c r="J3619" t="str">
        <f t="shared" si="329"/>
        <v>Rail P+R LastDemand</v>
      </c>
      <c r="K3619" t="str" cm="1">
        <f t="array" ref="K3619">_xlfn.IFS(L3619="Bus P+R Bus Leg", "Bus", L3619="Bus P+R Car Leg", "Car",L3619="Rail P+R Rail Leg", "Rail", L3619="Rail P+R Car Leg", "Car",L3619="Logsum","",TRUE(),L3619)</f>
        <v>Rail P+R</v>
      </c>
      <c r="L3619" t="s">
        <v>137</v>
      </c>
      <c r="N3619" t="s">
        <v>105</v>
      </c>
      <c r="O3619" t="s">
        <v>484</v>
      </c>
      <c r="P3619" t="str">
        <f t="shared" si="325"/>
        <v>HBSHOP</v>
      </c>
    </row>
    <row r="3620" spans="1:16" x14ac:dyDescent="0.35">
      <c r="A3620">
        <f t="shared" si="327"/>
        <v>6957</v>
      </c>
      <c r="B3620" t="str">
        <f t="shared" si="326"/>
        <v>Rail P+R HBSHOP_HBSHOP_Child_0-15_PC LastDemand</v>
      </c>
      <c r="C3620" t="str">
        <f t="shared" si="328"/>
        <v>Rail P+R HBSHOP_HBSHOP_Child_0-15_PC LastDemand</v>
      </c>
      <c r="D3620" t="s">
        <v>37</v>
      </c>
      <c r="E3620" t="s">
        <v>18</v>
      </c>
      <c r="F3620">
        <v>0</v>
      </c>
      <c r="H3620" t="s">
        <v>19</v>
      </c>
      <c r="J3620" t="str">
        <f t="shared" si="329"/>
        <v>Rail P+R LastDemand</v>
      </c>
      <c r="K3620" t="str" cm="1">
        <f t="array" ref="K3620">_xlfn.IFS(L3620="Bus P+R Bus Leg", "Bus", L3620="Bus P+R Car Leg", "Car",L3620="Rail P+R Rail Leg", "Rail", L3620="Rail P+R Car Leg", "Car",L3620="Logsum","",TRUE(),L3620)</f>
        <v>Rail P+R</v>
      </c>
      <c r="L3620" t="s">
        <v>137</v>
      </c>
      <c r="N3620" t="s">
        <v>105</v>
      </c>
      <c r="O3620" t="s">
        <v>485</v>
      </c>
      <c r="P3620" t="str">
        <f t="shared" si="325"/>
        <v>HBSHOP</v>
      </c>
    </row>
    <row r="3621" spans="1:16" x14ac:dyDescent="0.35">
      <c r="A3621">
        <f t="shared" si="327"/>
        <v>6958</v>
      </c>
      <c r="B3621" t="str">
        <f t="shared" si="326"/>
        <v>Rail P+R HBSHOP_HBSHOP_FT_16-74_FC LastDemand</v>
      </c>
      <c r="C3621" t="str">
        <f t="shared" si="328"/>
        <v>Rail P+R HBSHOP_HBSHOP_FT_16-74_FC LastDemand</v>
      </c>
      <c r="D3621" t="s">
        <v>37</v>
      </c>
      <c r="E3621" t="s">
        <v>18</v>
      </c>
      <c r="F3621">
        <v>0</v>
      </c>
      <c r="H3621" t="s">
        <v>19</v>
      </c>
      <c r="J3621" t="str">
        <f t="shared" si="329"/>
        <v>Rail P+R LastDemand</v>
      </c>
      <c r="K3621" t="str" cm="1">
        <f t="array" ref="K3621">_xlfn.IFS(L3621="Bus P+R Bus Leg", "Bus", L3621="Bus P+R Car Leg", "Car",L3621="Rail P+R Rail Leg", "Rail", L3621="Rail P+R Car Leg", "Car",L3621="Logsum","",TRUE(),L3621)</f>
        <v>Rail P+R</v>
      </c>
      <c r="L3621" t="s">
        <v>137</v>
      </c>
      <c r="N3621" t="s">
        <v>105</v>
      </c>
      <c r="O3621" t="s">
        <v>486</v>
      </c>
      <c r="P3621" t="str">
        <f t="shared" si="325"/>
        <v>HBSHOP</v>
      </c>
    </row>
    <row r="3622" spans="1:16" x14ac:dyDescent="0.35">
      <c r="A3622">
        <f t="shared" si="327"/>
        <v>6959</v>
      </c>
      <c r="B3622" t="str">
        <f t="shared" si="326"/>
        <v>Rail P+R HBSHOP_HBSHOP_FT_16-74_NC LastDemand</v>
      </c>
      <c r="C3622" t="str">
        <f t="shared" si="328"/>
        <v>Rail P+R HBSHOP_HBSHOP_FT_16-74_NC LastDemand</v>
      </c>
      <c r="D3622" t="s">
        <v>37</v>
      </c>
      <c r="E3622" t="s">
        <v>18</v>
      </c>
      <c r="F3622">
        <v>0</v>
      </c>
      <c r="H3622" t="s">
        <v>19</v>
      </c>
      <c r="J3622" t="str">
        <f t="shared" si="329"/>
        <v>Rail P+R LastDemand</v>
      </c>
      <c r="K3622" t="str" cm="1">
        <f t="array" ref="K3622">_xlfn.IFS(L3622="Bus P+R Bus Leg", "Bus", L3622="Bus P+R Car Leg", "Car",L3622="Rail P+R Rail Leg", "Rail", L3622="Rail P+R Car Leg", "Car",L3622="Logsum","",TRUE(),L3622)</f>
        <v>Rail P+R</v>
      </c>
      <c r="L3622" t="s">
        <v>137</v>
      </c>
      <c r="N3622" t="s">
        <v>105</v>
      </c>
      <c r="O3622" t="s">
        <v>487</v>
      </c>
      <c r="P3622" t="str">
        <f t="shared" si="325"/>
        <v>HBSHOP</v>
      </c>
    </row>
    <row r="3623" spans="1:16" x14ac:dyDescent="0.35">
      <c r="A3623">
        <f t="shared" si="327"/>
        <v>6960</v>
      </c>
      <c r="B3623" t="str">
        <f t="shared" si="326"/>
        <v>Rail P+R HBSHOP_HBSHOP_FT_16-74_PC LastDemand</v>
      </c>
      <c r="C3623" t="str">
        <f t="shared" si="328"/>
        <v>Rail P+R HBSHOP_HBSHOP_FT_16-74_PC LastDemand</v>
      </c>
      <c r="D3623" t="s">
        <v>37</v>
      </c>
      <c r="E3623" t="s">
        <v>18</v>
      </c>
      <c r="F3623">
        <v>0</v>
      </c>
      <c r="H3623" t="s">
        <v>19</v>
      </c>
      <c r="J3623" t="str">
        <f t="shared" si="329"/>
        <v>Rail P+R LastDemand</v>
      </c>
      <c r="K3623" t="str" cm="1">
        <f t="array" ref="K3623">_xlfn.IFS(L3623="Bus P+R Bus Leg", "Bus", L3623="Bus P+R Car Leg", "Car",L3623="Rail P+R Rail Leg", "Rail", L3623="Rail P+R Car Leg", "Car",L3623="Logsum","",TRUE(),L3623)</f>
        <v>Rail P+R</v>
      </c>
      <c r="L3623" t="s">
        <v>137</v>
      </c>
      <c r="N3623" t="s">
        <v>105</v>
      </c>
      <c r="O3623" t="s">
        <v>488</v>
      </c>
      <c r="P3623" t="str">
        <f t="shared" si="325"/>
        <v>HBSHOP</v>
      </c>
    </row>
    <row r="3624" spans="1:16" x14ac:dyDescent="0.35">
      <c r="A3624">
        <f t="shared" si="327"/>
        <v>6961</v>
      </c>
      <c r="B3624" t="str">
        <f t="shared" si="326"/>
        <v>Rail P+R HBSHOP_HBSHOP_Other_16-74_FC LastDemand</v>
      </c>
      <c r="C3624" t="str">
        <f t="shared" si="328"/>
        <v>Rail P+R HBSHOP_HBSHOP_Other_16-74_FC LastDemand</v>
      </c>
      <c r="D3624" t="s">
        <v>37</v>
      </c>
      <c r="E3624" t="s">
        <v>18</v>
      </c>
      <c r="F3624">
        <v>0</v>
      </c>
      <c r="H3624" t="s">
        <v>19</v>
      </c>
      <c r="J3624" t="str">
        <f t="shared" si="329"/>
        <v>Rail P+R LastDemand</v>
      </c>
      <c r="K3624" t="str" cm="1">
        <f t="array" ref="K3624">_xlfn.IFS(L3624="Bus P+R Bus Leg", "Bus", L3624="Bus P+R Car Leg", "Car",L3624="Rail P+R Rail Leg", "Rail", L3624="Rail P+R Car Leg", "Car",L3624="Logsum","",TRUE(),L3624)</f>
        <v>Rail P+R</v>
      </c>
      <c r="L3624" t="s">
        <v>137</v>
      </c>
      <c r="N3624" t="s">
        <v>105</v>
      </c>
      <c r="O3624" t="s">
        <v>489</v>
      </c>
      <c r="P3624" t="str">
        <f t="shared" si="325"/>
        <v>HBSHOP</v>
      </c>
    </row>
    <row r="3625" spans="1:16" x14ac:dyDescent="0.35">
      <c r="A3625">
        <f t="shared" si="327"/>
        <v>6962</v>
      </c>
      <c r="B3625" t="str">
        <f t="shared" si="326"/>
        <v>Rail P+R HBSHOP_HBSHOP_Other_16-74_NC LastDemand</v>
      </c>
      <c r="C3625" t="str">
        <f t="shared" si="328"/>
        <v>Rail P+R HBSHOP_HBSHOP_Other_16-74_NC LastDemand</v>
      </c>
      <c r="D3625" t="s">
        <v>37</v>
      </c>
      <c r="E3625" t="s">
        <v>18</v>
      </c>
      <c r="F3625">
        <v>0</v>
      </c>
      <c r="H3625" t="s">
        <v>19</v>
      </c>
      <c r="J3625" t="str">
        <f t="shared" si="329"/>
        <v>Rail P+R LastDemand</v>
      </c>
      <c r="K3625" t="str" cm="1">
        <f t="array" ref="K3625">_xlfn.IFS(L3625="Bus P+R Bus Leg", "Bus", L3625="Bus P+R Car Leg", "Car",L3625="Rail P+R Rail Leg", "Rail", L3625="Rail P+R Car Leg", "Car",L3625="Logsum","",TRUE(),L3625)</f>
        <v>Rail P+R</v>
      </c>
      <c r="L3625" t="s">
        <v>137</v>
      </c>
      <c r="N3625" t="s">
        <v>105</v>
      </c>
      <c r="O3625" t="s">
        <v>490</v>
      </c>
      <c r="P3625" t="str">
        <f t="shared" si="325"/>
        <v>HBSHOP</v>
      </c>
    </row>
    <row r="3626" spans="1:16" x14ac:dyDescent="0.35">
      <c r="A3626">
        <f t="shared" si="327"/>
        <v>6963</v>
      </c>
      <c r="B3626" t="str">
        <f t="shared" si="326"/>
        <v>Rail P+R HBSHOP_HBSHOP_Other_16-74_PC LastDemand</v>
      </c>
      <c r="C3626" t="str">
        <f t="shared" si="328"/>
        <v>Rail P+R HBSHOP_HBSHOP_Other_16-74_PC LastDemand</v>
      </c>
      <c r="D3626" t="s">
        <v>37</v>
      </c>
      <c r="E3626" t="s">
        <v>18</v>
      </c>
      <c r="F3626">
        <v>0</v>
      </c>
      <c r="H3626" t="s">
        <v>19</v>
      </c>
      <c r="J3626" t="str">
        <f t="shared" si="329"/>
        <v>Rail P+R LastDemand</v>
      </c>
      <c r="K3626" t="str" cm="1">
        <f t="array" ref="K3626">_xlfn.IFS(L3626="Bus P+R Bus Leg", "Bus", L3626="Bus P+R Car Leg", "Car",L3626="Rail P+R Rail Leg", "Rail", L3626="Rail P+R Car Leg", "Car",L3626="Logsum","",TRUE(),L3626)</f>
        <v>Rail P+R</v>
      </c>
      <c r="L3626" t="s">
        <v>137</v>
      </c>
      <c r="N3626" t="s">
        <v>105</v>
      </c>
      <c r="O3626" t="s">
        <v>491</v>
      </c>
      <c r="P3626" t="str">
        <f t="shared" si="325"/>
        <v>HBSHOP</v>
      </c>
    </row>
    <row r="3627" spans="1:16" x14ac:dyDescent="0.35">
      <c r="A3627">
        <f t="shared" si="327"/>
        <v>6964</v>
      </c>
      <c r="B3627" t="str">
        <f t="shared" si="326"/>
        <v>Rail P+R HBSHOP_HBSHOP_PT_16-74_FC LastDemand</v>
      </c>
      <c r="C3627" t="str">
        <f t="shared" si="328"/>
        <v>Rail P+R HBSHOP_HBSHOP_PT_16-74_FC LastDemand</v>
      </c>
      <c r="D3627" t="s">
        <v>37</v>
      </c>
      <c r="E3627" t="s">
        <v>18</v>
      </c>
      <c r="F3627">
        <v>0</v>
      </c>
      <c r="H3627" t="s">
        <v>19</v>
      </c>
      <c r="J3627" t="str">
        <f t="shared" si="329"/>
        <v>Rail P+R LastDemand</v>
      </c>
      <c r="K3627" t="str" cm="1">
        <f t="array" ref="K3627">_xlfn.IFS(L3627="Bus P+R Bus Leg", "Bus", L3627="Bus P+R Car Leg", "Car",L3627="Rail P+R Rail Leg", "Rail", L3627="Rail P+R Car Leg", "Car",L3627="Logsum","",TRUE(),L3627)</f>
        <v>Rail P+R</v>
      </c>
      <c r="L3627" t="s">
        <v>137</v>
      </c>
      <c r="N3627" t="s">
        <v>105</v>
      </c>
      <c r="O3627" t="s">
        <v>492</v>
      </c>
      <c r="P3627" t="str">
        <f t="shared" si="325"/>
        <v>HBSHOP</v>
      </c>
    </row>
    <row r="3628" spans="1:16" x14ac:dyDescent="0.35">
      <c r="A3628">
        <f t="shared" si="327"/>
        <v>6965</v>
      </c>
      <c r="B3628" t="str">
        <f t="shared" si="326"/>
        <v>Rail P+R HBSHOP_HBSHOP_PT_16-74_NC LastDemand</v>
      </c>
      <c r="C3628" t="str">
        <f t="shared" si="328"/>
        <v>Rail P+R HBSHOP_HBSHOP_PT_16-74_NC LastDemand</v>
      </c>
      <c r="D3628" t="s">
        <v>37</v>
      </c>
      <c r="E3628" t="s">
        <v>18</v>
      </c>
      <c r="F3628">
        <v>0</v>
      </c>
      <c r="H3628" t="s">
        <v>19</v>
      </c>
      <c r="J3628" t="str">
        <f t="shared" si="329"/>
        <v>Rail P+R LastDemand</v>
      </c>
      <c r="K3628" t="str" cm="1">
        <f t="array" ref="K3628">_xlfn.IFS(L3628="Bus P+R Bus Leg", "Bus", L3628="Bus P+R Car Leg", "Car",L3628="Rail P+R Rail Leg", "Rail", L3628="Rail P+R Car Leg", "Car",L3628="Logsum","",TRUE(),L3628)</f>
        <v>Rail P+R</v>
      </c>
      <c r="L3628" t="s">
        <v>137</v>
      </c>
      <c r="N3628" t="s">
        <v>105</v>
      </c>
      <c r="O3628" t="s">
        <v>493</v>
      </c>
      <c r="P3628" t="str">
        <f t="shared" si="325"/>
        <v>HBSHOP</v>
      </c>
    </row>
    <row r="3629" spans="1:16" x14ac:dyDescent="0.35">
      <c r="A3629">
        <f t="shared" si="327"/>
        <v>6966</v>
      </c>
      <c r="B3629" t="str">
        <f t="shared" si="326"/>
        <v>Rail P+R HBSHOP_HBSHOP_PT_16-74_PC LastDemand</v>
      </c>
      <c r="C3629" t="str">
        <f t="shared" si="328"/>
        <v>Rail P+R HBSHOP_HBSHOP_PT_16-74_PC LastDemand</v>
      </c>
      <c r="D3629" t="s">
        <v>37</v>
      </c>
      <c r="E3629" t="s">
        <v>18</v>
      </c>
      <c r="F3629">
        <v>0</v>
      </c>
      <c r="H3629" t="s">
        <v>19</v>
      </c>
      <c r="J3629" t="str">
        <f t="shared" si="329"/>
        <v>Rail P+R LastDemand</v>
      </c>
      <c r="K3629" t="str" cm="1">
        <f t="array" ref="K3629">_xlfn.IFS(L3629="Bus P+R Bus Leg", "Bus", L3629="Bus P+R Car Leg", "Car",L3629="Rail P+R Rail Leg", "Rail", L3629="Rail P+R Car Leg", "Car",L3629="Logsum","",TRUE(),L3629)</f>
        <v>Rail P+R</v>
      </c>
      <c r="L3629" t="s">
        <v>137</v>
      </c>
      <c r="N3629" t="s">
        <v>105</v>
      </c>
      <c r="O3629" t="s">
        <v>494</v>
      </c>
      <c r="P3629" t="str">
        <f t="shared" si="325"/>
        <v>HBSHOP</v>
      </c>
    </row>
    <row r="3630" spans="1:16" x14ac:dyDescent="0.35">
      <c r="A3630">
        <f t="shared" si="327"/>
        <v>6967</v>
      </c>
      <c r="B3630" t="str">
        <f t="shared" si="326"/>
        <v>Rail P+R HBSHOP_HBSHOP_Student_16-74_FC LastDemand</v>
      </c>
      <c r="C3630" t="str">
        <f t="shared" si="328"/>
        <v>Rail P+R HBSHOP_HBSHOP_Student_16-74_FC LastDemand</v>
      </c>
      <c r="D3630" t="s">
        <v>37</v>
      </c>
      <c r="E3630" t="s">
        <v>18</v>
      </c>
      <c r="F3630">
        <v>0</v>
      </c>
      <c r="H3630" t="s">
        <v>19</v>
      </c>
      <c r="J3630" t="str">
        <f t="shared" si="329"/>
        <v>Rail P+R LastDemand</v>
      </c>
      <c r="K3630" t="str" cm="1">
        <f t="array" ref="K3630">_xlfn.IFS(L3630="Bus P+R Bus Leg", "Bus", L3630="Bus P+R Car Leg", "Car",L3630="Rail P+R Rail Leg", "Rail", L3630="Rail P+R Car Leg", "Car",L3630="Logsum","",TRUE(),L3630)</f>
        <v>Rail P+R</v>
      </c>
      <c r="L3630" t="s">
        <v>137</v>
      </c>
      <c r="N3630" t="s">
        <v>105</v>
      </c>
      <c r="O3630" t="s">
        <v>495</v>
      </c>
      <c r="P3630" t="str">
        <f t="shared" ref="P3630:P3662" si="330">LEFT(O3630,FIND("_",O3630)-1)</f>
        <v>HBSHOP</v>
      </c>
    </row>
    <row r="3631" spans="1:16" x14ac:dyDescent="0.35">
      <c r="A3631">
        <f t="shared" si="327"/>
        <v>6968</v>
      </c>
      <c r="B3631" t="str">
        <f t="shared" si="326"/>
        <v>Rail P+R HBSHOP_HBSHOP_Student_16-74_NC LastDemand</v>
      </c>
      <c r="C3631" t="str">
        <f t="shared" si="328"/>
        <v>Rail P+R HBSHOP_HBSHOP_Student_16-74_NC LastDemand</v>
      </c>
      <c r="D3631" t="s">
        <v>37</v>
      </c>
      <c r="E3631" t="s">
        <v>18</v>
      </c>
      <c r="F3631">
        <v>0</v>
      </c>
      <c r="H3631" t="s">
        <v>19</v>
      </c>
      <c r="J3631" t="str">
        <f t="shared" si="329"/>
        <v>Rail P+R LastDemand</v>
      </c>
      <c r="K3631" t="str" cm="1">
        <f t="array" ref="K3631">_xlfn.IFS(L3631="Bus P+R Bus Leg", "Bus", L3631="Bus P+R Car Leg", "Car",L3631="Rail P+R Rail Leg", "Rail", L3631="Rail P+R Car Leg", "Car",L3631="Logsum","",TRUE(),L3631)</f>
        <v>Rail P+R</v>
      </c>
      <c r="L3631" t="s">
        <v>137</v>
      </c>
      <c r="N3631" t="s">
        <v>105</v>
      </c>
      <c r="O3631" t="s">
        <v>496</v>
      </c>
      <c r="P3631" t="str">
        <f t="shared" si="330"/>
        <v>HBSHOP</v>
      </c>
    </row>
    <row r="3632" spans="1:16" x14ac:dyDescent="0.35">
      <c r="A3632">
        <f t="shared" si="327"/>
        <v>6969</v>
      </c>
      <c r="B3632" t="str">
        <f t="shared" si="326"/>
        <v>Rail P+R HBSHOP_HBSHOP_Student_16-74_PC LastDemand</v>
      </c>
      <c r="C3632" t="str">
        <f t="shared" si="328"/>
        <v>Rail P+R HBSHOP_HBSHOP_Student_16-74_PC LastDemand</v>
      </c>
      <c r="D3632" t="s">
        <v>37</v>
      </c>
      <c r="E3632" t="s">
        <v>18</v>
      </c>
      <c r="F3632">
        <v>0</v>
      </c>
      <c r="H3632" t="s">
        <v>19</v>
      </c>
      <c r="J3632" t="str">
        <f t="shared" si="329"/>
        <v>Rail P+R LastDemand</v>
      </c>
      <c r="K3632" t="str" cm="1">
        <f t="array" ref="K3632">_xlfn.IFS(L3632="Bus P+R Bus Leg", "Bus", L3632="Bus P+R Car Leg", "Car",L3632="Rail P+R Rail Leg", "Rail", L3632="Rail P+R Car Leg", "Car",L3632="Logsum","",TRUE(),L3632)</f>
        <v>Rail P+R</v>
      </c>
      <c r="L3632" t="s">
        <v>137</v>
      </c>
      <c r="N3632" t="s">
        <v>105</v>
      </c>
      <c r="O3632" t="s">
        <v>497</v>
      </c>
      <c r="P3632" t="str">
        <f t="shared" si="330"/>
        <v>HBSHOP</v>
      </c>
    </row>
    <row r="3633" spans="1:16" x14ac:dyDescent="0.35">
      <c r="A3633">
        <f t="shared" si="327"/>
        <v>6970</v>
      </c>
      <c r="B3633" t="str">
        <f t="shared" si="326"/>
        <v>Rail P+R NHBEB_NHBEB_FT_16-74_FC LastDemand</v>
      </c>
      <c r="C3633" t="str">
        <f t="shared" si="328"/>
        <v>Rail P+R NHBEB_NHBEB_FT_16-74_FC LastDemand</v>
      </c>
      <c r="D3633" t="s">
        <v>37</v>
      </c>
      <c r="E3633" t="s">
        <v>18</v>
      </c>
      <c r="F3633">
        <v>0</v>
      </c>
      <c r="H3633" t="s">
        <v>19</v>
      </c>
      <c r="J3633" t="str">
        <f t="shared" si="329"/>
        <v>Rail P+R LastDemand</v>
      </c>
      <c r="K3633" t="str" cm="1">
        <f t="array" ref="K3633">_xlfn.IFS(L3633="Bus P+R Bus Leg", "Bus", L3633="Bus P+R Car Leg", "Car",L3633="Rail P+R Rail Leg", "Rail", L3633="Rail P+R Car Leg", "Car",L3633="Logsum","",TRUE(),L3633)</f>
        <v>Rail P+R</v>
      </c>
      <c r="L3633" t="s">
        <v>137</v>
      </c>
      <c r="N3633" t="s">
        <v>105</v>
      </c>
      <c r="O3633" t="s">
        <v>77</v>
      </c>
      <c r="P3633" t="str">
        <f t="shared" si="330"/>
        <v>NHBEB</v>
      </c>
    </row>
    <row r="3634" spans="1:16" x14ac:dyDescent="0.35">
      <c r="A3634">
        <f t="shared" si="327"/>
        <v>6971</v>
      </c>
      <c r="B3634" t="str">
        <f t="shared" si="326"/>
        <v>Rail P+R NHBEB_NHBEB_FT_16-74_NC LastDemand</v>
      </c>
      <c r="C3634" t="str">
        <f t="shared" si="328"/>
        <v>Rail P+R NHBEB_NHBEB_FT_16-74_NC LastDemand</v>
      </c>
      <c r="D3634" t="s">
        <v>37</v>
      </c>
      <c r="E3634" t="s">
        <v>18</v>
      </c>
      <c r="F3634">
        <v>0</v>
      </c>
      <c r="H3634" t="s">
        <v>19</v>
      </c>
      <c r="J3634" t="str">
        <f t="shared" si="329"/>
        <v>Rail P+R LastDemand</v>
      </c>
      <c r="K3634" t="str" cm="1">
        <f t="array" ref="K3634">_xlfn.IFS(L3634="Bus P+R Bus Leg", "Bus", L3634="Bus P+R Car Leg", "Car",L3634="Rail P+R Rail Leg", "Rail", L3634="Rail P+R Car Leg", "Car",L3634="Logsum","",TRUE(),L3634)</f>
        <v>Rail P+R</v>
      </c>
      <c r="L3634" t="s">
        <v>137</v>
      </c>
      <c r="N3634" t="s">
        <v>105</v>
      </c>
      <c r="O3634" t="s">
        <v>78</v>
      </c>
      <c r="P3634" t="str">
        <f t="shared" si="330"/>
        <v>NHBEB</v>
      </c>
    </row>
    <row r="3635" spans="1:16" x14ac:dyDescent="0.35">
      <c r="A3635">
        <f t="shared" si="327"/>
        <v>6972</v>
      </c>
      <c r="B3635" t="str">
        <f t="shared" si="326"/>
        <v>Rail P+R NHBEB_NHBEB_FT_16-74_PC LastDemand</v>
      </c>
      <c r="C3635" t="str">
        <f t="shared" si="328"/>
        <v>Rail P+R NHBEB_NHBEB_FT_16-74_PC LastDemand</v>
      </c>
      <c r="D3635" t="s">
        <v>37</v>
      </c>
      <c r="E3635" t="s">
        <v>18</v>
      </c>
      <c r="F3635">
        <v>0</v>
      </c>
      <c r="H3635" t="s">
        <v>19</v>
      </c>
      <c r="J3635" t="str">
        <f t="shared" si="329"/>
        <v>Rail P+R LastDemand</v>
      </c>
      <c r="K3635" t="str" cm="1">
        <f t="array" ref="K3635">_xlfn.IFS(L3635="Bus P+R Bus Leg", "Bus", L3635="Bus P+R Car Leg", "Car",L3635="Rail P+R Rail Leg", "Rail", L3635="Rail P+R Car Leg", "Car",L3635="Logsum","",TRUE(),L3635)</f>
        <v>Rail P+R</v>
      </c>
      <c r="L3635" t="s">
        <v>137</v>
      </c>
      <c r="N3635" t="s">
        <v>105</v>
      </c>
      <c r="O3635" t="s">
        <v>79</v>
      </c>
      <c r="P3635" t="str">
        <f t="shared" si="330"/>
        <v>NHBEB</v>
      </c>
    </row>
    <row r="3636" spans="1:16" x14ac:dyDescent="0.35">
      <c r="A3636">
        <f t="shared" si="327"/>
        <v>6973</v>
      </c>
      <c r="B3636" t="str">
        <f t="shared" si="326"/>
        <v>Rail P+R NHBEB_NHBEB_Other_16-74_FC LastDemand</v>
      </c>
      <c r="C3636" t="str">
        <f t="shared" si="328"/>
        <v>Rail P+R NHBEB_NHBEB_Other_16-74_FC LastDemand</v>
      </c>
      <c r="D3636" t="s">
        <v>37</v>
      </c>
      <c r="E3636" t="s">
        <v>18</v>
      </c>
      <c r="F3636">
        <v>0</v>
      </c>
      <c r="H3636" t="s">
        <v>19</v>
      </c>
      <c r="J3636" t="str">
        <f t="shared" si="329"/>
        <v>Rail P+R LastDemand</v>
      </c>
      <c r="K3636" t="str" cm="1">
        <f t="array" ref="K3636">_xlfn.IFS(L3636="Bus P+R Bus Leg", "Bus", L3636="Bus P+R Car Leg", "Car",L3636="Rail P+R Rail Leg", "Rail", L3636="Rail P+R Car Leg", "Car",L3636="Logsum","",TRUE(),L3636)</f>
        <v>Rail P+R</v>
      </c>
      <c r="L3636" t="s">
        <v>137</v>
      </c>
      <c r="N3636" t="s">
        <v>105</v>
      </c>
      <c r="O3636" t="s">
        <v>80</v>
      </c>
      <c r="P3636" t="str">
        <f t="shared" si="330"/>
        <v>NHBEB</v>
      </c>
    </row>
    <row r="3637" spans="1:16" x14ac:dyDescent="0.35">
      <c r="A3637">
        <f t="shared" si="327"/>
        <v>6974</v>
      </c>
      <c r="B3637" t="str">
        <f t="shared" ref="B3637:B3700" si="331">_xlfn.TEXTJOIN(" ",TRUE,L3637,O3637,N3637)</f>
        <v>Rail P+R NHBEB_NHBEB_Other_16-74_NC LastDemand</v>
      </c>
      <c r="C3637" t="str">
        <f t="shared" si="328"/>
        <v>Rail P+R NHBEB_NHBEB_Other_16-74_NC LastDemand</v>
      </c>
      <c r="D3637" t="s">
        <v>37</v>
      </c>
      <c r="E3637" t="s">
        <v>18</v>
      </c>
      <c r="F3637">
        <v>0</v>
      </c>
      <c r="H3637" t="s">
        <v>19</v>
      </c>
      <c r="J3637" t="str">
        <f t="shared" si="329"/>
        <v>Rail P+R LastDemand</v>
      </c>
      <c r="K3637" t="str" cm="1">
        <f t="array" ref="K3637">_xlfn.IFS(L3637="Bus P+R Bus Leg", "Bus", L3637="Bus P+R Car Leg", "Car",L3637="Rail P+R Rail Leg", "Rail", L3637="Rail P+R Car Leg", "Car",L3637="Logsum","",TRUE(),L3637)</f>
        <v>Rail P+R</v>
      </c>
      <c r="L3637" t="s">
        <v>137</v>
      </c>
      <c r="N3637" t="s">
        <v>105</v>
      </c>
      <c r="O3637" t="s">
        <v>81</v>
      </c>
      <c r="P3637" t="str">
        <f t="shared" si="330"/>
        <v>NHBEB</v>
      </c>
    </row>
    <row r="3638" spans="1:16" x14ac:dyDescent="0.35">
      <c r="A3638">
        <f t="shared" si="327"/>
        <v>6975</v>
      </c>
      <c r="B3638" t="str">
        <f t="shared" si="331"/>
        <v>Rail P+R NHBEB_NHBEB_Other_16-74_PC LastDemand</v>
      </c>
      <c r="C3638" t="str">
        <f t="shared" si="328"/>
        <v>Rail P+R NHBEB_NHBEB_Other_16-74_PC LastDemand</v>
      </c>
      <c r="D3638" t="s">
        <v>37</v>
      </c>
      <c r="E3638" t="s">
        <v>18</v>
      </c>
      <c r="F3638">
        <v>0</v>
      </c>
      <c r="H3638" t="s">
        <v>19</v>
      </c>
      <c r="J3638" t="str">
        <f t="shared" si="329"/>
        <v>Rail P+R LastDemand</v>
      </c>
      <c r="K3638" t="str" cm="1">
        <f t="array" ref="K3638">_xlfn.IFS(L3638="Bus P+R Bus Leg", "Bus", L3638="Bus P+R Car Leg", "Car",L3638="Rail P+R Rail Leg", "Rail", L3638="Rail P+R Car Leg", "Car",L3638="Logsum","",TRUE(),L3638)</f>
        <v>Rail P+R</v>
      </c>
      <c r="L3638" t="s">
        <v>137</v>
      </c>
      <c r="N3638" t="s">
        <v>105</v>
      </c>
      <c r="O3638" t="s">
        <v>82</v>
      </c>
      <c r="P3638" t="str">
        <f t="shared" si="330"/>
        <v>NHBEB</v>
      </c>
    </row>
    <row r="3639" spans="1:16" x14ac:dyDescent="0.35">
      <c r="A3639">
        <f t="shared" si="327"/>
        <v>6976</v>
      </c>
      <c r="B3639" t="str">
        <f t="shared" si="331"/>
        <v>Rail P+R NHBEB_NHBEB_PT_16-74_FC LastDemand</v>
      </c>
      <c r="C3639" t="str">
        <f t="shared" si="328"/>
        <v>Rail P+R NHBEB_NHBEB_PT_16-74_FC LastDemand</v>
      </c>
      <c r="D3639" t="s">
        <v>37</v>
      </c>
      <c r="E3639" t="s">
        <v>18</v>
      </c>
      <c r="F3639">
        <v>0</v>
      </c>
      <c r="H3639" t="s">
        <v>19</v>
      </c>
      <c r="J3639" t="str">
        <f t="shared" si="329"/>
        <v>Rail P+R LastDemand</v>
      </c>
      <c r="K3639" t="str" cm="1">
        <f t="array" ref="K3639">_xlfn.IFS(L3639="Bus P+R Bus Leg", "Bus", L3639="Bus P+R Car Leg", "Car",L3639="Rail P+R Rail Leg", "Rail", L3639="Rail P+R Car Leg", "Car",L3639="Logsum","",TRUE(),L3639)</f>
        <v>Rail P+R</v>
      </c>
      <c r="L3639" t="s">
        <v>137</v>
      </c>
      <c r="N3639" t="s">
        <v>105</v>
      </c>
      <c r="O3639" t="s">
        <v>83</v>
      </c>
      <c r="P3639" t="str">
        <f t="shared" si="330"/>
        <v>NHBEB</v>
      </c>
    </row>
    <row r="3640" spans="1:16" x14ac:dyDescent="0.35">
      <c r="A3640">
        <f t="shared" si="327"/>
        <v>6977</v>
      </c>
      <c r="B3640" t="str">
        <f t="shared" si="331"/>
        <v>Rail P+R NHBEB_NHBEB_PT_16-74_NC LastDemand</v>
      </c>
      <c r="C3640" t="str">
        <f t="shared" si="328"/>
        <v>Rail P+R NHBEB_NHBEB_PT_16-74_NC LastDemand</v>
      </c>
      <c r="D3640" t="s">
        <v>37</v>
      </c>
      <c r="E3640" t="s">
        <v>18</v>
      </c>
      <c r="F3640">
        <v>0</v>
      </c>
      <c r="H3640" t="s">
        <v>19</v>
      </c>
      <c r="J3640" t="str">
        <f t="shared" si="329"/>
        <v>Rail P+R LastDemand</v>
      </c>
      <c r="K3640" t="str" cm="1">
        <f t="array" ref="K3640">_xlfn.IFS(L3640="Bus P+R Bus Leg", "Bus", L3640="Bus P+R Car Leg", "Car",L3640="Rail P+R Rail Leg", "Rail", L3640="Rail P+R Car Leg", "Car",L3640="Logsum","",TRUE(),L3640)</f>
        <v>Rail P+R</v>
      </c>
      <c r="L3640" t="s">
        <v>137</v>
      </c>
      <c r="N3640" t="s">
        <v>105</v>
      </c>
      <c r="O3640" t="s">
        <v>84</v>
      </c>
      <c r="P3640" t="str">
        <f t="shared" si="330"/>
        <v>NHBEB</v>
      </c>
    </row>
    <row r="3641" spans="1:16" x14ac:dyDescent="0.35">
      <c r="A3641">
        <f t="shared" si="327"/>
        <v>6978</v>
      </c>
      <c r="B3641" t="str">
        <f t="shared" si="331"/>
        <v>Rail P+R NHBEB_NHBEB_PT_16-74_PC LastDemand</v>
      </c>
      <c r="C3641" t="str">
        <f t="shared" si="328"/>
        <v>Rail P+R NHBEB_NHBEB_PT_16-74_PC LastDemand</v>
      </c>
      <c r="D3641" t="s">
        <v>37</v>
      </c>
      <c r="E3641" t="s">
        <v>18</v>
      </c>
      <c r="F3641">
        <v>0</v>
      </c>
      <c r="H3641" t="s">
        <v>19</v>
      </c>
      <c r="J3641" t="str">
        <f t="shared" si="329"/>
        <v>Rail P+R LastDemand</v>
      </c>
      <c r="K3641" t="str" cm="1">
        <f t="array" ref="K3641">_xlfn.IFS(L3641="Bus P+R Bus Leg", "Bus", L3641="Bus P+R Car Leg", "Car",L3641="Rail P+R Rail Leg", "Rail", L3641="Rail P+R Car Leg", "Car",L3641="Logsum","",TRUE(),L3641)</f>
        <v>Rail P+R</v>
      </c>
      <c r="L3641" t="s">
        <v>137</v>
      </c>
      <c r="N3641" t="s">
        <v>105</v>
      </c>
      <c r="O3641" t="s">
        <v>85</v>
      </c>
      <c r="P3641" t="str">
        <f t="shared" si="330"/>
        <v>NHBEB</v>
      </c>
    </row>
    <row r="3642" spans="1:16" x14ac:dyDescent="0.35">
      <c r="A3642">
        <f t="shared" si="327"/>
        <v>6979</v>
      </c>
      <c r="B3642" t="str">
        <f t="shared" si="331"/>
        <v>Rail P+R NHBEB_NHBEB_Student_16-74_FC LastDemand</v>
      </c>
      <c r="C3642" t="str">
        <f t="shared" si="328"/>
        <v>Rail P+R NHBEB_NHBEB_Student_16-74_FC LastDemand</v>
      </c>
      <c r="D3642" t="s">
        <v>37</v>
      </c>
      <c r="E3642" t="s">
        <v>18</v>
      </c>
      <c r="F3642">
        <v>0</v>
      </c>
      <c r="H3642" t="s">
        <v>19</v>
      </c>
      <c r="J3642" t="str">
        <f t="shared" si="329"/>
        <v>Rail P+R LastDemand</v>
      </c>
      <c r="K3642" t="str" cm="1">
        <f t="array" ref="K3642">_xlfn.IFS(L3642="Bus P+R Bus Leg", "Bus", L3642="Bus P+R Car Leg", "Car",L3642="Rail P+R Rail Leg", "Rail", L3642="Rail P+R Car Leg", "Car",L3642="Logsum","",TRUE(),L3642)</f>
        <v>Rail P+R</v>
      </c>
      <c r="L3642" t="s">
        <v>137</v>
      </c>
      <c r="N3642" t="s">
        <v>105</v>
      </c>
      <c r="O3642" t="s">
        <v>86</v>
      </c>
      <c r="P3642" t="str">
        <f t="shared" si="330"/>
        <v>NHBEB</v>
      </c>
    </row>
    <row r="3643" spans="1:16" x14ac:dyDescent="0.35">
      <c r="A3643">
        <f t="shared" si="327"/>
        <v>6980</v>
      </c>
      <c r="B3643" t="str">
        <f t="shared" si="331"/>
        <v>Rail P+R NHBEB_NHBEB_Student_16-74_NC LastDemand</v>
      </c>
      <c r="C3643" t="str">
        <f t="shared" si="328"/>
        <v>Rail P+R NHBEB_NHBEB_Student_16-74_NC LastDemand</v>
      </c>
      <c r="D3643" t="s">
        <v>37</v>
      </c>
      <c r="E3643" t="s">
        <v>18</v>
      </c>
      <c r="F3643">
        <v>0</v>
      </c>
      <c r="H3643" t="s">
        <v>19</v>
      </c>
      <c r="J3643" t="str">
        <f t="shared" si="329"/>
        <v>Rail P+R LastDemand</v>
      </c>
      <c r="K3643" t="str" cm="1">
        <f t="array" ref="K3643">_xlfn.IFS(L3643="Bus P+R Bus Leg", "Bus", L3643="Bus P+R Car Leg", "Car",L3643="Rail P+R Rail Leg", "Rail", L3643="Rail P+R Car Leg", "Car",L3643="Logsum","",TRUE(),L3643)</f>
        <v>Rail P+R</v>
      </c>
      <c r="L3643" t="s">
        <v>137</v>
      </c>
      <c r="N3643" t="s">
        <v>105</v>
      </c>
      <c r="O3643" t="s">
        <v>87</v>
      </c>
      <c r="P3643" t="str">
        <f t="shared" si="330"/>
        <v>NHBEB</v>
      </c>
    </row>
    <row r="3644" spans="1:16" x14ac:dyDescent="0.35">
      <c r="A3644">
        <f t="shared" si="327"/>
        <v>6981</v>
      </c>
      <c r="B3644" t="str">
        <f t="shared" si="331"/>
        <v>Rail P+R NHBEB_NHBEB_Student_16-74_PC LastDemand</v>
      </c>
      <c r="C3644" t="str">
        <f t="shared" si="328"/>
        <v>Rail P+R NHBEB_NHBEB_Student_16-74_PC LastDemand</v>
      </c>
      <c r="D3644" t="s">
        <v>37</v>
      </c>
      <c r="E3644" t="s">
        <v>18</v>
      </c>
      <c r="F3644">
        <v>0</v>
      </c>
      <c r="H3644" t="s">
        <v>19</v>
      </c>
      <c r="J3644" t="str">
        <f t="shared" si="329"/>
        <v>Rail P+R LastDemand</v>
      </c>
      <c r="K3644" t="str" cm="1">
        <f t="array" ref="K3644">_xlfn.IFS(L3644="Bus P+R Bus Leg", "Bus", L3644="Bus P+R Car Leg", "Car",L3644="Rail P+R Rail Leg", "Rail", L3644="Rail P+R Car Leg", "Car",L3644="Logsum","",TRUE(),L3644)</f>
        <v>Rail P+R</v>
      </c>
      <c r="L3644" t="s">
        <v>137</v>
      </c>
      <c r="N3644" t="s">
        <v>105</v>
      </c>
      <c r="O3644" t="s">
        <v>88</v>
      </c>
      <c r="P3644" t="str">
        <f t="shared" si="330"/>
        <v>NHBEB</v>
      </c>
    </row>
    <row r="3645" spans="1:16" x14ac:dyDescent="0.35">
      <c r="A3645">
        <f t="shared" si="327"/>
        <v>6982</v>
      </c>
      <c r="B3645" t="str">
        <f t="shared" si="331"/>
        <v>Rail P+R NHBO_NHBO_75_FC LastDemand</v>
      </c>
      <c r="C3645" t="str">
        <f t="shared" si="328"/>
        <v>Rail P+R NHBO_NHBO_75_FC LastDemand</v>
      </c>
      <c r="D3645" t="s">
        <v>37</v>
      </c>
      <c r="E3645" t="s">
        <v>18</v>
      </c>
      <c r="F3645">
        <v>0</v>
      </c>
      <c r="H3645" t="s">
        <v>19</v>
      </c>
      <c r="J3645" t="str">
        <f t="shared" si="329"/>
        <v>Rail P+R LastDemand</v>
      </c>
      <c r="K3645" t="str" cm="1">
        <f t="array" ref="K3645">_xlfn.IFS(L3645="Bus P+R Bus Leg", "Bus", L3645="Bus P+R Car Leg", "Car",L3645="Rail P+R Rail Leg", "Rail", L3645="Rail P+R Car Leg", "Car",L3645="Logsum","",TRUE(),L3645)</f>
        <v>Rail P+R</v>
      </c>
      <c r="L3645" t="s">
        <v>137</v>
      </c>
      <c r="N3645" t="s">
        <v>105</v>
      </c>
      <c r="O3645" t="s">
        <v>89</v>
      </c>
      <c r="P3645" t="str">
        <f t="shared" si="330"/>
        <v>NHBO</v>
      </c>
    </row>
    <row r="3646" spans="1:16" x14ac:dyDescent="0.35">
      <c r="A3646">
        <f t="shared" si="327"/>
        <v>6983</v>
      </c>
      <c r="B3646" t="str">
        <f t="shared" si="331"/>
        <v>Rail P+R NHBO_NHBO_75_NC LastDemand</v>
      </c>
      <c r="C3646" t="str">
        <f t="shared" si="328"/>
        <v>Rail P+R NHBO_NHBO_75_NC LastDemand</v>
      </c>
      <c r="D3646" t="s">
        <v>37</v>
      </c>
      <c r="E3646" t="s">
        <v>18</v>
      </c>
      <c r="F3646">
        <v>0</v>
      </c>
      <c r="H3646" t="s">
        <v>19</v>
      </c>
      <c r="J3646" t="str">
        <f t="shared" si="329"/>
        <v>Rail P+R LastDemand</v>
      </c>
      <c r="K3646" t="str" cm="1">
        <f t="array" ref="K3646">_xlfn.IFS(L3646="Bus P+R Bus Leg", "Bus", L3646="Bus P+R Car Leg", "Car",L3646="Rail P+R Rail Leg", "Rail", L3646="Rail P+R Car Leg", "Car",L3646="Logsum","",TRUE(),L3646)</f>
        <v>Rail P+R</v>
      </c>
      <c r="L3646" t="s">
        <v>137</v>
      </c>
      <c r="N3646" t="s">
        <v>105</v>
      </c>
      <c r="O3646" t="s">
        <v>90</v>
      </c>
      <c r="P3646" t="str">
        <f t="shared" si="330"/>
        <v>NHBO</v>
      </c>
    </row>
    <row r="3647" spans="1:16" x14ac:dyDescent="0.35">
      <c r="A3647">
        <f t="shared" si="327"/>
        <v>6984</v>
      </c>
      <c r="B3647" t="str">
        <f t="shared" si="331"/>
        <v>Rail P+R NHBO_NHBO_75_PC LastDemand</v>
      </c>
      <c r="C3647" t="str">
        <f t="shared" si="328"/>
        <v>Rail P+R NHBO_NHBO_75_PC LastDemand</v>
      </c>
      <c r="D3647" t="s">
        <v>37</v>
      </c>
      <c r="E3647" t="s">
        <v>18</v>
      </c>
      <c r="F3647">
        <v>0</v>
      </c>
      <c r="H3647" t="s">
        <v>19</v>
      </c>
      <c r="J3647" t="str">
        <f t="shared" si="329"/>
        <v>Rail P+R LastDemand</v>
      </c>
      <c r="K3647" t="str" cm="1">
        <f t="array" ref="K3647">_xlfn.IFS(L3647="Bus P+R Bus Leg", "Bus", L3647="Bus P+R Car Leg", "Car",L3647="Rail P+R Rail Leg", "Rail", L3647="Rail P+R Car Leg", "Car",L3647="Logsum","",TRUE(),L3647)</f>
        <v>Rail P+R</v>
      </c>
      <c r="L3647" t="s">
        <v>137</v>
      </c>
      <c r="N3647" t="s">
        <v>105</v>
      </c>
      <c r="O3647" t="s">
        <v>91</v>
      </c>
      <c r="P3647" t="str">
        <f t="shared" si="330"/>
        <v>NHBO</v>
      </c>
    </row>
    <row r="3648" spans="1:16" x14ac:dyDescent="0.35">
      <c r="A3648">
        <f t="shared" si="327"/>
        <v>6985</v>
      </c>
      <c r="B3648" t="str">
        <f t="shared" si="331"/>
        <v>Rail P+R NHBO_NHBO_Child_0-15_FC LastDemand</v>
      </c>
      <c r="C3648" t="str">
        <f t="shared" si="328"/>
        <v>Rail P+R NHBO_NHBO_Child_0-15_FC LastDemand</v>
      </c>
      <c r="D3648" t="s">
        <v>37</v>
      </c>
      <c r="E3648" t="s">
        <v>18</v>
      </c>
      <c r="F3648">
        <v>0</v>
      </c>
      <c r="H3648" t="s">
        <v>19</v>
      </c>
      <c r="J3648" t="str">
        <f t="shared" si="329"/>
        <v>Rail P+R LastDemand</v>
      </c>
      <c r="K3648" t="str" cm="1">
        <f t="array" ref="K3648">_xlfn.IFS(L3648="Bus P+R Bus Leg", "Bus", L3648="Bus P+R Car Leg", "Car",L3648="Rail P+R Rail Leg", "Rail", L3648="Rail P+R Car Leg", "Car",L3648="Logsum","",TRUE(),L3648)</f>
        <v>Rail P+R</v>
      </c>
      <c r="L3648" t="s">
        <v>137</v>
      </c>
      <c r="N3648" t="s">
        <v>105</v>
      </c>
      <c r="O3648" t="s">
        <v>133</v>
      </c>
      <c r="P3648" t="str">
        <f t="shared" si="330"/>
        <v>NHBO</v>
      </c>
    </row>
    <row r="3649" spans="1:16" x14ac:dyDescent="0.35">
      <c r="A3649">
        <f t="shared" si="327"/>
        <v>6986</v>
      </c>
      <c r="B3649" t="str">
        <f t="shared" si="331"/>
        <v>Rail P+R NHBO_NHBO_Child_0-15_NC LastDemand</v>
      </c>
      <c r="C3649" t="str">
        <f t="shared" si="328"/>
        <v>Rail P+R NHBO_NHBO_Child_0-15_NC LastDemand</v>
      </c>
      <c r="D3649" t="s">
        <v>37</v>
      </c>
      <c r="E3649" t="s">
        <v>18</v>
      </c>
      <c r="F3649">
        <v>0</v>
      </c>
      <c r="H3649" t="s">
        <v>19</v>
      </c>
      <c r="J3649" t="str">
        <f t="shared" si="329"/>
        <v>Rail P+R LastDemand</v>
      </c>
      <c r="K3649" t="str" cm="1">
        <f t="array" ref="K3649">_xlfn.IFS(L3649="Bus P+R Bus Leg", "Bus", L3649="Bus P+R Car Leg", "Car",L3649="Rail P+R Rail Leg", "Rail", L3649="Rail P+R Car Leg", "Car",L3649="Logsum","",TRUE(),L3649)</f>
        <v>Rail P+R</v>
      </c>
      <c r="L3649" t="s">
        <v>137</v>
      </c>
      <c r="N3649" t="s">
        <v>105</v>
      </c>
      <c r="O3649" t="s">
        <v>134</v>
      </c>
      <c r="P3649" t="str">
        <f t="shared" si="330"/>
        <v>NHBO</v>
      </c>
    </row>
    <row r="3650" spans="1:16" x14ac:dyDescent="0.35">
      <c r="A3650">
        <f t="shared" si="327"/>
        <v>6987</v>
      </c>
      <c r="B3650" t="str">
        <f t="shared" si="331"/>
        <v>Rail P+R NHBO_NHBO_Child_0-15_PC LastDemand</v>
      </c>
      <c r="C3650" t="str">
        <f t="shared" si="328"/>
        <v>Rail P+R NHBO_NHBO_Child_0-15_PC LastDemand</v>
      </c>
      <c r="D3650" t="s">
        <v>37</v>
      </c>
      <c r="E3650" t="s">
        <v>18</v>
      </c>
      <c r="F3650">
        <v>0</v>
      </c>
      <c r="H3650" t="s">
        <v>19</v>
      </c>
      <c r="J3650" t="str">
        <f t="shared" si="329"/>
        <v>Rail P+R LastDemand</v>
      </c>
      <c r="K3650" t="str" cm="1">
        <f t="array" ref="K3650">_xlfn.IFS(L3650="Bus P+R Bus Leg", "Bus", L3650="Bus P+R Car Leg", "Car",L3650="Rail P+R Rail Leg", "Rail", L3650="Rail P+R Car Leg", "Car",L3650="Logsum","",TRUE(),L3650)</f>
        <v>Rail P+R</v>
      </c>
      <c r="L3650" t="s">
        <v>137</v>
      </c>
      <c r="N3650" t="s">
        <v>105</v>
      </c>
      <c r="O3650" t="s">
        <v>135</v>
      </c>
      <c r="P3650" t="str">
        <f t="shared" si="330"/>
        <v>NHBO</v>
      </c>
    </row>
    <row r="3651" spans="1:16" x14ac:dyDescent="0.35">
      <c r="A3651">
        <f t="shared" si="327"/>
        <v>6988</v>
      </c>
      <c r="B3651" t="str">
        <f t="shared" si="331"/>
        <v>Rail P+R NHBO_NHBO_FT_16-74_FC LastDemand</v>
      </c>
      <c r="C3651" t="str">
        <f t="shared" si="328"/>
        <v>Rail P+R NHBO_NHBO_FT_16-74_FC LastDemand</v>
      </c>
      <c r="D3651" t="s">
        <v>37</v>
      </c>
      <c r="E3651" t="s">
        <v>18</v>
      </c>
      <c r="F3651">
        <v>0</v>
      </c>
      <c r="H3651" t="s">
        <v>19</v>
      </c>
      <c r="J3651" t="str">
        <f t="shared" si="329"/>
        <v>Rail P+R LastDemand</v>
      </c>
      <c r="K3651" t="str" cm="1">
        <f t="array" ref="K3651">_xlfn.IFS(L3651="Bus P+R Bus Leg", "Bus", L3651="Bus P+R Car Leg", "Car",L3651="Rail P+R Rail Leg", "Rail", L3651="Rail P+R Car Leg", "Car",L3651="Logsum","",TRUE(),L3651)</f>
        <v>Rail P+R</v>
      </c>
      <c r="L3651" t="s">
        <v>137</v>
      </c>
      <c r="N3651" t="s">
        <v>105</v>
      </c>
      <c r="O3651" t="s">
        <v>92</v>
      </c>
      <c r="P3651" t="str">
        <f t="shared" si="330"/>
        <v>NHBO</v>
      </c>
    </row>
    <row r="3652" spans="1:16" x14ac:dyDescent="0.35">
      <c r="A3652">
        <f t="shared" si="327"/>
        <v>6989</v>
      </c>
      <c r="B3652" t="str">
        <f t="shared" si="331"/>
        <v>Rail P+R NHBO_NHBO_FT_16-74_NC LastDemand</v>
      </c>
      <c r="C3652" t="str">
        <f t="shared" si="328"/>
        <v>Rail P+R NHBO_NHBO_FT_16-74_NC LastDemand</v>
      </c>
      <c r="D3652" t="s">
        <v>37</v>
      </c>
      <c r="E3652" t="s">
        <v>18</v>
      </c>
      <c r="F3652">
        <v>0</v>
      </c>
      <c r="H3652" t="s">
        <v>19</v>
      </c>
      <c r="J3652" t="str">
        <f t="shared" si="329"/>
        <v>Rail P+R LastDemand</v>
      </c>
      <c r="K3652" t="str" cm="1">
        <f t="array" ref="K3652">_xlfn.IFS(L3652="Bus P+R Bus Leg", "Bus", L3652="Bus P+R Car Leg", "Car",L3652="Rail P+R Rail Leg", "Rail", L3652="Rail P+R Car Leg", "Car",L3652="Logsum","",TRUE(),L3652)</f>
        <v>Rail P+R</v>
      </c>
      <c r="L3652" t="s">
        <v>137</v>
      </c>
      <c r="N3652" t="s">
        <v>105</v>
      </c>
      <c r="O3652" t="s">
        <v>93</v>
      </c>
      <c r="P3652" t="str">
        <f t="shared" si="330"/>
        <v>NHBO</v>
      </c>
    </row>
    <row r="3653" spans="1:16" x14ac:dyDescent="0.35">
      <c r="A3653">
        <f t="shared" si="327"/>
        <v>6990</v>
      </c>
      <c r="B3653" t="str">
        <f t="shared" si="331"/>
        <v>Rail P+R NHBO_NHBO_FT_16-74_PC LastDemand</v>
      </c>
      <c r="C3653" t="str">
        <f t="shared" si="328"/>
        <v>Rail P+R NHBO_NHBO_FT_16-74_PC LastDemand</v>
      </c>
      <c r="D3653" t="s">
        <v>37</v>
      </c>
      <c r="E3653" t="s">
        <v>18</v>
      </c>
      <c r="F3653">
        <v>0</v>
      </c>
      <c r="H3653" t="s">
        <v>19</v>
      </c>
      <c r="J3653" t="str">
        <f t="shared" si="329"/>
        <v>Rail P+R LastDemand</v>
      </c>
      <c r="K3653" t="str" cm="1">
        <f t="array" ref="K3653">_xlfn.IFS(L3653="Bus P+R Bus Leg", "Bus", L3653="Bus P+R Car Leg", "Car",L3653="Rail P+R Rail Leg", "Rail", L3653="Rail P+R Car Leg", "Car",L3653="Logsum","",TRUE(),L3653)</f>
        <v>Rail P+R</v>
      </c>
      <c r="L3653" t="s">
        <v>137</v>
      </c>
      <c r="N3653" t="s">
        <v>105</v>
      </c>
      <c r="O3653" t="s">
        <v>94</v>
      </c>
      <c r="P3653" t="str">
        <f t="shared" si="330"/>
        <v>NHBO</v>
      </c>
    </row>
    <row r="3654" spans="1:16" x14ac:dyDescent="0.35">
      <c r="A3654">
        <f t="shared" si="327"/>
        <v>6991</v>
      </c>
      <c r="B3654" t="str">
        <f t="shared" si="331"/>
        <v>Rail P+R NHBO_NHBO_Other_16-74_FC LastDemand</v>
      </c>
      <c r="C3654" t="str">
        <f t="shared" si="328"/>
        <v>Rail P+R NHBO_NHBO_Other_16-74_FC LastDemand</v>
      </c>
      <c r="D3654" t="s">
        <v>37</v>
      </c>
      <c r="E3654" t="s">
        <v>18</v>
      </c>
      <c r="F3654">
        <v>0</v>
      </c>
      <c r="H3654" t="s">
        <v>19</v>
      </c>
      <c r="J3654" t="str">
        <f t="shared" si="329"/>
        <v>Rail P+R LastDemand</v>
      </c>
      <c r="K3654" t="str" cm="1">
        <f t="array" ref="K3654">_xlfn.IFS(L3654="Bus P+R Bus Leg", "Bus", L3654="Bus P+R Car Leg", "Car",L3654="Rail P+R Rail Leg", "Rail", L3654="Rail P+R Car Leg", "Car",L3654="Logsum","",TRUE(),L3654)</f>
        <v>Rail P+R</v>
      </c>
      <c r="L3654" t="s">
        <v>137</v>
      </c>
      <c r="N3654" t="s">
        <v>105</v>
      </c>
      <c r="O3654" t="s">
        <v>95</v>
      </c>
      <c r="P3654" t="str">
        <f t="shared" si="330"/>
        <v>NHBO</v>
      </c>
    </row>
    <row r="3655" spans="1:16" x14ac:dyDescent="0.35">
      <c r="A3655">
        <f t="shared" si="327"/>
        <v>6992</v>
      </c>
      <c r="B3655" t="str">
        <f t="shared" si="331"/>
        <v>Rail P+R NHBO_NHBO_Other_16-74_NC LastDemand</v>
      </c>
      <c r="C3655" t="str">
        <f t="shared" si="328"/>
        <v>Rail P+R NHBO_NHBO_Other_16-74_NC LastDemand</v>
      </c>
      <c r="D3655" t="s">
        <v>37</v>
      </c>
      <c r="E3655" t="s">
        <v>18</v>
      </c>
      <c r="F3655">
        <v>0</v>
      </c>
      <c r="H3655" t="s">
        <v>19</v>
      </c>
      <c r="J3655" t="str">
        <f t="shared" si="329"/>
        <v>Rail P+R LastDemand</v>
      </c>
      <c r="K3655" t="str" cm="1">
        <f t="array" ref="K3655">_xlfn.IFS(L3655="Bus P+R Bus Leg", "Bus", L3655="Bus P+R Car Leg", "Car",L3655="Rail P+R Rail Leg", "Rail", L3655="Rail P+R Car Leg", "Car",L3655="Logsum","",TRUE(),L3655)</f>
        <v>Rail P+R</v>
      </c>
      <c r="L3655" t="s">
        <v>137</v>
      </c>
      <c r="N3655" t="s">
        <v>105</v>
      </c>
      <c r="O3655" t="s">
        <v>96</v>
      </c>
      <c r="P3655" t="str">
        <f t="shared" si="330"/>
        <v>NHBO</v>
      </c>
    </row>
    <row r="3656" spans="1:16" x14ac:dyDescent="0.35">
      <c r="A3656">
        <f t="shared" si="327"/>
        <v>6993</v>
      </c>
      <c r="B3656" t="str">
        <f t="shared" si="331"/>
        <v>Rail P+R NHBO_NHBO_Other_16-74_PC LastDemand</v>
      </c>
      <c r="C3656" t="str">
        <f t="shared" si="328"/>
        <v>Rail P+R NHBO_NHBO_Other_16-74_PC LastDemand</v>
      </c>
      <c r="D3656" t="s">
        <v>37</v>
      </c>
      <c r="E3656" t="s">
        <v>18</v>
      </c>
      <c r="F3656">
        <v>0</v>
      </c>
      <c r="H3656" t="s">
        <v>19</v>
      </c>
      <c r="J3656" t="str">
        <f t="shared" si="329"/>
        <v>Rail P+R LastDemand</v>
      </c>
      <c r="K3656" t="str" cm="1">
        <f t="array" ref="K3656">_xlfn.IFS(L3656="Bus P+R Bus Leg", "Bus", L3656="Bus P+R Car Leg", "Car",L3656="Rail P+R Rail Leg", "Rail", L3656="Rail P+R Car Leg", "Car",L3656="Logsum","",TRUE(),L3656)</f>
        <v>Rail P+R</v>
      </c>
      <c r="L3656" t="s">
        <v>137</v>
      </c>
      <c r="N3656" t="s">
        <v>105</v>
      </c>
      <c r="O3656" t="s">
        <v>97</v>
      </c>
      <c r="P3656" t="str">
        <f t="shared" si="330"/>
        <v>NHBO</v>
      </c>
    </row>
    <row r="3657" spans="1:16" x14ac:dyDescent="0.35">
      <c r="A3657">
        <f t="shared" si="327"/>
        <v>6994</v>
      </c>
      <c r="B3657" t="str">
        <f t="shared" si="331"/>
        <v>Rail P+R NHBO_NHBO_PT_16-74_FC LastDemand</v>
      </c>
      <c r="C3657" t="str">
        <f t="shared" si="328"/>
        <v>Rail P+R NHBO_NHBO_PT_16-74_FC LastDemand</v>
      </c>
      <c r="D3657" t="s">
        <v>37</v>
      </c>
      <c r="E3657" t="s">
        <v>18</v>
      </c>
      <c r="F3657">
        <v>0</v>
      </c>
      <c r="H3657" t="s">
        <v>19</v>
      </c>
      <c r="J3657" t="str">
        <f t="shared" si="329"/>
        <v>Rail P+R LastDemand</v>
      </c>
      <c r="K3657" t="str" cm="1">
        <f t="array" ref="K3657">_xlfn.IFS(L3657="Bus P+R Bus Leg", "Bus", L3657="Bus P+R Car Leg", "Car",L3657="Rail P+R Rail Leg", "Rail", L3657="Rail P+R Car Leg", "Car",L3657="Logsum","",TRUE(),L3657)</f>
        <v>Rail P+R</v>
      </c>
      <c r="L3657" t="s">
        <v>137</v>
      </c>
      <c r="N3657" t="s">
        <v>105</v>
      </c>
      <c r="O3657" t="s">
        <v>98</v>
      </c>
      <c r="P3657" t="str">
        <f t="shared" si="330"/>
        <v>NHBO</v>
      </c>
    </row>
    <row r="3658" spans="1:16" x14ac:dyDescent="0.35">
      <c r="A3658">
        <f t="shared" si="327"/>
        <v>6995</v>
      </c>
      <c r="B3658" t="str">
        <f t="shared" si="331"/>
        <v>Rail P+R NHBO_NHBO_PT_16-74_NC LastDemand</v>
      </c>
      <c r="C3658" t="str">
        <f t="shared" si="328"/>
        <v>Rail P+R NHBO_NHBO_PT_16-74_NC LastDemand</v>
      </c>
      <c r="D3658" t="s">
        <v>37</v>
      </c>
      <c r="E3658" t="s">
        <v>18</v>
      </c>
      <c r="F3658">
        <v>0</v>
      </c>
      <c r="H3658" t="s">
        <v>19</v>
      </c>
      <c r="J3658" t="str">
        <f t="shared" si="329"/>
        <v>Rail P+R LastDemand</v>
      </c>
      <c r="K3658" t="str" cm="1">
        <f t="array" ref="K3658">_xlfn.IFS(L3658="Bus P+R Bus Leg", "Bus", L3658="Bus P+R Car Leg", "Car",L3658="Rail P+R Rail Leg", "Rail", L3658="Rail P+R Car Leg", "Car",L3658="Logsum","",TRUE(),L3658)</f>
        <v>Rail P+R</v>
      </c>
      <c r="L3658" t="s">
        <v>137</v>
      </c>
      <c r="N3658" t="s">
        <v>105</v>
      </c>
      <c r="O3658" t="s">
        <v>99</v>
      </c>
      <c r="P3658" t="str">
        <f t="shared" si="330"/>
        <v>NHBO</v>
      </c>
    </row>
    <row r="3659" spans="1:16" x14ac:dyDescent="0.35">
      <c r="A3659">
        <f t="shared" si="327"/>
        <v>6996</v>
      </c>
      <c r="B3659" t="str">
        <f t="shared" si="331"/>
        <v>Rail P+R NHBO_NHBO_PT_16-74_PC LastDemand</v>
      </c>
      <c r="C3659" t="str">
        <f t="shared" si="328"/>
        <v>Rail P+R NHBO_NHBO_PT_16-74_PC LastDemand</v>
      </c>
      <c r="D3659" t="s">
        <v>37</v>
      </c>
      <c r="E3659" t="s">
        <v>18</v>
      </c>
      <c r="F3659">
        <v>0</v>
      </c>
      <c r="H3659" t="s">
        <v>19</v>
      </c>
      <c r="J3659" t="str">
        <f t="shared" si="329"/>
        <v>Rail P+R LastDemand</v>
      </c>
      <c r="K3659" t="str" cm="1">
        <f t="array" ref="K3659">_xlfn.IFS(L3659="Bus P+R Bus Leg", "Bus", L3659="Bus P+R Car Leg", "Car",L3659="Rail P+R Rail Leg", "Rail", L3659="Rail P+R Car Leg", "Car",L3659="Logsum","",TRUE(),L3659)</f>
        <v>Rail P+R</v>
      </c>
      <c r="L3659" t="s">
        <v>137</v>
      </c>
      <c r="N3659" t="s">
        <v>105</v>
      </c>
      <c r="O3659" t="s">
        <v>100</v>
      </c>
      <c r="P3659" t="str">
        <f t="shared" si="330"/>
        <v>NHBO</v>
      </c>
    </row>
    <row r="3660" spans="1:16" x14ac:dyDescent="0.35">
      <c r="A3660">
        <f t="shared" si="327"/>
        <v>6997</v>
      </c>
      <c r="B3660" t="str">
        <f t="shared" si="331"/>
        <v>Rail P+R NHBO_NHBO_Student_16-74_FC LastDemand</v>
      </c>
      <c r="C3660" t="str">
        <f t="shared" si="328"/>
        <v>Rail P+R NHBO_NHBO_Student_16-74_FC LastDemand</v>
      </c>
      <c r="D3660" t="s">
        <v>37</v>
      </c>
      <c r="E3660" t="s">
        <v>18</v>
      </c>
      <c r="F3660">
        <v>0</v>
      </c>
      <c r="H3660" t="s">
        <v>19</v>
      </c>
      <c r="J3660" t="str">
        <f t="shared" si="329"/>
        <v>Rail P+R LastDemand</v>
      </c>
      <c r="K3660" t="str" cm="1">
        <f t="array" ref="K3660">_xlfn.IFS(L3660="Bus P+R Bus Leg", "Bus", L3660="Bus P+R Car Leg", "Car",L3660="Rail P+R Rail Leg", "Rail", L3660="Rail P+R Car Leg", "Car",L3660="Logsum","",TRUE(),L3660)</f>
        <v>Rail P+R</v>
      </c>
      <c r="L3660" t="s">
        <v>137</v>
      </c>
      <c r="N3660" t="s">
        <v>105</v>
      </c>
      <c r="O3660" t="s">
        <v>101</v>
      </c>
      <c r="P3660" t="str">
        <f t="shared" si="330"/>
        <v>NHBO</v>
      </c>
    </row>
    <row r="3661" spans="1:16" x14ac:dyDescent="0.35">
      <c r="A3661">
        <f t="shared" si="327"/>
        <v>6998</v>
      </c>
      <c r="B3661" t="str">
        <f t="shared" si="331"/>
        <v>Rail P+R NHBO_NHBO_Student_16-74_NC LastDemand</v>
      </c>
      <c r="C3661" t="str">
        <f t="shared" si="328"/>
        <v>Rail P+R NHBO_NHBO_Student_16-74_NC LastDemand</v>
      </c>
      <c r="D3661" t="s">
        <v>37</v>
      </c>
      <c r="E3661" t="s">
        <v>18</v>
      </c>
      <c r="F3661">
        <v>0</v>
      </c>
      <c r="H3661" t="s">
        <v>19</v>
      </c>
      <c r="J3661" t="str">
        <f t="shared" si="329"/>
        <v>Rail P+R LastDemand</v>
      </c>
      <c r="K3661" t="str" cm="1">
        <f t="array" ref="K3661">_xlfn.IFS(L3661="Bus P+R Bus Leg", "Bus", L3661="Bus P+R Car Leg", "Car",L3661="Rail P+R Rail Leg", "Rail", L3661="Rail P+R Car Leg", "Car",L3661="Logsum","",TRUE(),L3661)</f>
        <v>Rail P+R</v>
      </c>
      <c r="L3661" t="s">
        <v>137</v>
      </c>
      <c r="N3661" t="s">
        <v>105</v>
      </c>
      <c r="O3661" t="s">
        <v>102</v>
      </c>
      <c r="P3661" t="str">
        <f t="shared" si="330"/>
        <v>NHBO</v>
      </c>
    </row>
    <row r="3662" spans="1:16" x14ac:dyDescent="0.35">
      <c r="A3662">
        <f t="shared" si="327"/>
        <v>6999</v>
      </c>
      <c r="B3662" t="str">
        <f t="shared" si="331"/>
        <v>Rail P+R NHBO_NHBO_Student_16-74_PC LastDemand</v>
      </c>
      <c r="C3662" t="str">
        <f t="shared" si="328"/>
        <v>Rail P+R NHBO_NHBO_Student_16-74_PC LastDemand</v>
      </c>
      <c r="D3662" t="s">
        <v>37</v>
      </c>
      <c r="E3662" t="s">
        <v>18</v>
      </c>
      <c r="F3662">
        <v>0</v>
      </c>
      <c r="H3662" t="s">
        <v>19</v>
      </c>
      <c r="J3662" t="str">
        <f t="shared" si="329"/>
        <v>Rail P+R LastDemand</v>
      </c>
      <c r="K3662" t="str" cm="1">
        <f t="array" ref="K3662">_xlfn.IFS(L3662="Bus P+R Bus Leg", "Bus", L3662="Bus P+R Car Leg", "Car",L3662="Rail P+R Rail Leg", "Rail", L3662="Rail P+R Car Leg", "Car",L3662="Logsum","",TRUE(),L3662)</f>
        <v>Rail P+R</v>
      </c>
      <c r="L3662" t="s">
        <v>137</v>
      </c>
      <c r="N3662" t="s">
        <v>105</v>
      </c>
      <c r="O3662" t="s">
        <v>103</v>
      </c>
      <c r="P3662" t="str">
        <f t="shared" si="330"/>
        <v>NHBO</v>
      </c>
    </row>
    <row r="3663" spans="1:16" x14ac:dyDescent="0.35">
      <c r="A3663">
        <f t="shared" ref="A3663:A3726" si="332">IF(J3663=J3662,A3662+1,ROUNDUP(A3662,-2)+1)</f>
        <v>7001</v>
      </c>
      <c r="B3663" t="str">
        <f t="shared" si="331"/>
        <v>Cycle HBW_HBW_FT_16-74_FC LastDemand</v>
      </c>
      <c r="C3663" t="str">
        <f t="shared" si="328"/>
        <v>Cycle HBW_HBW_FT_16-74_FC LastDemand</v>
      </c>
      <c r="D3663" t="s">
        <v>37</v>
      </c>
      <c r="E3663" t="s">
        <v>18</v>
      </c>
      <c r="F3663">
        <v>0</v>
      </c>
      <c r="H3663" t="s">
        <v>19</v>
      </c>
      <c r="J3663" t="str">
        <f t="shared" si="329"/>
        <v>Cycle LastDemand</v>
      </c>
      <c r="K3663" t="str" cm="1">
        <f t="array" ref="K3663">_xlfn.IFS(L3663="Bus P+R Bus Leg", "Bus", L3663="Bus P+R Car Leg", "Car",L3663="Rail P+R Rail Leg", "Rail", L3663="Rail P+R Car Leg", "Car",L3663="Logsum","",TRUE(),L3663)</f>
        <v>Cycle</v>
      </c>
      <c r="L3663" t="s">
        <v>36</v>
      </c>
      <c r="N3663" t="s">
        <v>105</v>
      </c>
      <c r="O3663" t="s">
        <v>53</v>
      </c>
      <c r="P3663" t="str">
        <f>LEFT(O3663,FIND("_",O3663)-1)</f>
        <v>HBW</v>
      </c>
    </row>
    <row r="3664" spans="1:16" x14ac:dyDescent="0.35">
      <c r="A3664">
        <f t="shared" si="332"/>
        <v>7002</v>
      </c>
      <c r="B3664" t="str">
        <f t="shared" si="331"/>
        <v>Cycle HBW_HBW_FT_16-74_NC LastDemand</v>
      </c>
      <c r="C3664" t="str">
        <f t="shared" si="328"/>
        <v>Cycle HBW_HBW_FT_16-74_NC LastDemand</v>
      </c>
      <c r="D3664" t="s">
        <v>37</v>
      </c>
      <c r="E3664" t="s">
        <v>18</v>
      </c>
      <c r="F3664">
        <v>0</v>
      </c>
      <c r="H3664" t="s">
        <v>19</v>
      </c>
      <c r="J3664" t="str">
        <f t="shared" si="329"/>
        <v>Cycle LastDemand</v>
      </c>
      <c r="K3664" t="str" cm="1">
        <f t="array" ref="K3664">_xlfn.IFS(L3664="Bus P+R Bus Leg", "Bus", L3664="Bus P+R Car Leg", "Car",L3664="Rail P+R Rail Leg", "Rail", L3664="Rail P+R Car Leg", "Car",L3664="Logsum","",TRUE(),L3664)</f>
        <v>Cycle</v>
      </c>
      <c r="L3664" t="s">
        <v>36</v>
      </c>
      <c r="N3664" t="s">
        <v>105</v>
      </c>
      <c r="O3664" t="s">
        <v>54</v>
      </c>
      <c r="P3664" t="str">
        <f>LEFT(O3664,FIND("_",O3664)-1)</f>
        <v>HBW</v>
      </c>
    </row>
    <row r="3665" spans="1:16" x14ac:dyDescent="0.35">
      <c r="A3665">
        <f t="shared" si="332"/>
        <v>7003</v>
      </c>
      <c r="B3665" t="str">
        <f t="shared" si="331"/>
        <v>Cycle HBW_HBW_FT_16-74_PC LastDemand</v>
      </c>
      <c r="C3665" t="str">
        <f t="shared" si="328"/>
        <v>Cycle HBW_HBW_FT_16-74_PC LastDemand</v>
      </c>
      <c r="D3665" t="s">
        <v>37</v>
      </c>
      <c r="E3665" t="s">
        <v>18</v>
      </c>
      <c r="F3665">
        <v>0</v>
      </c>
      <c r="H3665" t="s">
        <v>19</v>
      </c>
      <c r="J3665" t="str">
        <f t="shared" si="329"/>
        <v>Cycle LastDemand</v>
      </c>
      <c r="K3665" t="str" cm="1">
        <f t="array" ref="K3665">_xlfn.IFS(L3665="Bus P+R Bus Leg", "Bus", L3665="Bus P+R Car Leg", "Car",L3665="Rail P+R Rail Leg", "Rail", L3665="Rail P+R Car Leg", "Car",L3665="Logsum","",TRUE(),L3665)</f>
        <v>Cycle</v>
      </c>
      <c r="L3665" t="s">
        <v>36</v>
      </c>
      <c r="N3665" t="s">
        <v>105</v>
      </c>
      <c r="O3665" t="s">
        <v>55</v>
      </c>
      <c r="P3665" t="str">
        <f t="shared" ref="P3665:P3728" si="333">LEFT(O3665,FIND("_",O3665)-1)</f>
        <v>HBW</v>
      </c>
    </row>
    <row r="3666" spans="1:16" x14ac:dyDescent="0.35">
      <c r="A3666">
        <f t="shared" si="332"/>
        <v>7004</v>
      </c>
      <c r="B3666" t="str">
        <f t="shared" si="331"/>
        <v>Cycle HBW_HBW_Other_16-74_FC LastDemand</v>
      </c>
      <c r="C3666" t="str">
        <f t="shared" si="328"/>
        <v>Cycle HBW_HBW_Other_16-74_FC LastDemand</v>
      </c>
      <c r="D3666" t="s">
        <v>37</v>
      </c>
      <c r="E3666" t="s">
        <v>18</v>
      </c>
      <c r="F3666">
        <v>0</v>
      </c>
      <c r="H3666" t="s">
        <v>19</v>
      </c>
      <c r="J3666" t="str">
        <f t="shared" si="329"/>
        <v>Cycle LastDemand</v>
      </c>
      <c r="K3666" t="str" cm="1">
        <f t="array" ref="K3666">_xlfn.IFS(L3666="Bus P+R Bus Leg", "Bus", L3666="Bus P+R Car Leg", "Car",L3666="Rail P+R Rail Leg", "Rail", L3666="Rail P+R Car Leg", "Car",L3666="Logsum","",TRUE(),L3666)</f>
        <v>Cycle</v>
      </c>
      <c r="L3666" t="s">
        <v>36</v>
      </c>
      <c r="N3666" t="s">
        <v>105</v>
      </c>
      <c r="O3666" t="s">
        <v>56</v>
      </c>
      <c r="P3666" t="str">
        <f t="shared" si="333"/>
        <v>HBW</v>
      </c>
    </row>
    <row r="3667" spans="1:16" x14ac:dyDescent="0.35">
      <c r="A3667">
        <f t="shared" si="332"/>
        <v>7005</v>
      </c>
      <c r="B3667" t="str">
        <f t="shared" si="331"/>
        <v>Cycle HBW_HBW_Other_16-74_NC LastDemand</v>
      </c>
      <c r="C3667" t="str">
        <f t="shared" ref="C3667:C3730" si="334">_xlfn.TEXTJOIN(" ",TRUE,L3667,O3667,N3667)</f>
        <v>Cycle HBW_HBW_Other_16-74_NC LastDemand</v>
      </c>
      <c r="D3667" t="s">
        <v>37</v>
      </c>
      <c r="E3667" t="s">
        <v>18</v>
      </c>
      <c r="F3667">
        <v>0</v>
      </c>
      <c r="H3667" t="s">
        <v>19</v>
      </c>
      <c r="J3667" t="str">
        <f t="shared" si="329"/>
        <v>Cycle LastDemand</v>
      </c>
      <c r="K3667" t="str" cm="1">
        <f t="array" ref="K3667">_xlfn.IFS(L3667="Bus P+R Bus Leg", "Bus", L3667="Bus P+R Car Leg", "Car",L3667="Rail P+R Rail Leg", "Rail", L3667="Rail P+R Car Leg", "Car",L3667="Logsum","",TRUE(),L3667)</f>
        <v>Cycle</v>
      </c>
      <c r="L3667" t="s">
        <v>36</v>
      </c>
      <c r="N3667" t="s">
        <v>105</v>
      </c>
      <c r="O3667" t="s">
        <v>57</v>
      </c>
      <c r="P3667" t="str">
        <f t="shared" si="333"/>
        <v>HBW</v>
      </c>
    </row>
    <row r="3668" spans="1:16" x14ac:dyDescent="0.35">
      <c r="A3668">
        <f t="shared" si="332"/>
        <v>7006</v>
      </c>
      <c r="B3668" t="str">
        <f t="shared" si="331"/>
        <v>Cycle HBW_HBW_Other_16-74_PC LastDemand</v>
      </c>
      <c r="C3668" t="str">
        <f t="shared" si="334"/>
        <v>Cycle HBW_HBW_Other_16-74_PC LastDemand</v>
      </c>
      <c r="D3668" t="s">
        <v>37</v>
      </c>
      <c r="E3668" t="s">
        <v>18</v>
      </c>
      <c r="F3668">
        <v>0</v>
      </c>
      <c r="H3668" t="s">
        <v>19</v>
      </c>
      <c r="J3668" t="str">
        <f t="shared" ref="J3668:J3731" si="335">_xlfn.CONCAT(L3668," ",N3668)</f>
        <v>Cycle LastDemand</v>
      </c>
      <c r="K3668" t="str" cm="1">
        <f t="array" ref="K3668">_xlfn.IFS(L3668="Bus P+R Bus Leg", "Bus", L3668="Bus P+R Car Leg", "Car",L3668="Rail P+R Rail Leg", "Rail", L3668="Rail P+R Car Leg", "Car",L3668="Logsum","",TRUE(),L3668)</f>
        <v>Cycle</v>
      </c>
      <c r="L3668" t="s">
        <v>36</v>
      </c>
      <c r="N3668" t="s">
        <v>105</v>
      </c>
      <c r="O3668" t="s">
        <v>58</v>
      </c>
      <c r="P3668" t="str">
        <f t="shared" si="333"/>
        <v>HBW</v>
      </c>
    </row>
    <row r="3669" spans="1:16" x14ac:dyDescent="0.35">
      <c r="A3669">
        <f t="shared" si="332"/>
        <v>7007</v>
      </c>
      <c r="B3669" t="str">
        <f t="shared" si="331"/>
        <v>Cycle HBW_HBW_PT_16-74_FC LastDemand</v>
      </c>
      <c r="C3669" t="str">
        <f t="shared" si="334"/>
        <v>Cycle HBW_HBW_PT_16-74_FC LastDemand</v>
      </c>
      <c r="D3669" t="s">
        <v>37</v>
      </c>
      <c r="E3669" t="s">
        <v>18</v>
      </c>
      <c r="F3669">
        <v>0</v>
      </c>
      <c r="H3669" t="s">
        <v>19</v>
      </c>
      <c r="J3669" t="str">
        <f t="shared" si="335"/>
        <v>Cycle LastDemand</v>
      </c>
      <c r="K3669" t="str" cm="1">
        <f t="array" ref="K3669">_xlfn.IFS(L3669="Bus P+R Bus Leg", "Bus", L3669="Bus P+R Car Leg", "Car",L3669="Rail P+R Rail Leg", "Rail", L3669="Rail P+R Car Leg", "Car",L3669="Logsum","",TRUE(),L3669)</f>
        <v>Cycle</v>
      </c>
      <c r="L3669" t="s">
        <v>36</v>
      </c>
      <c r="N3669" t="s">
        <v>105</v>
      </c>
      <c r="O3669" t="s">
        <v>59</v>
      </c>
      <c r="P3669" t="str">
        <f t="shared" si="333"/>
        <v>HBW</v>
      </c>
    </row>
    <row r="3670" spans="1:16" x14ac:dyDescent="0.35">
      <c r="A3670">
        <f t="shared" si="332"/>
        <v>7008</v>
      </c>
      <c r="B3670" t="str">
        <f t="shared" si="331"/>
        <v>Cycle HBW_HBW_PT_16-74_NC LastDemand</v>
      </c>
      <c r="C3670" t="str">
        <f t="shared" si="334"/>
        <v>Cycle HBW_HBW_PT_16-74_NC LastDemand</v>
      </c>
      <c r="D3670" t="s">
        <v>37</v>
      </c>
      <c r="E3670" t="s">
        <v>18</v>
      </c>
      <c r="F3670">
        <v>0</v>
      </c>
      <c r="H3670" t="s">
        <v>19</v>
      </c>
      <c r="J3670" t="str">
        <f t="shared" si="335"/>
        <v>Cycle LastDemand</v>
      </c>
      <c r="K3670" t="str" cm="1">
        <f t="array" ref="K3670">_xlfn.IFS(L3670="Bus P+R Bus Leg", "Bus", L3670="Bus P+R Car Leg", "Car",L3670="Rail P+R Rail Leg", "Rail", L3670="Rail P+R Car Leg", "Car",L3670="Logsum","",TRUE(),L3670)</f>
        <v>Cycle</v>
      </c>
      <c r="L3670" t="s">
        <v>36</v>
      </c>
      <c r="N3670" t="s">
        <v>105</v>
      </c>
      <c r="O3670" t="s">
        <v>60</v>
      </c>
      <c r="P3670" t="str">
        <f t="shared" si="333"/>
        <v>HBW</v>
      </c>
    </row>
    <row r="3671" spans="1:16" x14ac:dyDescent="0.35">
      <c r="A3671">
        <f t="shared" si="332"/>
        <v>7009</v>
      </c>
      <c r="B3671" t="str">
        <f t="shared" si="331"/>
        <v>Cycle HBW_HBW_PT_16-74_PC LastDemand</v>
      </c>
      <c r="C3671" t="str">
        <f t="shared" si="334"/>
        <v>Cycle HBW_HBW_PT_16-74_PC LastDemand</v>
      </c>
      <c r="D3671" t="s">
        <v>37</v>
      </c>
      <c r="E3671" t="s">
        <v>18</v>
      </c>
      <c r="F3671">
        <v>0</v>
      </c>
      <c r="H3671" t="s">
        <v>19</v>
      </c>
      <c r="J3671" t="str">
        <f t="shared" si="335"/>
        <v>Cycle LastDemand</v>
      </c>
      <c r="K3671" t="str" cm="1">
        <f t="array" ref="K3671">_xlfn.IFS(L3671="Bus P+R Bus Leg", "Bus", L3671="Bus P+R Car Leg", "Car",L3671="Rail P+R Rail Leg", "Rail", L3671="Rail P+R Car Leg", "Car",L3671="Logsum","",TRUE(),L3671)</f>
        <v>Cycle</v>
      </c>
      <c r="L3671" t="s">
        <v>36</v>
      </c>
      <c r="N3671" t="s">
        <v>105</v>
      </c>
      <c r="O3671" t="s">
        <v>61</v>
      </c>
      <c r="P3671" t="str">
        <f t="shared" si="333"/>
        <v>HBW</v>
      </c>
    </row>
    <row r="3672" spans="1:16" x14ac:dyDescent="0.35">
      <c r="A3672">
        <f t="shared" si="332"/>
        <v>7010</v>
      </c>
      <c r="B3672" t="str">
        <f t="shared" si="331"/>
        <v>Cycle HBW_HBW_Student_16-74_FC LastDemand</v>
      </c>
      <c r="C3672" t="str">
        <f t="shared" si="334"/>
        <v>Cycle HBW_HBW_Student_16-74_FC LastDemand</v>
      </c>
      <c r="D3672" t="s">
        <v>37</v>
      </c>
      <c r="E3672" t="s">
        <v>18</v>
      </c>
      <c r="F3672">
        <v>0</v>
      </c>
      <c r="H3672" t="s">
        <v>19</v>
      </c>
      <c r="J3672" t="str">
        <f t="shared" si="335"/>
        <v>Cycle LastDemand</v>
      </c>
      <c r="K3672" t="str" cm="1">
        <f t="array" ref="K3672">_xlfn.IFS(L3672="Bus P+R Bus Leg", "Bus", L3672="Bus P+R Car Leg", "Car",L3672="Rail P+R Rail Leg", "Rail", L3672="Rail P+R Car Leg", "Car",L3672="Logsum","",TRUE(),L3672)</f>
        <v>Cycle</v>
      </c>
      <c r="L3672" t="s">
        <v>36</v>
      </c>
      <c r="N3672" t="s">
        <v>105</v>
      </c>
      <c r="O3672" t="s">
        <v>62</v>
      </c>
      <c r="P3672" t="str">
        <f t="shared" si="333"/>
        <v>HBW</v>
      </c>
    </row>
    <row r="3673" spans="1:16" x14ac:dyDescent="0.35">
      <c r="A3673">
        <f t="shared" si="332"/>
        <v>7011</v>
      </c>
      <c r="B3673" t="str">
        <f t="shared" si="331"/>
        <v>Cycle HBW_HBW_Student_16-74_NC LastDemand</v>
      </c>
      <c r="C3673" t="str">
        <f t="shared" si="334"/>
        <v>Cycle HBW_HBW_Student_16-74_NC LastDemand</v>
      </c>
      <c r="D3673" t="s">
        <v>37</v>
      </c>
      <c r="E3673" t="s">
        <v>18</v>
      </c>
      <c r="F3673">
        <v>0</v>
      </c>
      <c r="H3673" t="s">
        <v>19</v>
      </c>
      <c r="J3673" t="str">
        <f t="shared" si="335"/>
        <v>Cycle LastDemand</v>
      </c>
      <c r="K3673" t="str" cm="1">
        <f t="array" ref="K3673">_xlfn.IFS(L3673="Bus P+R Bus Leg", "Bus", L3673="Bus P+R Car Leg", "Car",L3673="Rail P+R Rail Leg", "Rail", L3673="Rail P+R Car Leg", "Car",L3673="Logsum","",TRUE(),L3673)</f>
        <v>Cycle</v>
      </c>
      <c r="L3673" t="s">
        <v>36</v>
      </c>
      <c r="N3673" t="s">
        <v>105</v>
      </c>
      <c r="O3673" t="s">
        <v>63</v>
      </c>
      <c r="P3673" t="str">
        <f t="shared" si="333"/>
        <v>HBW</v>
      </c>
    </row>
    <row r="3674" spans="1:16" x14ac:dyDescent="0.35">
      <c r="A3674">
        <f t="shared" si="332"/>
        <v>7012</v>
      </c>
      <c r="B3674" t="str">
        <f t="shared" si="331"/>
        <v>Cycle HBW_HBW_Student_16-74_PC LastDemand</v>
      </c>
      <c r="C3674" t="str">
        <f t="shared" si="334"/>
        <v>Cycle HBW_HBW_Student_16-74_PC LastDemand</v>
      </c>
      <c r="D3674" t="s">
        <v>37</v>
      </c>
      <c r="E3674" t="s">
        <v>18</v>
      </c>
      <c r="F3674">
        <v>0</v>
      </c>
      <c r="H3674" t="s">
        <v>19</v>
      </c>
      <c r="J3674" t="str">
        <f t="shared" si="335"/>
        <v>Cycle LastDemand</v>
      </c>
      <c r="K3674" t="str" cm="1">
        <f t="array" ref="K3674">_xlfn.IFS(L3674="Bus P+R Bus Leg", "Bus", L3674="Bus P+R Car Leg", "Car",L3674="Rail P+R Rail Leg", "Rail", L3674="Rail P+R Car Leg", "Car",L3674="Logsum","",TRUE(),L3674)</f>
        <v>Cycle</v>
      </c>
      <c r="L3674" t="s">
        <v>36</v>
      </c>
      <c r="N3674" t="s">
        <v>105</v>
      </c>
      <c r="O3674" t="s">
        <v>64</v>
      </c>
      <c r="P3674" t="str">
        <f t="shared" si="333"/>
        <v>HBW</v>
      </c>
    </row>
    <row r="3675" spans="1:16" x14ac:dyDescent="0.35">
      <c r="A3675">
        <f t="shared" si="332"/>
        <v>7013</v>
      </c>
      <c r="B3675" t="str">
        <f t="shared" si="331"/>
        <v>Cycle HBEB_HBEB_FT_16-74_FC LastDemand</v>
      </c>
      <c r="C3675" t="str">
        <f t="shared" si="334"/>
        <v>Cycle HBEB_HBEB_FT_16-74_FC LastDemand</v>
      </c>
      <c r="D3675" t="s">
        <v>37</v>
      </c>
      <c r="E3675" t="s">
        <v>18</v>
      </c>
      <c r="F3675">
        <v>0</v>
      </c>
      <c r="H3675" t="s">
        <v>19</v>
      </c>
      <c r="J3675" t="str">
        <f t="shared" si="335"/>
        <v>Cycle LastDemand</v>
      </c>
      <c r="K3675" t="str" cm="1">
        <f t="array" ref="K3675">_xlfn.IFS(L3675="Bus P+R Bus Leg", "Bus", L3675="Bus P+R Car Leg", "Car",L3675="Rail P+R Rail Leg", "Rail", L3675="Rail P+R Car Leg", "Car",L3675="Logsum","",TRUE(),L3675)</f>
        <v>Cycle</v>
      </c>
      <c r="L3675" t="s">
        <v>36</v>
      </c>
      <c r="N3675" t="s">
        <v>105</v>
      </c>
      <c r="O3675" t="s">
        <v>65</v>
      </c>
      <c r="P3675" t="str">
        <f t="shared" si="333"/>
        <v>HBEB</v>
      </c>
    </row>
    <row r="3676" spans="1:16" x14ac:dyDescent="0.35">
      <c r="A3676">
        <f t="shared" si="332"/>
        <v>7014</v>
      </c>
      <c r="B3676" t="str">
        <f t="shared" si="331"/>
        <v>Cycle HBEB_HBEB_FT_16-74_NC LastDemand</v>
      </c>
      <c r="C3676" t="str">
        <f t="shared" si="334"/>
        <v>Cycle HBEB_HBEB_FT_16-74_NC LastDemand</v>
      </c>
      <c r="D3676" t="s">
        <v>37</v>
      </c>
      <c r="E3676" t="s">
        <v>18</v>
      </c>
      <c r="F3676">
        <v>0</v>
      </c>
      <c r="H3676" t="s">
        <v>19</v>
      </c>
      <c r="J3676" t="str">
        <f t="shared" si="335"/>
        <v>Cycle LastDemand</v>
      </c>
      <c r="K3676" t="str" cm="1">
        <f t="array" ref="K3676">_xlfn.IFS(L3676="Bus P+R Bus Leg", "Bus", L3676="Bus P+R Car Leg", "Car",L3676="Rail P+R Rail Leg", "Rail", L3676="Rail P+R Car Leg", "Car",L3676="Logsum","",TRUE(),L3676)</f>
        <v>Cycle</v>
      </c>
      <c r="L3676" t="s">
        <v>36</v>
      </c>
      <c r="N3676" t="s">
        <v>105</v>
      </c>
      <c r="O3676" t="s">
        <v>66</v>
      </c>
      <c r="P3676" t="str">
        <f t="shared" si="333"/>
        <v>HBEB</v>
      </c>
    </row>
    <row r="3677" spans="1:16" x14ac:dyDescent="0.35">
      <c r="A3677">
        <f t="shared" si="332"/>
        <v>7015</v>
      </c>
      <c r="B3677" t="str">
        <f t="shared" si="331"/>
        <v>Cycle HBEB_HBEB_FT_16-74_PC LastDemand</v>
      </c>
      <c r="C3677" t="str">
        <f t="shared" si="334"/>
        <v>Cycle HBEB_HBEB_FT_16-74_PC LastDemand</v>
      </c>
      <c r="D3677" t="s">
        <v>37</v>
      </c>
      <c r="E3677" t="s">
        <v>18</v>
      </c>
      <c r="F3677">
        <v>0</v>
      </c>
      <c r="H3677" t="s">
        <v>19</v>
      </c>
      <c r="J3677" t="str">
        <f t="shared" si="335"/>
        <v>Cycle LastDemand</v>
      </c>
      <c r="K3677" t="str" cm="1">
        <f t="array" ref="K3677">_xlfn.IFS(L3677="Bus P+R Bus Leg", "Bus", L3677="Bus P+R Car Leg", "Car",L3677="Rail P+R Rail Leg", "Rail", L3677="Rail P+R Car Leg", "Car",L3677="Logsum","",TRUE(),L3677)</f>
        <v>Cycle</v>
      </c>
      <c r="L3677" t="s">
        <v>36</v>
      </c>
      <c r="N3677" t="s">
        <v>105</v>
      </c>
      <c r="O3677" t="s">
        <v>67</v>
      </c>
      <c r="P3677" t="str">
        <f t="shared" si="333"/>
        <v>HBEB</v>
      </c>
    </row>
    <row r="3678" spans="1:16" x14ac:dyDescent="0.35">
      <c r="A3678">
        <f t="shared" si="332"/>
        <v>7016</v>
      </c>
      <c r="B3678" t="str">
        <f t="shared" si="331"/>
        <v>Cycle HBEB_HBEB_Other_16-74_FC LastDemand</v>
      </c>
      <c r="C3678" t="str">
        <f t="shared" si="334"/>
        <v>Cycle HBEB_HBEB_Other_16-74_FC LastDemand</v>
      </c>
      <c r="D3678" t="s">
        <v>37</v>
      </c>
      <c r="E3678" t="s">
        <v>18</v>
      </c>
      <c r="F3678">
        <v>0</v>
      </c>
      <c r="H3678" t="s">
        <v>19</v>
      </c>
      <c r="J3678" t="str">
        <f t="shared" si="335"/>
        <v>Cycle LastDemand</v>
      </c>
      <c r="K3678" t="str" cm="1">
        <f t="array" ref="K3678">_xlfn.IFS(L3678="Bus P+R Bus Leg", "Bus", L3678="Bus P+R Car Leg", "Car",L3678="Rail P+R Rail Leg", "Rail", L3678="Rail P+R Car Leg", "Car",L3678="Logsum","",TRUE(),L3678)</f>
        <v>Cycle</v>
      </c>
      <c r="L3678" t="s">
        <v>36</v>
      </c>
      <c r="N3678" t="s">
        <v>105</v>
      </c>
      <c r="O3678" t="s">
        <v>68</v>
      </c>
      <c r="P3678" t="str">
        <f t="shared" si="333"/>
        <v>HBEB</v>
      </c>
    </row>
    <row r="3679" spans="1:16" x14ac:dyDescent="0.35">
      <c r="A3679">
        <f t="shared" si="332"/>
        <v>7017</v>
      </c>
      <c r="B3679" t="str">
        <f t="shared" si="331"/>
        <v>Cycle HBEB_HBEB_Other_16-74_NC LastDemand</v>
      </c>
      <c r="C3679" t="str">
        <f t="shared" si="334"/>
        <v>Cycle HBEB_HBEB_Other_16-74_NC LastDemand</v>
      </c>
      <c r="D3679" t="s">
        <v>37</v>
      </c>
      <c r="E3679" t="s">
        <v>18</v>
      </c>
      <c r="F3679">
        <v>0</v>
      </c>
      <c r="H3679" t="s">
        <v>19</v>
      </c>
      <c r="J3679" t="str">
        <f t="shared" si="335"/>
        <v>Cycle LastDemand</v>
      </c>
      <c r="K3679" t="str" cm="1">
        <f t="array" ref="K3679">_xlfn.IFS(L3679="Bus P+R Bus Leg", "Bus", L3679="Bus P+R Car Leg", "Car",L3679="Rail P+R Rail Leg", "Rail", L3679="Rail P+R Car Leg", "Car",L3679="Logsum","",TRUE(),L3679)</f>
        <v>Cycle</v>
      </c>
      <c r="L3679" t="s">
        <v>36</v>
      </c>
      <c r="N3679" t="s">
        <v>105</v>
      </c>
      <c r="O3679" t="s">
        <v>69</v>
      </c>
      <c r="P3679" t="str">
        <f t="shared" si="333"/>
        <v>HBEB</v>
      </c>
    </row>
    <row r="3680" spans="1:16" x14ac:dyDescent="0.35">
      <c r="A3680">
        <f t="shared" si="332"/>
        <v>7018</v>
      </c>
      <c r="B3680" t="str">
        <f t="shared" si="331"/>
        <v>Cycle HBEB_HBEB_Other_16-74_PC LastDemand</v>
      </c>
      <c r="C3680" t="str">
        <f t="shared" si="334"/>
        <v>Cycle HBEB_HBEB_Other_16-74_PC LastDemand</v>
      </c>
      <c r="D3680" t="s">
        <v>37</v>
      </c>
      <c r="E3680" t="s">
        <v>18</v>
      </c>
      <c r="F3680">
        <v>0</v>
      </c>
      <c r="H3680" t="s">
        <v>19</v>
      </c>
      <c r="J3680" t="str">
        <f t="shared" si="335"/>
        <v>Cycle LastDemand</v>
      </c>
      <c r="K3680" t="str" cm="1">
        <f t="array" ref="K3680">_xlfn.IFS(L3680="Bus P+R Bus Leg", "Bus", L3680="Bus P+R Car Leg", "Car",L3680="Rail P+R Rail Leg", "Rail", L3680="Rail P+R Car Leg", "Car",L3680="Logsum","",TRUE(),L3680)</f>
        <v>Cycle</v>
      </c>
      <c r="L3680" t="s">
        <v>36</v>
      </c>
      <c r="N3680" t="s">
        <v>105</v>
      </c>
      <c r="O3680" t="s">
        <v>70</v>
      </c>
      <c r="P3680" t="str">
        <f t="shared" si="333"/>
        <v>HBEB</v>
      </c>
    </row>
    <row r="3681" spans="1:16" x14ac:dyDescent="0.35">
      <c r="A3681">
        <f t="shared" si="332"/>
        <v>7019</v>
      </c>
      <c r="B3681" t="str">
        <f t="shared" si="331"/>
        <v>Cycle HBEB_HBEB_PT_16-74_FC LastDemand</v>
      </c>
      <c r="C3681" t="str">
        <f t="shared" si="334"/>
        <v>Cycle HBEB_HBEB_PT_16-74_FC LastDemand</v>
      </c>
      <c r="D3681" t="s">
        <v>37</v>
      </c>
      <c r="E3681" t="s">
        <v>18</v>
      </c>
      <c r="F3681">
        <v>0</v>
      </c>
      <c r="H3681" t="s">
        <v>19</v>
      </c>
      <c r="J3681" t="str">
        <f t="shared" si="335"/>
        <v>Cycle LastDemand</v>
      </c>
      <c r="K3681" t="str" cm="1">
        <f t="array" ref="K3681">_xlfn.IFS(L3681="Bus P+R Bus Leg", "Bus", L3681="Bus P+R Car Leg", "Car",L3681="Rail P+R Rail Leg", "Rail", L3681="Rail P+R Car Leg", "Car",L3681="Logsum","",TRUE(),L3681)</f>
        <v>Cycle</v>
      </c>
      <c r="L3681" t="s">
        <v>36</v>
      </c>
      <c r="N3681" t="s">
        <v>105</v>
      </c>
      <c r="O3681" t="s">
        <v>71</v>
      </c>
      <c r="P3681" t="str">
        <f t="shared" si="333"/>
        <v>HBEB</v>
      </c>
    </row>
    <row r="3682" spans="1:16" x14ac:dyDescent="0.35">
      <c r="A3682">
        <f t="shared" si="332"/>
        <v>7020</v>
      </c>
      <c r="B3682" t="str">
        <f t="shared" si="331"/>
        <v>Cycle HBEB_HBEB_PT_16-74_NC LastDemand</v>
      </c>
      <c r="C3682" t="str">
        <f t="shared" si="334"/>
        <v>Cycle HBEB_HBEB_PT_16-74_NC LastDemand</v>
      </c>
      <c r="D3682" t="s">
        <v>37</v>
      </c>
      <c r="E3682" t="s">
        <v>18</v>
      </c>
      <c r="F3682">
        <v>0</v>
      </c>
      <c r="H3682" t="s">
        <v>19</v>
      </c>
      <c r="J3682" t="str">
        <f t="shared" si="335"/>
        <v>Cycle LastDemand</v>
      </c>
      <c r="K3682" t="str" cm="1">
        <f t="array" ref="K3682">_xlfn.IFS(L3682="Bus P+R Bus Leg", "Bus", L3682="Bus P+R Car Leg", "Car",L3682="Rail P+R Rail Leg", "Rail", L3682="Rail P+R Car Leg", "Car",L3682="Logsum","",TRUE(),L3682)</f>
        <v>Cycle</v>
      </c>
      <c r="L3682" t="s">
        <v>36</v>
      </c>
      <c r="N3682" t="s">
        <v>105</v>
      </c>
      <c r="O3682" t="s">
        <v>72</v>
      </c>
      <c r="P3682" t="str">
        <f t="shared" si="333"/>
        <v>HBEB</v>
      </c>
    </row>
    <row r="3683" spans="1:16" x14ac:dyDescent="0.35">
      <c r="A3683">
        <f t="shared" si="332"/>
        <v>7021</v>
      </c>
      <c r="B3683" t="str">
        <f t="shared" si="331"/>
        <v>Cycle HBEB_HBEB_PT_16-74_PC LastDemand</v>
      </c>
      <c r="C3683" t="str">
        <f t="shared" si="334"/>
        <v>Cycle HBEB_HBEB_PT_16-74_PC LastDemand</v>
      </c>
      <c r="D3683" t="s">
        <v>37</v>
      </c>
      <c r="E3683" t="s">
        <v>18</v>
      </c>
      <c r="F3683">
        <v>0</v>
      </c>
      <c r="H3683" t="s">
        <v>19</v>
      </c>
      <c r="J3683" t="str">
        <f t="shared" si="335"/>
        <v>Cycle LastDemand</v>
      </c>
      <c r="K3683" t="str" cm="1">
        <f t="array" ref="K3683">_xlfn.IFS(L3683="Bus P+R Bus Leg", "Bus", L3683="Bus P+R Car Leg", "Car",L3683="Rail P+R Rail Leg", "Rail", L3683="Rail P+R Car Leg", "Car",L3683="Logsum","",TRUE(),L3683)</f>
        <v>Cycle</v>
      </c>
      <c r="L3683" t="s">
        <v>36</v>
      </c>
      <c r="N3683" t="s">
        <v>105</v>
      </c>
      <c r="O3683" t="s">
        <v>73</v>
      </c>
      <c r="P3683" t="str">
        <f t="shared" si="333"/>
        <v>HBEB</v>
      </c>
    </row>
    <row r="3684" spans="1:16" x14ac:dyDescent="0.35">
      <c r="A3684">
        <f t="shared" si="332"/>
        <v>7022</v>
      </c>
      <c r="B3684" t="str">
        <f t="shared" si="331"/>
        <v>Cycle HBEB_HBEB_Student_16-74_FC LastDemand</v>
      </c>
      <c r="C3684" t="str">
        <f t="shared" si="334"/>
        <v>Cycle HBEB_HBEB_Student_16-74_FC LastDemand</v>
      </c>
      <c r="D3684" t="s">
        <v>37</v>
      </c>
      <c r="E3684" t="s">
        <v>18</v>
      </c>
      <c r="F3684">
        <v>0</v>
      </c>
      <c r="H3684" t="s">
        <v>19</v>
      </c>
      <c r="J3684" t="str">
        <f t="shared" si="335"/>
        <v>Cycle LastDemand</v>
      </c>
      <c r="K3684" t="str" cm="1">
        <f t="array" ref="K3684">_xlfn.IFS(L3684="Bus P+R Bus Leg", "Bus", L3684="Bus P+R Car Leg", "Car",L3684="Rail P+R Rail Leg", "Rail", L3684="Rail P+R Car Leg", "Car",L3684="Logsum","",TRUE(),L3684)</f>
        <v>Cycle</v>
      </c>
      <c r="L3684" t="s">
        <v>36</v>
      </c>
      <c r="N3684" t="s">
        <v>105</v>
      </c>
      <c r="O3684" t="s">
        <v>74</v>
      </c>
      <c r="P3684" t="str">
        <f t="shared" si="333"/>
        <v>HBEB</v>
      </c>
    </row>
    <row r="3685" spans="1:16" x14ac:dyDescent="0.35">
      <c r="A3685">
        <f t="shared" si="332"/>
        <v>7023</v>
      </c>
      <c r="B3685" t="str">
        <f t="shared" si="331"/>
        <v>Cycle HBEB_HBEB_Student_16-74_NC LastDemand</v>
      </c>
      <c r="C3685" t="str">
        <f t="shared" si="334"/>
        <v>Cycle HBEB_HBEB_Student_16-74_NC LastDemand</v>
      </c>
      <c r="D3685" t="s">
        <v>37</v>
      </c>
      <c r="E3685" t="s">
        <v>18</v>
      </c>
      <c r="F3685">
        <v>0</v>
      </c>
      <c r="H3685" t="s">
        <v>19</v>
      </c>
      <c r="J3685" t="str">
        <f t="shared" si="335"/>
        <v>Cycle LastDemand</v>
      </c>
      <c r="K3685" t="str" cm="1">
        <f t="array" ref="K3685">_xlfn.IFS(L3685="Bus P+R Bus Leg", "Bus", L3685="Bus P+R Car Leg", "Car",L3685="Rail P+R Rail Leg", "Rail", L3685="Rail P+R Car Leg", "Car",L3685="Logsum","",TRUE(),L3685)</f>
        <v>Cycle</v>
      </c>
      <c r="L3685" t="s">
        <v>36</v>
      </c>
      <c r="N3685" t="s">
        <v>105</v>
      </c>
      <c r="O3685" t="s">
        <v>75</v>
      </c>
      <c r="P3685" t="str">
        <f t="shared" si="333"/>
        <v>HBEB</v>
      </c>
    </row>
    <row r="3686" spans="1:16" x14ac:dyDescent="0.35">
      <c r="A3686">
        <f t="shared" si="332"/>
        <v>7024</v>
      </c>
      <c r="B3686" t="str">
        <f t="shared" si="331"/>
        <v>Cycle HBEB_HBEB_Student_16-74_PC LastDemand</v>
      </c>
      <c r="C3686" t="str">
        <f t="shared" si="334"/>
        <v>Cycle HBEB_HBEB_Student_16-74_PC LastDemand</v>
      </c>
      <c r="D3686" t="s">
        <v>37</v>
      </c>
      <c r="E3686" t="s">
        <v>18</v>
      </c>
      <c r="F3686">
        <v>0</v>
      </c>
      <c r="H3686" t="s">
        <v>19</v>
      </c>
      <c r="J3686" t="str">
        <f t="shared" si="335"/>
        <v>Cycle LastDemand</v>
      </c>
      <c r="K3686" t="str" cm="1">
        <f t="array" ref="K3686">_xlfn.IFS(L3686="Bus P+R Bus Leg", "Bus", L3686="Bus P+R Car Leg", "Car",L3686="Rail P+R Rail Leg", "Rail", L3686="Rail P+R Car Leg", "Car",L3686="Logsum","",TRUE(),L3686)</f>
        <v>Cycle</v>
      </c>
      <c r="L3686" t="s">
        <v>36</v>
      </c>
      <c r="N3686" t="s">
        <v>105</v>
      </c>
      <c r="O3686" t="s">
        <v>76</v>
      </c>
      <c r="P3686" t="str">
        <f t="shared" si="333"/>
        <v>HBEB</v>
      </c>
    </row>
    <row r="3687" spans="1:16" x14ac:dyDescent="0.35">
      <c r="A3687">
        <f t="shared" si="332"/>
        <v>7025</v>
      </c>
      <c r="B3687" t="str">
        <f t="shared" si="331"/>
        <v>Cycle HBED_HBED_Child_PE_5-11_FC LastDemand</v>
      </c>
      <c r="C3687" t="str">
        <f t="shared" si="334"/>
        <v>Cycle HBED_HBED_Child_PE_5-11_FC LastDemand</v>
      </c>
      <c r="D3687" t="s">
        <v>37</v>
      </c>
      <c r="E3687" t="s">
        <v>18</v>
      </c>
      <c r="F3687">
        <v>0</v>
      </c>
      <c r="H3687" t="s">
        <v>19</v>
      </c>
      <c r="J3687" t="str">
        <f t="shared" si="335"/>
        <v>Cycle LastDemand</v>
      </c>
      <c r="K3687" t="str" cm="1">
        <f t="array" ref="K3687">_xlfn.IFS(L3687="Bus P+R Bus Leg", "Bus", L3687="Bus P+R Car Leg", "Car",L3687="Rail P+R Rail Leg", "Rail", L3687="Rail P+R Car Leg", "Car",L3687="Logsum","",TRUE(),L3687)</f>
        <v>Cycle</v>
      </c>
      <c r="L3687" t="s">
        <v>36</v>
      </c>
      <c r="N3687" t="s">
        <v>105</v>
      </c>
      <c r="O3687" t="s">
        <v>106</v>
      </c>
      <c r="P3687" t="str">
        <f t="shared" si="333"/>
        <v>HBED</v>
      </c>
    </row>
    <row r="3688" spans="1:16" x14ac:dyDescent="0.35">
      <c r="A3688">
        <f t="shared" si="332"/>
        <v>7026</v>
      </c>
      <c r="B3688" t="str">
        <f t="shared" si="331"/>
        <v>Cycle HBED_HBED_Child_PE_5-11_NC LastDemand</v>
      </c>
      <c r="C3688" t="str">
        <f t="shared" si="334"/>
        <v>Cycle HBED_HBED_Child_PE_5-11_NC LastDemand</v>
      </c>
      <c r="D3688" t="s">
        <v>37</v>
      </c>
      <c r="E3688" t="s">
        <v>18</v>
      </c>
      <c r="F3688">
        <v>0</v>
      </c>
      <c r="H3688" t="s">
        <v>19</v>
      </c>
      <c r="J3688" t="str">
        <f t="shared" si="335"/>
        <v>Cycle LastDemand</v>
      </c>
      <c r="K3688" t="str" cm="1">
        <f t="array" ref="K3688">_xlfn.IFS(L3688="Bus P+R Bus Leg", "Bus", L3688="Bus P+R Car Leg", "Car",L3688="Rail P+R Rail Leg", "Rail", L3688="Rail P+R Car Leg", "Car",L3688="Logsum","",TRUE(),L3688)</f>
        <v>Cycle</v>
      </c>
      <c r="L3688" t="s">
        <v>36</v>
      </c>
      <c r="N3688" t="s">
        <v>105</v>
      </c>
      <c r="O3688" t="s">
        <v>107</v>
      </c>
      <c r="P3688" t="str">
        <f t="shared" si="333"/>
        <v>HBED</v>
      </c>
    </row>
    <row r="3689" spans="1:16" x14ac:dyDescent="0.35">
      <c r="A3689">
        <f t="shared" si="332"/>
        <v>7027</v>
      </c>
      <c r="B3689" t="str">
        <f t="shared" si="331"/>
        <v>Cycle HBED_HBED_Child_PE_5-11_PC LastDemand</v>
      </c>
      <c r="C3689" t="str">
        <f t="shared" si="334"/>
        <v>Cycle HBED_HBED_Child_PE_5-11_PC LastDemand</v>
      </c>
      <c r="D3689" t="s">
        <v>37</v>
      </c>
      <c r="E3689" t="s">
        <v>18</v>
      </c>
      <c r="F3689">
        <v>0</v>
      </c>
      <c r="H3689" t="s">
        <v>19</v>
      </c>
      <c r="J3689" t="str">
        <f t="shared" si="335"/>
        <v>Cycle LastDemand</v>
      </c>
      <c r="K3689" t="str" cm="1">
        <f t="array" ref="K3689">_xlfn.IFS(L3689="Bus P+R Bus Leg", "Bus", L3689="Bus P+R Car Leg", "Car",L3689="Rail P+R Rail Leg", "Rail", L3689="Rail P+R Car Leg", "Car",L3689="Logsum","",TRUE(),L3689)</f>
        <v>Cycle</v>
      </c>
      <c r="L3689" t="s">
        <v>36</v>
      </c>
      <c r="N3689" t="s">
        <v>105</v>
      </c>
      <c r="O3689" t="s">
        <v>108</v>
      </c>
      <c r="P3689" t="str">
        <f t="shared" si="333"/>
        <v>HBED</v>
      </c>
    </row>
    <row r="3690" spans="1:16" x14ac:dyDescent="0.35">
      <c r="A3690">
        <f t="shared" si="332"/>
        <v>7028</v>
      </c>
      <c r="B3690" t="str">
        <f t="shared" si="331"/>
        <v>Cycle HBED_HBED_Child_SE_12-16_FC LastDemand</v>
      </c>
      <c r="C3690" t="str">
        <f t="shared" si="334"/>
        <v>Cycle HBED_HBED_Child_SE_12-16_FC LastDemand</v>
      </c>
      <c r="D3690" t="s">
        <v>37</v>
      </c>
      <c r="E3690" t="s">
        <v>18</v>
      </c>
      <c r="F3690">
        <v>0</v>
      </c>
      <c r="H3690" t="s">
        <v>19</v>
      </c>
      <c r="J3690" t="str">
        <f t="shared" si="335"/>
        <v>Cycle LastDemand</v>
      </c>
      <c r="K3690" t="str" cm="1">
        <f t="array" ref="K3690">_xlfn.IFS(L3690="Bus P+R Bus Leg", "Bus", L3690="Bus P+R Car Leg", "Car",L3690="Rail P+R Rail Leg", "Rail", L3690="Rail P+R Car Leg", "Car",L3690="Logsum","",TRUE(),L3690)</f>
        <v>Cycle</v>
      </c>
      <c r="L3690" t="s">
        <v>36</v>
      </c>
      <c r="N3690" t="s">
        <v>105</v>
      </c>
      <c r="O3690" t="s">
        <v>109</v>
      </c>
      <c r="P3690" t="str">
        <f t="shared" si="333"/>
        <v>HBED</v>
      </c>
    </row>
    <row r="3691" spans="1:16" x14ac:dyDescent="0.35">
      <c r="A3691">
        <f t="shared" si="332"/>
        <v>7029</v>
      </c>
      <c r="B3691" t="str">
        <f t="shared" si="331"/>
        <v>Cycle HBED_HBED_Child_SE_12-16_NC LastDemand</v>
      </c>
      <c r="C3691" t="str">
        <f t="shared" si="334"/>
        <v>Cycle HBED_HBED_Child_SE_12-16_NC LastDemand</v>
      </c>
      <c r="D3691" t="s">
        <v>37</v>
      </c>
      <c r="E3691" t="s">
        <v>18</v>
      </c>
      <c r="F3691">
        <v>0</v>
      </c>
      <c r="H3691" t="s">
        <v>19</v>
      </c>
      <c r="J3691" t="str">
        <f t="shared" si="335"/>
        <v>Cycle LastDemand</v>
      </c>
      <c r="K3691" t="str" cm="1">
        <f t="array" ref="K3691">_xlfn.IFS(L3691="Bus P+R Bus Leg", "Bus", L3691="Bus P+R Car Leg", "Car",L3691="Rail P+R Rail Leg", "Rail", L3691="Rail P+R Car Leg", "Car",L3691="Logsum","",TRUE(),L3691)</f>
        <v>Cycle</v>
      </c>
      <c r="L3691" t="s">
        <v>36</v>
      </c>
      <c r="N3691" t="s">
        <v>105</v>
      </c>
      <c r="O3691" t="s">
        <v>110</v>
      </c>
      <c r="P3691" t="str">
        <f t="shared" si="333"/>
        <v>HBED</v>
      </c>
    </row>
    <row r="3692" spans="1:16" x14ac:dyDescent="0.35">
      <c r="A3692">
        <f t="shared" si="332"/>
        <v>7030</v>
      </c>
      <c r="B3692" t="str">
        <f t="shared" si="331"/>
        <v>Cycle HBED_HBED_Child_SE_12-16_PC LastDemand</v>
      </c>
      <c r="C3692" t="str">
        <f t="shared" si="334"/>
        <v>Cycle HBED_HBED_Child_SE_12-16_PC LastDemand</v>
      </c>
      <c r="D3692" t="s">
        <v>37</v>
      </c>
      <c r="E3692" t="s">
        <v>18</v>
      </c>
      <c r="F3692">
        <v>0</v>
      </c>
      <c r="H3692" t="s">
        <v>19</v>
      </c>
      <c r="J3692" t="str">
        <f t="shared" si="335"/>
        <v>Cycle LastDemand</v>
      </c>
      <c r="K3692" t="str" cm="1">
        <f t="array" ref="K3692">_xlfn.IFS(L3692="Bus P+R Bus Leg", "Bus", L3692="Bus P+R Car Leg", "Car",L3692="Rail P+R Rail Leg", "Rail", L3692="Rail P+R Car Leg", "Car",L3692="Logsum","",TRUE(),L3692)</f>
        <v>Cycle</v>
      </c>
      <c r="L3692" t="s">
        <v>36</v>
      </c>
      <c r="N3692" t="s">
        <v>105</v>
      </c>
      <c r="O3692" t="s">
        <v>111</v>
      </c>
      <c r="P3692" t="str">
        <f t="shared" si="333"/>
        <v>HBED</v>
      </c>
    </row>
    <row r="3693" spans="1:16" x14ac:dyDescent="0.35">
      <c r="A3693">
        <f t="shared" si="332"/>
        <v>7031</v>
      </c>
      <c r="B3693" t="str">
        <f t="shared" si="331"/>
        <v>Cycle HBED_HBED_Child_TE_17-18_FC LastDemand</v>
      </c>
      <c r="C3693" t="str">
        <f t="shared" si="334"/>
        <v>Cycle HBED_HBED_Child_TE_17-18_FC LastDemand</v>
      </c>
      <c r="D3693" t="s">
        <v>37</v>
      </c>
      <c r="E3693" t="s">
        <v>18</v>
      </c>
      <c r="F3693">
        <v>0</v>
      </c>
      <c r="H3693" t="s">
        <v>19</v>
      </c>
      <c r="J3693" t="str">
        <f t="shared" si="335"/>
        <v>Cycle LastDemand</v>
      </c>
      <c r="K3693" t="str" cm="1">
        <f t="array" ref="K3693">_xlfn.IFS(L3693="Bus P+R Bus Leg", "Bus", L3693="Bus P+R Car Leg", "Car",L3693="Rail P+R Rail Leg", "Rail", L3693="Rail P+R Car Leg", "Car",L3693="Logsum","",TRUE(),L3693)</f>
        <v>Cycle</v>
      </c>
      <c r="L3693" t="s">
        <v>36</v>
      </c>
      <c r="N3693" t="s">
        <v>105</v>
      </c>
      <c r="O3693" t="s">
        <v>112</v>
      </c>
      <c r="P3693" t="str">
        <f t="shared" si="333"/>
        <v>HBED</v>
      </c>
    </row>
    <row r="3694" spans="1:16" x14ac:dyDescent="0.35">
      <c r="A3694">
        <f t="shared" si="332"/>
        <v>7032</v>
      </c>
      <c r="B3694" t="str">
        <f t="shared" si="331"/>
        <v>Cycle HBED_HBED_Child_TE_17-18_NC LastDemand</v>
      </c>
      <c r="C3694" t="str">
        <f t="shared" si="334"/>
        <v>Cycle HBED_HBED_Child_TE_17-18_NC LastDemand</v>
      </c>
      <c r="D3694" t="s">
        <v>37</v>
      </c>
      <c r="E3694" t="s">
        <v>18</v>
      </c>
      <c r="F3694">
        <v>0</v>
      </c>
      <c r="H3694" t="s">
        <v>19</v>
      </c>
      <c r="J3694" t="str">
        <f t="shared" si="335"/>
        <v>Cycle LastDemand</v>
      </c>
      <c r="K3694" t="str" cm="1">
        <f t="array" ref="K3694">_xlfn.IFS(L3694="Bus P+R Bus Leg", "Bus", L3694="Bus P+R Car Leg", "Car",L3694="Rail P+R Rail Leg", "Rail", L3694="Rail P+R Car Leg", "Car",L3694="Logsum","",TRUE(),L3694)</f>
        <v>Cycle</v>
      </c>
      <c r="L3694" t="s">
        <v>36</v>
      </c>
      <c r="N3694" t="s">
        <v>105</v>
      </c>
      <c r="O3694" t="s">
        <v>113</v>
      </c>
      <c r="P3694" t="str">
        <f t="shared" si="333"/>
        <v>HBED</v>
      </c>
    </row>
    <row r="3695" spans="1:16" x14ac:dyDescent="0.35">
      <c r="A3695">
        <f t="shared" si="332"/>
        <v>7033</v>
      </c>
      <c r="B3695" t="str">
        <f t="shared" si="331"/>
        <v>Cycle HBED_HBED_Child_TE_17-18_PC LastDemand</v>
      </c>
      <c r="C3695" t="str">
        <f t="shared" si="334"/>
        <v>Cycle HBED_HBED_Child_TE_17-18_PC LastDemand</v>
      </c>
      <c r="D3695" t="s">
        <v>37</v>
      </c>
      <c r="E3695" t="s">
        <v>18</v>
      </c>
      <c r="F3695">
        <v>0</v>
      </c>
      <c r="H3695" t="s">
        <v>19</v>
      </c>
      <c r="J3695" t="str">
        <f t="shared" si="335"/>
        <v>Cycle LastDemand</v>
      </c>
      <c r="K3695" t="str" cm="1">
        <f t="array" ref="K3695">_xlfn.IFS(L3695="Bus P+R Bus Leg", "Bus", L3695="Bus P+R Car Leg", "Car",L3695="Rail P+R Rail Leg", "Rail", L3695="Rail P+R Car Leg", "Car",L3695="Logsum","",TRUE(),L3695)</f>
        <v>Cycle</v>
      </c>
      <c r="L3695" t="s">
        <v>36</v>
      </c>
      <c r="N3695" t="s">
        <v>105</v>
      </c>
      <c r="O3695" t="s">
        <v>114</v>
      </c>
      <c r="P3695" t="str">
        <f t="shared" si="333"/>
        <v>HBED</v>
      </c>
    </row>
    <row r="3696" spans="1:16" x14ac:dyDescent="0.35">
      <c r="A3696">
        <f t="shared" si="332"/>
        <v>7034</v>
      </c>
      <c r="B3696" t="str">
        <f t="shared" si="331"/>
        <v>Cycle HBO_HBO_75_FC LastDemand</v>
      </c>
      <c r="C3696" t="str">
        <f t="shared" si="334"/>
        <v>Cycle HBO_HBO_75_FC LastDemand</v>
      </c>
      <c r="D3696" t="s">
        <v>37</v>
      </c>
      <c r="E3696" t="s">
        <v>18</v>
      </c>
      <c r="F3696">
        <v>0</v>
      </c>
      <c r="H3696" t="s">
        <v>19</v>
      </c>
      <c r="J3696" t="str">
        <f t="shared" si="335"/>
        <v>Cycle LastDemand</v>
      </c>
      <c r="K3696" t="str" cm="1">
        <f t="array" ref="K3696">_xlfn.IFS(L3696="Bus P+R Bus Leg", "Bus", L3696="Bus P+R Car Leg", "Car",L3696="Rail P+R Rail Leg", "Rail", L3696="Rail P+R Car Leg", "Car",L3696="Logsum","",TRUE(),L3696)</f>
        <v>Cycle</v>
      </c>
      <c r="L3696" t="s">
        <v>36</v>
      </c>
      <c r="N3696" t="s">
        <v>105</v>
      </c>
      <c r="O3696" t="s">
        <v>115</v>
      </c>
      <c r="P3696" t="str">
        <f t="shared" si="333"/>
        <v>HBO</v>
      </c>
    </row>
    <row r="3697" spans="1:16" x14ac:dyDescent="0.35">
      <c r="A3697">
        <f t="shared" si="332"/>
        <v>7035</v>
      </c>
      <c r="B3697" t="str">
        <f t="shared" si="331"/>
        <v>Cycle HBO_HBO_75_NC LastDemand</v>
      </c>
      <c r="C3697" t="str">
        <f t="shared" si="334"/>
        <v>Cycle HBO_HBO_75_NC LastDemand</v>
      </c>
      <c r="D3697" t="s">
        <v>37</v>
      </c>
      <c r="E3697" t="s">
        <v>18</v>
      </c>
      <c r="F3697">
        <v>0</v>
      </c>
      <c r="H3697" t="s">
        <v>19</v>
      </c>
      <c r="J3697" t="str">
        <f t="shared" si="335"/>
        <v>Cycle LastDemand</v>
      </c>
      <c r="K3697" t="str" cm="1">
        <f t="array" ref="K3697">_xlfn.IFS(L3697="Bus P+R Bus Leg", "Bus", L3697="Bus P+R Car Leg", "Car",L3697="Rail P+R Rail Leg", "Rail", L3697="Rail P+R Car Leg", "Car",L3697="Logsum","",TRUE(),L3697)</f>
        <v>Cycle</v>
      </c>
      <c r="L3697" t="s">
        <v>36</v>
      </c>
      <c r="N3697" t="s">
        <v>105</v>
      </c>
      <c r="O3697" t="s">
        <v>116</v>
      </c>
      <c r="P3697" t="str">
        <f t="shared" si="333"/>
        <v>HBO</v>
      </c>
    </row>
    <row r="3698" spans="1:16" x14ac:dyDescent="0.35">
      <c r="A3698">
        <f t="shared" si="332"/>
        <v>7036</v>
      </c>
      <c r="B3698" t="str">
        <f t="shared" si="331"/>
        <v>Cycle HBO_HBO_75_PC LastDemand</v>
      </c>
      <c r="C3698" t="str">
        <f t="shared" si="334"/>
        <v>Cycle HBO_HBO_75_PC LastDemand</v>
      </c>
      <c r="D3698" t="s">
        <v>37</v>
      </c>
      <c r="E3698" t="s">
        <v>18</v>
      </c>
      <c r="F3698">
        <v>0</v>
      </c>
      <c r="H3698" t="s">
        <v>19</v>
      </c>
      <c r="J3698" t="str">
        <f t="shared" si="335"/>
        <v>Cycle LastDemand</v>
      </c>
      <c r="K3698" t="str" cm="1">
        <f t="array" ref="K3698">_xlfn.IFS(L3698="Bus P+R Bus Leg", "Bus", L3698="Bus P+R Car Leg", "Car",L3698="Rail P+R Rail Leg", "Rail", L3698="Rail P+R Car Leg", "Car",L3698="Logsum","",TRUE(),L3698)</f>
        <v>Cycle</v>
      </c>
      <c r="L3698" t="s">
        <v>36</v>
      </c>
      <c r="N3698" t="s">
        <v>105</v>
      </c>
      <c r="O3698" t="s">
        <v>117</v>
      </c>
      <c r="P3698" t="str">
        <f t="shared" si="333"/>
        <v>HBO</v>
      </c>
    </row>
    <row r="3699" spans="1:16" x14ac:dyDescent="0.35">
      <c r="A3699">
        <f t="shared" si="332"/>
        <v>7037</v>
      </c>
      <c r="B3699" t="str">
        <f t="shared" si="331"/>
        <v>Cycle HBO_HBO_Child_0-15_FC LastDemand</v>
      </c>
      <c r="C3699" t="str">
        <f t="shared" si="334"/>
        <v>Cycle HBO_HBO_Child_0-15_FC LastDemand</v>
      </c>
      <c r="D3699" t="s">
        <v>37</v>
      </c>
      <c r="E3699" t="s">
        <v>18</v>
      </c>
      <c r="F3699">
        <v>0</v>
      </c>
      <c r="H3699" t="s">
        <v>19</v>
      </c>
      <c r="J3699" t="str">
        <f t="shared" si="335"/>
        <v>Cycle LastDemand</v>
      </c>
      <c r="K3699" t="str" cm="1">
        <f t="array" ref="K3699">_xlfn.IFS(L3699="Bus P+R Bus Leg", "Bus", L3699="Bus P+R Car Leg", "Car",L3699="Rail P+R Rail Leg", "Rail", L3699="Rail P+R Car Leg", "Car",L3699="Logsum","",TRUE(),L3699)</f>
        <v>Cycle</v>
      </c>
      <c r="L3699" t="s">
        <v>36</v>
      </c>
      <c r="N3699" t="s">
        <v>105</v>
      </c>
      <c r="O3699" t="s">
        <v>118</v>
      </c>
      <c r="P3699" t="str">
        <f t="shared" si="333"/>
        <v>HBO</v>
      </c>
    </row>
    <row r="3700" spans="1:16" x14ac:dyDescent="0.35">
      <c r="A3700">
        <f t="shared" si="332"/>
        <v>7038</v>
      </c>
      <c r="B3700" t="str">
        <f t="shared" si="331"/>
        <v>Cycle HBO_HBO_Child_0-15_NC LastDemand</v>
      </c>
      <c r="C3700" t="str">
        <f t="shared" si="334"/>
        <v>Cycle HBO_HBO_Child_0-15_NC LastDemand</v>
      </c>
      <c r="D3700" t="s">
        <v>37</v>
      </c>
      <c r="E3700" t="s">
        <v>18</v>
      </c>
      <c r="F3700">
        <v>0</v>
      </c>
      <c r="H3700" t="s">
        <v>19</v>
      </c>
      <c r="J3700" t="str">
        <f t="shared" si="335"/>
        <v>Cycle LastDemand</v>
      </c>
      <c r="K3700" t="str" cm="1">
        <f t="array" ref="K3700">_xlfn.IFS(L3700="Bus P+R Bus Leg", "Bus", L3700="Bus P+R Car Leg", "Car",L3700="Rail P+R Rail Leg", "Rail", L3700="Rail P+R Car Leg", "Car",L3700="Logsum","",TRUE(),L3700)</f>
        <v>Cycle</v>
      </c>
      <c r="L3700" t="s">
        <v>36</v>
      </c>
      <c r="N3700" t="s">
        <v>105</v>
      </c>
      <c r="O3700" t="s">
        <v>119</v>
      </c>
      <c r="P3700" t="str">
        <f t="shared" si="333"/>
        <v>HBO</v>
      </c>
    </row>
    <row r="3701" spans="1:16" x14ac:dyDescent="0.35">
      <c r="A3701">
        <f t="shared" si="332"/>
        <v>7039</v>
      </c>
      <c r="B3701" t="str">
        <f t="shared" ref="B3701:B3764" si="336">_xlfn.TEXTJOIN(" ",TRUE,L3701,O3701,N3701)</f>
        <v>Cycle HBO_HBO_Child_0-15_PC LastDemand</v>
      </c>
      <c r="C3701" t="str">
        <f t="shared" si="334"/>
        <v>Cycle HBO_HBO_Child_0-15_PC LastDemand</v>
      </c>
      <c r="D3701" t="s">
        <v>37</v>
      </c>
      <c r="E3701" t="s">
        <v>18</v>
      </c>
      <c r="F3701">
        <v>0</v>
      </c>
      <c r="H3701" t="s">
        <v>19</v>
      </c>
      <c r="J3701" t="str">
        <f t="shared" si="335"/>
        <v>Cycle LastDemand</v>
      </c>
      <c r="K3701" t="str" cm="1">
        <f t="array" ref="K3701">_xlfn.IFS(L3701="Bus P+R Bus Leg", "Bus", L3701="Bus P+R Car Leg", "Car",L3701="Rail P+R Rail Leg", "Rail", L3701="Rail P+R Car Leg", "Car",L3701="Logsum","",TRUE(),L3701)</f>
        <v>Cycle</v>
      </c>
      <c r="L3701" t="s">
        <v>36</v>
      </c>
      <c r="N3701" t="s">
        <v>105</v>
      </c>
      <c r="O3701" t="s">
        <v>120</v>
      </c>
      <c r="P3701" t="str">
        <f t="shared" si="333"/>
        <v>HBO</v>
      </c>
    </row>
    <row r="3702" spans="1:16" x14ac:dyDescent="0.35">
      <c r="A3702">
        <f t="shared" si="332"/>
        <v>7040</v>
      </c>
      <c r="B3702" t="str">
        <f t="shared" si="336"/>
        <v>Cycle HBO_HBO_FT_16-74_FC LastDemand</v>
      </c>
      <c r="C3702" t="str">
        <f t="shared" si="334"/>
        <v>Cycle HBO_HBO_FT_16-74_FC LastDemand</v>
      </c>
      <c r="D3702" t="s">
        <v>37</v>
      </c>
      <c r="E3702" t="s">
        <v>18</v>
      </c>
      <c r="F3702">
        <v>0</v>
      </c>
      <c r="H3702" t="s">
        <v>19</v>
      </c>
      <c r="J3702" t="str">
        <f t="shared" si="335"/>
        <v>Cycle LastDemand</v>
      </c>
      <c r="K3702" t="str" cm="1">
        <f t="array" ref="K3702">_xlfn.IFS(L3702="Bus P+R Bus Leg", "Bus", L3702="Bus P+R Car Leg", "Car",L3702="Rail P+R Rail Leg", "Rail", L3702="Rail P+R Car Leg", "Car",L3702="Logsum","",TRUE(),L3702)</f>
        <v>Cycle</v>
      </c>
      <c r="L3702" t="s">
        <v>36</v>
      </c>
      <c r="N3702" t="s">
        <v>105</v>
      </c>
      <c r="O3702" t="s">
        <v>121</v>
      </c>
      <c r="P3702" t="str">
        <f t="shared" si="333"/>
        <v>HBO</v>
      </c>
    </row>
    <row r="3703" spans="1:16" x14ac:dyDescent="0.35">
      <c r="A3703">
        <f t="shared" si="332"/>
        <v>7041</v>
      </c>
      <c r="B3703" t="str">
        <f t="shared" si="336"/>
        <v>Cycle HBO_HBO_FT_16-74_NC LastDemand</v>
      </c>
      <c r="C3703" t="str">
        <f t="shared" si="334"/>
        <v>Cycle HBO_HBO_FT_16-74_NC LastDemand</v>
      </c>
      <c r="D3703" t="s">
        <v>37</v>
      </c>
      <c r="E3703" t="s">
        <v>18</v>
      </c>
      <c r="F3703">
        <v>0</v>
      </c>
      <c r="H3703" t="s">
        <v>19</v>
      </c>
      <c r="J3703" t="str">
        <f t="shared" si="335"/>
        <v>Cycle LastDemand</v>
      </c>
      <c r="K3703" t="str" cm="1">
        <f t="array" ref="K3703">_xlfn.IFS(L3703="Bus P+R Bus Leg", "Bus", L3703="Bus P+R Car Leg", "Car",L3703="Rail P+R Rail Leg", "Rail", L3703="Rail P+R Car Leg", "Car",L3703="Logsum","",TRUE(),L3703)</f>
        <v>Cycle</v>
      </c>
      <c r="L3703" t="s">
        <v>36</v>
      </c>
      <c r="N3703" t="s">
        <v>105</v>
      </c>
      <c r="O3703" t="s">
        <v>122</v>
      </c>
      <c r="P3703" t="str">
        <f t="shared" si="333"/>
        <v>HBO</v>
      </c>
    </row>
    <row r="3704" spans="1:16" x14ac:dyDescent="0.35">
      <c r="A3704">
        <f t="shared" si="332"/>
        <v>7042</v>
      </c>
      <c r="B3704" t="str">
        <f t="shared" si="336"/>
        <v>Cycle HBO_HBO_FT_16-74_PC LastDemand</v>
      </c>
      <c r="C3704" t="str">
        <f t="shared" si="334"/>
        <v>Cycle HBO_HBO_FT_16-74_PC LastDemand</v>
      </c>
      <c r="D3704" t="s">
        <v>37</v>
      </c>
      <c r="E3704" t="s">
        <v>18</v>
      </c>
      <c r="F3704">
        <v>0</v>
      </c>
      <c r="H3704" t="s">
        <v>19</v>
      </c>
      <c r="J3704" t="str">
        <f t="shared" si="335"/>
        <v>Cycle LastDemand</v>
      </c>
      <c r="K3704" t="str" cm="1">
        <f t="array" ref="K3704">_xlfn.IFS(L3704="Bus P+R Bus Leg", "Bus", L3704="Bus P+R Car Leg", "Car",L3704="Rail P+R Rail Leg", "Rail", L3704="Rail P+R Car Leg", "Car",L3704="Logsum","",TRUE(),L3704)</f>
        <v>Cycle</v>
      </c>
      <c r="L3704" t="s">
        <v>36</v>
      </c>
      <c r="N3704" t="s">
        <v>105</v>
      </c>
      <c r="O3704" t="s">
        <v>123</v>
      </c>
      <c r="P3704" t="str">
        <f t="shared" si="333"/>
        <v>HBO</v>
      </c>
    </row>
    <row r="3705" spans="1:16" x14ac:dyDescent="0.35">
      <c r="A3705">
        <f t="shared" si="332"/>
        <v>7043</v>
      </c>
      <c r="B3705" t="str">
        <f t="shared" si="336"/>
        <v>Cycle HBO_HBO_Other_16-74_FC LastDemand</v>
      </c>
      <c r="C3705" t="str">
        <f t="shared" si="334"/>
        <v>Cycle HBO_HBO_Other_16-74_FC LastDemand</v>
      </c>
      <c r="D3705" t="s">
        <v>37</v>
      </c>
      <c r="E3705" t="s">
        <v>18</v>
      </c>
      <c r="F3705">
        <v>0</v>
      </c>
      <c r="H3705" t="s">
        <v>19</v>
      </c>
      <c r="J3705" t="str">
        <f t="shared" si="335"/>
        <v>Cycle LastDemand</v>
      </c>
      <c r="K3705" t="str" cm="1">
        <f t="array" ref="K3705">_xlfn.IFS(L3705="Bus P+R Bus Leg", "Bus", L3705="Bus P+R Car Leg", "Car",L3705="Rail P+R Rail Leg", "Rail", L3705="Rail P+R Car Leg", "Car",L3705="Logsum","",TRUE(),L3705)</f>
        <v>Cycle</v>
      </c>
      <c r="L3705" t="s">
        <v>36</v>
      </c>
      <c r="N3705" t="s">
        <v>105</v>
      </c>
      <c r="O3705" t="s">
        <v>124</v>
      </c>
      <c r="P3705" t="str">
        <f t="shared" si="333"/>
        <v>HBO</v>
      </c>
    </row>
    <row r="3706" spans="1:16" x14ac:dyDescent="0.35">
      <c r="A3706">
        <f t="shared" si="332"/>
        <v>7044</v>
      </c>
      <c r="B3706" t="str">
        <f t="shared" si="336"/>
        <v>Cycle HBO_HBO_Other_16-74_NC LastDemand</v>
      </c>
      <c r="C3706" t="str">
        <f t="shared" si="334"/>
        <v>Cycle HBO_HBO_Other_16-74_NC LastDemand</v>
      </c>
      <c r="D3706" t="s">
        <v>37</v>
      </c>
      <c r="E3706" t="s">
        <v>18</v>
      </c>
      <c r="F3706">
        <v>0</v>
      </c>
      <c r="H3706" t="s">
        <v>19</v>
      </c>
      <c r="J3706" t="str">
        <f t="shared" si="335"/>
        <v>Cycle LastDemand</v>
      </c>
      <c r="K3706" t="str" cm="1">
        <f t="array" ref="K3706">_xlfn.IFS(L3706="Bus P+R Bus Leg", "Bus", L3706="Bus P+R Car Leg", "Car",L3706="Rail P+R Rail Leg", "Rail", L3706="Rail P+R Car Leg", "Car",L3706="Logsum","",TRUE(),L3706)</f>
        <v>Cycle</v>
      </c>
      <c r="L3706" t="s">
        <v>36</v>
      </c>
      <c r="N3706" t="s">
        <v>105</v>
      </c>
      <c r="O3706" t="s">
        <v>125</v>
      </c>
      <c r="P3706" t="str">
        <f t="shared" si="333"/>
        <v>HBO</v>
      </c>
    </row>
    <row r="3707" spans="1:16" x14ac:dyDescent="0.35">
      <c r="A3707">
        <f t="shared" si="332"/>
        <v>7045</v>
      </c>
      <c r="B3707" t="str">
        <f t="shared" si="336"/>
        <v>Cycle HBO_HBO_Other_16-74_PC LastDemand</v>
      </c>
      <c r="C3707" t="str">
        <f t="shared" si="334"/>
        <v>Cycle HBO_HBO_Other_16-74_PC LastDemand</v>
      </c>
      <c r="D3707" t="s">
        <v>37</v>
      </c>
      <c r="E3707" t="s">
        <v>18</v>
      </c>
      <c r="F3707">
        <v>0</v>
      </c>
      <c r="H3707" t="s">
        <v>19</v>
      </c>
      <c r="J3707" t="str">
        <f t="shared" si="335"/>
        <v>Cycle LastDemand</v>
      </c>
      <c r="K3707" t="str" cm="1">
        <f t="array" ref="K3707">_xlfn.IFS(L3707="Bus P+R Bus Leg", "Bus", L3707="Bus P+R Car Leg", "Car",L3707="Rail P+R Rail Leg", "Rail", L3707="Rail P+R Car Leg", "Car",L3707="Logsum","",TRUE(),L3707)</f>
        <v>Cycle</v>
      </c>
      <c r="L3707" t="s">
        <v>36</v>
      </c>
      <c r="N3707" t="s">
        <v>105</v>
      </c>
      <c r="O3707" t="s">
        <v>126</v>
      </c>
      <c r="P3707" t="str">
        <f t="shared" si="333"/>
        <v>HBO</v>
      </c>
    </row>
    <row r="3708" spans="1:16" x14ac:dyDescent="0.35">
      <c r="A3708">
        <f t="shared" si="332"/>
        <v>7046</v>
      </c>
      <c r="B3708" t="str">
        <f t="shared" si="336"/>
        <v>Cycle HBO_HBO_PT_16-74_FC LastDemand</v>
      </c>
      <c r="C3708" t="str">
        <f t="shared" si="334"/>
        <v>Cycle HBO_HBO_PT_16-74_FC LastDemand</v>
      </c>
      <c r="D3708" t="s">
        <v>37</v>
      </c>
      <c r="E3708" t="s">
        <v>18</v>
      </c>
      <c r="F3708">
        <v>0</v>
      </c>
      <c r="H3708" t="s">
        <v>19</v>
      </c>
      <c r="J3708" t="str">
        <f t="shared" si="335"/>
        <v>Cycle LastDemand</v>
      </c>
      <c r="K3708" t="str" cm="1">
        <f t="array" ref="K3708">_xlfn.IFS(L3708="Bus P+R Bus Leg", "Bus", L3708="Bus P+R Car Leg", "Car",L3708="Rail P+R Rail Leg", "Rail", L3708="Rail P+R Car Leg", "Car",L3708="Logsum","",TRUE(),L3708)</f>
        <v>Cycle</v>
      </c>
      <c r="L3708" t="s">
        <v>36</v>
      </c>
      <c r="N3708" t="s">
        <v>105</v>
      </c>
      <c r="O3708" t="s">
        <v>127</v>
      </c>
      <c r="P3708" t="str">
        <f t="shared" si="333"/>
        <v>HBO</v>
      </c>
    </row>
    <row r="3709" spans="1:16" x14ac:dyDescent="0.35">
      <c r="A3709">
        <f t="shared" si="332"/>
        <v>7047</v>
      </c>
      <c r="B3709" t="str">
        <f t="shared" si="336"/>
        <v>Cycle HBO_HBO_PT_16-74_NC LastDemand</v>
      </c>
      <c r="C3709" t="str">
        <f t="shared" si="334"/>
        <v>Cycle HBO_HBO_PT_16-74_NC LastDemand</v>
      </c>
      <c r="D3709" t="s">
        <v>37</v>
      </c>
      <c r="E3709" t="s">
        <v>18</v>
      </c>
      <c r="F3709">
        <v>0</v>
      </c>
      <c r="H3709" t="s">
        <v>19</v>
      </c>
      <c r="J3709" t="str">
        <f t="shared" si="335"/>
        <v>Cycle LastDemand</v>
      </c>
      <c r="K3709" t="str" cm="1">
        <f t="array" ref="K3709">_xlfn.IFS(L3709="Bus P+R Bus Leg", "Bus", L3709="Bus P+R Car Leg", "Car",L3709="Rail P+R Rail Leg", "Rail", L3709="Rail P+R Car Leg", "Car",L3709="Logsum","",TRUE(),L3709)</f>
        <v>Cycle</v>
      </c>
      <c r="L3709" t="s">
        <v>36</v>
      </c>
      <c r="N3709" t="s">
        <v>105</v>
      </c>
      <c r="O3709" t="s">
        <v>128</v>
      </c>
      <c r="P3709" t="str">
        <f t="shared" si="333"/>
        <v>HBO</v>
      </c>
    </row>
    <row r="3710" spans="1:16" x14ac:dyDescent="0.35">
      <c r="A3710">
        <f t="shared" si="332"/>
        <v>7048</v>
      </c>
      <c r="B3710" t="str">
        <f t="shared" si="336"/>
        <v>Cycle HBO_HBO_PT_16-74_PC LastDemand</v>
      </c>
      <c r="C3710" t="str">
        <f t="shared" si="334"/>
        <v>Cycle HBO_HBO_PT_16-74_PC LastDemand</v>
      </c>
      <c r="D3710" t="s">
        <v>37</v>
      </c>
      <c r="E3710" t="s">
        <v>18</v>
      </c>
      <c r="F3710">
        <v>0</v>
      </c>
      <c r="H3710" t="s">
        <v>19</v>
      </c>
      <c r="J3710" t="str">
        <f t="shared" si="335"/>
        <v>Cycle LastDemand</v>
      </c>
      <c r="K3710" t="str" cm="1">
        <f t="array" ref="K3710">_xlfn.IFS(L3710="Bus P+R Bus Leg", "Bus", L3710="Bus P+R Car Leg", "Car",L3710="Rail P+R Rail Leg", "Rail", L3710="Rail P+R Car Leg", "Car",L3710="Logsum","",TRUE(),L3710)</f>
        <v>Cycle</v>
      </c>
      <c r="L3710" t="s">
        <v>36</v>
      </c>
      <c r="N3710" t="s">
        <v>105</v>
      </c>
      <c r="O3710" t="s">
        <v>129</v>
      </c>
      <c r="P3710" t="str">
        <f t="shared" si="333"/>
        <v>HBO</v>
      </c>
    </row>
    <row r="3711" spans="1:16" x14ac:dyDescent="0.35">
      <c r="A3711">
        <f t="shared" si="332"/>
        <v>7049</v>
      </c>
      <c r="B3711" t="str">
        <f t="shared" si="336"/>
        <v>Cycle HBO_HBO_Student_16-74_FC LastDemand</v>
      </c>
      <c r="C3711" t="str">
        <f t="shared" si="334"/>
        <v>Cycle HBO_HBO_Student_16-74_FC LastDemand</v>
      </c>
      <c r="D3711" t="s">
        <v>37</v>
      </c>
      <c r="E3711" t="s">
        <v>18</v>
      </c>
      <c r="F3711">
        <v>0</v>
      </c>
      <c r="H3711" t="s">
        <v>19</v>
      </c>
      <c r="J3711" t="str">
        <f t="shared" si="335"/>
        <v>Cycle LastDemand</v>
      </c>
      <c r="K3711" t="str" cm="1">
        <f t="array" ref="K3711">_xlfn.IFS(L3711="Bus P+R Bus Leg", "Bus", L3711="Bus P+R Car Leg", "Car",L3711="Rail P+R Rail Leg", "Rail", L3711="Rail P+R Car Leg", "Car",L3711="Logsum","",TRUE(),L3711)</f>
        <v>Cycle</v>
      </c>
      <c r="L3711" t="s">
        <v>36</v>
      </c>
      <c r="N3711" t="s">
        <v>105</v>
      </c>
      <c r="O3711" t="s">
        <v>130</v>
      </c>
      <c r="P3711" t="str">
        <f t="shared" si="333"/>
        <v>HBO</v>
      </c>
    </row>
    <row r="3712" spans="1:16" x14ac:dyDescent="0.35">
      <c r="A3712">
        <f t="shared" si="332"/>
        <v>7050</v>
      </c>
      <c r="B3712" t="str">
        <f t="shared" si="336"/>
        <v>Cycle HBO_HBO_Student_16-74_NC LastDemand</v>
      </c>
      <c r="C3712" t="str">
        <f t="shared" si="334"/>
        <v>Cycle HBO_HBO_Student_16-74_NC LastDemand</v>
      </c>
      <c r="D3712" t="s">
        <v>37</v>
      </c>
      <c r="E3712" t="s">
        <v>18</v>
      </c>
      <c r="F3712">
        <v>0</v>
      </c>
      <c r="H3712" t="s">
        <v>19</v>
      </c>
      <c r="J3712" t="str">
        <f t="shared" si="335"/>
        <v>Cycle LastDemand</v>
      </c>
      <c r="K3712" t="str" cm="1">
        <f t="array" ref="K3712">_xlfn.IFS(L3712="Bus P+R Bus Leg", "Bus", L3712="Bus P+R Car Leg", "Car",L3712="Rail P+R Rail Leg", "Rail", L3712="Rail P+R Car Leg", "Car",L3712="Logsum","",TRUE(),L3712)</f>
        <v>Cycle</v>
      </c>
      <c r="L3712" t="s">
        <v>36</v>
      </c>
      <c r="N3712" t="s">
        <v>105</v>
      </c>
      <c r="O3712" t="s">
        <v>131</v>
      </c>
      <c r="P3712" t="str">
        <f t="shared" si="333"/>
        <v>HBO</v>
      </c>
    </row>
    <row r="3713" spans="1:16" x14ac:dyDescent="0.35">
      <c r="A3713">
        <f t="shared" si="332"/>
        <v>7051</v>
      </c>
      <c r="B3713" t="str">
        <f t="shared" si="336"/>
        <v>Cycle HBO_HBO_Student_16-74_PC LastDemand</v>
      </c>
      <c r="C3713" t="str">
        <f t="shared" si="334"/>
        <v>Cycle HBO_HBO_Student_16-74_PC LastDemand</v>
      </c>
      <c r="D3713" t="s">
        <v>37</v>
      </c>
      <c r="E3713" t="s">
        <v>18</v>
      </c>
      <c r="F3713">
        <v>0</v>
      </c>
      <c r="H3713" t="s">
        <v>19</v>
      </c>
      <c r="J3713" t="str">
        <f t="shared" si="335"/>
        <v>Cycle LastDemand</v>
      </c>
      <c r="K3713" t="str" cm="1">
        <f t="array" ref="K3713">_xlfn.IFS(L3713="Bus P+R Bus Leg", "Bus", L3713="Bus P+R Car Leg", "Car",L3713="Rail P+R Rail Leg", "Rail", L3713="Rail P+R Car Leg", "Car",L3713="Logsum","",TRUE(),L3713)</f>
        <v>Cycle</v>
      </c>
      <c r="L3713" t="s">
        <v>36</v>
      </c>
      <c r="N3713" t="s">
        <v>105</v>
      </c>
      <c r="O3713" t="s">
        <v>132</v>
      </c>
      <c r="P3713" t="str">
        <f t="shared" si="333"/>
        <v>HBO</v>
      </c>
    </row>
    <row r="3714" spans="1:16" x14ac:dyDescent="0.35">
      <c r="A3714">
        <f t="shared" si="332"/>
        <v>7052</v>
      </c>
      <c r="B3714" t="str">
        <f t="shared" si="336"/>
        <v>Cycle HBSHOP_HBSHOP_75_FC LastDemand</v>
      </c>
      <c r="C3714" t="str">
        <f t="shared" si="334"/>
        <v>Cycle HBSHOP_HBSHOP_75_FC LastDemand</v>
      </c>
      <c r="D3714" t="s">
        <v>37</v>
      </c>
      <c r="E3714" t="s">
        <v>18</v>
      </c>
      <c r="F3714">
        <v>0</v>
      </c>
      <c r="H3714" t="s">
        <v>19</v>
      </c>
      <c r="J3714" t="str">
        <f t="shared" si="335"/>
        <v>Cycle LastDemand</v>
      </c>
      <c r="K3714" t="str" cm="1">
        <f t="array" ref="K3714">_xlfn.IFS(L3714="Bus P+R Bus Leg", "Bus", L3714="Bus P+R Car Leg", "Car",L3714="Rail P+R Rail Leg", "Rail", L3714="Rail P+R Car Leg", "Car",L3714="Logsum","",TRUE(),L3714)</f>
        <v>Cycle</v>
      </c>
      <c r="L3714" t="s">
        <v>36</v>
      </c>
      <c r="N3714" t="s">
        <v>105</v>
      </c>
      <c r="O3714" t="s">
        <v>480</v>
      </c>
      <c r="P3714" t="str">
        <f t="shared" si="333"/>
        <v>HBSHOP</v>
      </c>
    </row>
    <row r="3715" spans="1:16" x14ac:dyDescent="0.35">
      <c r="A3715">
        <f t="shared" si="332"/>
        <v>7053</v>
      </c>
      <c r="B3715" t="str">
        <f t="shared" si="336"/>
        <v>Cycle HBSHOP_HBSHOP_75_NC LastDemand</v>
      </c>
      <c r="C3715" t="str">
        <f t="shared" si="334"/>
        <v>Cycle HBSHOP_HBSHOP_75_NC LastDemand</v>
      </c>
      <c r="D3715" t="s">
        <v>37</v>
      </c>
      <c r="E3715" t="s">
        <v>18</v>
      </c>
      <c r="F3715">
        <v>0</v>
      </c>
      <c r="H3715" t="s">
        <v>19</v>
      </c>
      <c r="J3715" t="str">
        <f t="shared" si="335"/>
        <v>Cycle LastDemand</v>
      </c>
      <c r="K3715" t="str" cm="1">
        <f t="array" ref="K3715">_xlfn.IFS(L3715="Bus P+R Bus Leg", "Bus", L3715="Bus P+R Car Leg", "Car",L3715="Rail P+R Rail Leg", "Rail", L3715="Rail P+R Car Leg", "Car",L3715="Logsum","",TRUE(),L3715)</f>
        <v>Cycle</v>
      </c>
      <c r="L3715" t="s">
        <v>36</v>
      </c>
      <c r="N3715" t="s">
        <v>105</v>
      </c>
      <c r="O3715" t="s">
        <v>481</v>
      </c>
      <c r="P3715" t="str">
        <f t="shared" si="333"/>
        <v>HBSHOP</v>
      </c>
    </row>
    <row r="3716" spans="1:16" x14ac:dyDescent="0.35">
      <c r="A3716">
        <f t="shared" si="332"/>
        <v>7054</v>
      </c>
      <c r="B3716" t="str">
        <f t="shared" si="336"/>
        <v>Cycle HBSHOP_HBSHOP_75_PC LastDemand</v>
      </c>
      <c r="C3716" t="str">
        <f t="shared" si="334"/>
        <v>Cycle HBSHOP_HBSHOP_75_PC LastDemand</v>
      </c>
      <c r="D3716" t="s">
        <v>37</v>
      </c>
      <c r="E3716" t="s">
        <v>18</v>
      </c>
      <c r="F3716">
        <v>0</v>
      </c>
      <c r="H3716" t="s">
        <v>19</v>
      </c>
      <c r="J3716" t="str">
        <f t="shared" si="335"/>
        <v>Cycle LastDemand</v>
      </c>
      <c r="K3716" t="str" cm="1">
        <f t="array" ref="K3716">_xlfn.IFS(L3716="Bus P+R Bus Leg", "Bus", L3716="Bus P+R Car Leg", "Car",L3716="Rail P+R Rail Leg", "Rail", L3716="Rail P+R Car Leg", "Car",L3716="Logsum","",TRUE(),L3716)</f>
        <v>Cycle</v>
      </c>
      <c r="L3716" t="s">
        <v>36</v>
      </c>
      <c r="N3716" t="s">
        <v>105</v>
      </c>
      <c r="O3716" t="s">
        <v>482</v>
      </c>
      <c r="P3716" t="str">
        <f t="shared" si="333"/>
        <v>HBSHOP</v>
      </c>
    </row>
    <row r="3717" spans="1:16" x14ac:dyDescent="0.35">
      <c r="A3717">
        <f t="shared" si="332"/>
        <v>7055</v>
      </c>
      <c r="B3717" t="str">
        <f t="shared" si="336"/>
        <v>Cycle HBSHOP_HBSHOP_Child_0-15_FC LastDemand</v>
      </c>
      <c r="C3717" t="str">
        <f t="shared" si="334"/>
        <v>Cycle HBSHOP_HBSHOP_Child_0-15_FC LastDemand</v>
      </c>
      <c r="D3717" t="s">
        <v>37</v>
      </c>
      <c r="E3717" t="s">
        <v>18</v>
      </c>
      <c r="F3717">
        <v>0</v>
      </c>
      <c r="H3717" t="s">
        <v>19</v>
      </c>
      <c r="J3717" t="str">
        <f t="shared" si="335"/>
        <v>Cycle LastDemand</v>
      </c>
      <c r="K3717" t="str" cm="1">
        <f t="array" ref="K3717">_xlfn.IFS(L3717="Bus P+R Bus Leg", "Bus", L3717="Bus P+R Car Leg", "Car",L3717="Rail P+R Rail Leg", "Rail", L3717="Rail P+R Car Leg", "Car",L3717="Logsum","",TRUE(),L3717)</f>
        <v>Cycle</v>
      </c>
      <c r="L3717" t="s">
        <v>36</v>
      </c>
      <c r="N3717" t="s">
        <v>105</v>
      </c>
      <c r="O3717" t="s">
        <v>483</v>
      </c>
      <c r="P3717" t="str">
        <f t="shared" si="333"/>
        <v>HBSHOP</v>
      </c>
    </row>
    <row r="3718" spans="1:16" x14ac:dyDescent="0.35">
      <c r="A3718">
        <f t="shared" si="332"/>
        <v>7056</v>
      </c>
      <c r="B3718" t="str">
        <f t="shared" si="336"/>
        <v>Cycle HBSHOP_HBSHOP_Child_0-15_NC LastDemand</v>
      </c>
      <c r="C3718" t="str">
        <f t="shared" si="334"/>
        <v>Cycle HBSHOP_HBSHOP_Child_0-15_NC LastDemand</v>
      </c>
      <c r="D3718" t="s">
        <v>37</v>
      </c>
      <c r="E3718" t="s">
        <v>18</v>
      </c>
      <c r="F3718">
        <v>0</v>
      </c>
      <c r="H3718" t="s">
        <v>19</v>
      </c>
      <c r="J3718" t="str">
        <f t="shared" si="335"/>
        <v>Cycle LastDemand</v>
      </c>
      <c r="K3718" t="str" cm="1">
        <f t="array" ref="K3718">_xlfn.IFS(L3718="Bus P+R Bus Leg", "Bus", L3718="Bus P+R Car Leg", "Car",L3718="Rail P+R Rail Leg", "Rail", L3718="Rail P+R Car Leg", "Car",L3718="Logsum","",TRUE(),L3718)</f>
        <v>Cycle</v>
      </c>
      <c r="L3718" t="s">
        <v>36</v>
      </c>
      <c r="N3718" t="s">
        <v>105</v>
      </c>
      <c r="O3718" t="s">
        <v>484</v>
      </c>
      <c r="P3718" t="str">
        <f t="shared" si="333"/>
        <v>HBSHOP</v>
      </c>
    </row>
    <row r="3719" spans="1:16" x14ac:dyDescent="0.35">
      <c r="A3719">
        <f t="shared" si="332"/>
        <v>7057</v>
      </c>
      <c r="B3719" t="str">
        <f t="shared" si="336"/>
        <v>Cycle HBSHOP_HBSHOP_Child_0-15_PC LastDemand</v>
      </c>
      <c r="C3719" t="str">
        <f t="shared" si="334"/>
        <v>Cycle HBSHOP_HBSHOP_Child_0-15_PC LastDemand</v>
      </c>
      <c r="D3719" t="s">
        <v>37</v>
      </c>
      <c r="E3719" t="s">
        <v>18</v>
      </c>
      <c r="F3719">
        <v>0</v>
      </c>
      <c r="H3719" t="s">
        <v>19</v>
      </c>
      <c r="J3719" t="str">
        <f t="shared" si="335"/>
        <v>Cycle LastDemand</v>
      </c>
      <c r="K3719" t="str" cm="1">
        <f t="array" ref="K3719">_xlfn.IFS(L3719="Bus P+R Bus Leg", "Bus", L3719="Bus P+R Car Leg", "Car",L3719="Rail P+R Rail Leg", "Rail", L3719="Rail P+R Car Leg", "Car",L3719="Logsum","",TRUE(),L3719)</f>
        <v>Cycle</v>
      </c>
      <c r="L3719" t="s">
        <v>36</v>
      </c>
      <c r="N3719" t="s">
        <v>105</v>
      </c>
      <c r="O3719" t="s">
        <v>485</v>
      </c>
      <c r="P3719" t="str">
        <f t="shared" si="333"/>
        <v>HBSHOP</v>
      </c>
    </row>
    <row r="3720" spans="1:16" x14ac:dyDescent="0.35">
      <c r="A3720">
        <f t="shared" si="332"/>
        <v>7058</v>
      </c>
      <c r="B3720" t="str">
        <f t="shared" si="336"/>
        <v>Cycle HBSHOP_HBSHOP_FT_16-74_FC LastDemand</v>
      </c>
      <c r="C3720" t="str">
        <f t="shared" si="334"/>
        <v>Cycle HBSHOP_HBSHOP_FT_16-74_FC LastDemand</v>
      </c>
      <c r="D3720" t="s">
        <v>37</v>
      </c>
      <c r="E3720" t="s">
        <v>18</v>
      </c>
      <c r="F3720">
        <v>0</v>
      </c>
      <c r="H3720" t="s">
        <v>19</v>
      </c>
      <c r="J3720" t="str">
        <f t="shared" si="335"/>
        <v>Cycle LastDemand</v>
      </c>
      <c r="K3720" t="str" cm="1">
        <f t="array" ref="K3720">_xlfn.IFS(L3720="Bus P+R Bus Leg", "Bus", L3720="Bus P+R Car Leg", "Car",L3720="Rail P+R Rail Leg", "Rail", L3720="Rail P+R Car Leg", "Car",L3720="Logsum","",TRUE(),L3720)</f>
        <v>Cycle</v>
      </c>
      <c r="L3720" t="s">
        <v>36</v>
      </c>
      <c r="N3720" t="s">
        <v>105</v>
      </c>
      <c r="O3720" t="s">
        <v>486</v>
      </c>
      <c r="P3720" t="str">
        <f t="shared" si="333"/>
        <v>HBSHOP</v>
      </c>
    </row>
    <row r="3721" spans="1:16" x14ac:dyDescent="0.35">
      <c r="A3721">
        <f t="shared" si="332"/>
        <v>7059</v>
      </c>
      <c r="B3721" t="str">
        <f t="shared" si="336"/>
        <v>Cycle HBSHOP_HBSHOP_FT_16-74_NC LastDemand</v>
      </c>
      <c r="C3721" t="str">
        <f t="shared" si="334"/>
        <v>Cycle HBSHOP_HBSHOP_FT_16-74_NC LastDemand</v>
      </c>
      <c r="D3721" t="s">
        <v>37</v>
      </c>
      <c r="E3721" t="s">
        <v>18</v>
      </c>
      <c r="F3721">
        <v>0</v>
      </c>
      <c r="H3721" t="s">
        <v>19</v>
      </c>
      <c r="J3721" t="str">
        <f t="shared" si="335"/>
        <v>Cycle LastDemand</v>
      </c>
      <c r="K3721" t="str" cm="1">
        <f t="array" ref="K3721">_xlfn.IFS(L3721="Bus P+R Bus Leg", "Bus", L3721="Bus P+R Car Leg", "Car",L3721="Rail P+R Rail Leg", "Rail", L3721="Rail P+R Car Leg", "Car",L3721="Logsum","",TRUE(),L3721)</f>
        <v>Cycle</v>
      </c>
      <c r="L3721" t="s">
        <v>36</v>
      </c>
      <c r="N3721" t="s">
        <v>105</v>
      </c>
      <c r="O3721" t="s">
        <v>487</v>
      </c>
      <c r="P3721" t="str">
        <f t="shared" si="333"/>
        <v>HBSHOP</v>
      </c>
    </row>
    <row r="3722" spans="1:16" x14ac:dyDescent="0.35">
      <c r="A3722">
        <f t="shared" si="332"/>
        <v>7060</v>
      </c>
      <c r="B3722" t="str">
        <f t="shared" si="336"/>
        <v>Cycle HBSHOP_HBSHOP_FT_16-74_PC LastDemand</v>
      </c>
      <c r="C3722" t="str">
        <f t="shared" si="334"/>
        <v>Cycle HBSHOP_HBSHOP_FT_16-74_PC LastDemand</v>
      </c>
      <c r="D3722" t="s">
        <v>37</v>
      </c>
      <c r="E3722" t="s">
        <v>18</v>
      </c>
      <c r="F3722">
        <v>0</v>
      </c>
      <c r="H3722" t="s">
        <v>19</v>
      </c>
      <c r="J3722" t="str">
        <f t="shared" si="335"/>
        <v>Cycle LastDemand</v>
      </c>
      <c r="K3722" t="str" cm="1">
        <f t="array" ref="K3722">_xlfn.IFS(L3722="Bus P+R Bus Leg", "Bus", L3722="Bus P+R Car Leg", "Car",L3722="Rail P+R Rail Leg", "Rail", L3722="Rail P+R Car Leg", "Car",L3722="Logsum","",TRUE(),L3722)</f>
        <v>Cycle</v>
      </c>
      <c r="L3722" t="s">
        <v>36</v>
      </c>
      <c r="N3722" t="s">
        <v>105</v>
      </c>
      <c r="O3722" t="s">
        <v>488</v>
      </c>
      <c r="P3722" t="str">
        <f t="shared" si="333"/>
        <v>HBSHOP</v>
      </c>
    </row>
    <row r="3723" spans="1:16" x14ac:dyDescent="0.35">
      <c r="A3723">
        <f t="shared" si="332"/>
        <v>7061</v>
      </c>
      <c r="B3723" t="str">
        <f t="shared" si="336"/>
        <v>Cycle HBSHOP_HBSHOP_Other_16-74_FC LastDemand</v>
      </c>
      <c r="C3723" t="str">
        <f t="shared" si="334"/>
        <v>Cycle HBSHOP_HBSHOP_Other_16-74_FC LastDemand</v>
      </c>
      <c r="D3723" t="s">
        <v>37</v>
      </c>
      <c r="E3723" t="s">
        <v>18</v>
      </c>
      <c r="F3723">
        <v>0</v>
      </c>
      <c r="H3723" t="s">
        <v>19</v>
      </c>
      <c r="J3723" t="str">
        <f t="shared" si="335"/>
        <v>Cycle LastDemand</v>
      </c>
      <c r="K3723" t="str" cm="1">
        <f t="array" ref="K3723">_xlfn.IFS(L3723="Bus P+R Bus Leg", "Bus", L3723="Bus P+R Car Leg", "Car",L3723="Rail P+R Rail Leg", "Rail", L3723="Rail P+R Car Leg", "Car",L3723="Logsum","",TRUE(),L3723)</f>
        <v>Cycle</v>
      </c>
      <c r="L3723" t="s">
        <v>36</v>
      </c>
      <c r="N3723" t="s">
        <v>105</v>
      </c>
      <c r="O3723" t="s">
        <v>489</v>
      </c>
      <c r="P3723" t="str">
        <f t="shared" si="333"/>
        <v>HBSHOP</v>
      </c>
    </row>
    <row r="3724" spans="1:16" x14ac:dyDescent="0.35">
      <c r="A3724">
        <f t="shared" si="332"/>
        <v>7062</v>
      </c>
      <c r="B3724" t="str">
        <f t="shared" si="336"/>
        <v>Cycle HBSHOP_HBSHOP_Other_16-74_NC LastDemand</v>
      </c>
      <c r="C3724" t="str">
        <f t="shared" si="334"/>
        <v>Cycle HBSHOP_HBSHOP_Other_16-74_NC LastDemand</v>
      </c>
      <c r="D3724" t="s">
        <v>37</v>
      </c>
      <c r="E3724" t="s">
        <v>18</v>
      </c>
      <c r="F3724">
        <v>0</v>
      </c>
      <c r="H3724" t="s">
        <v>19</v>
      </c>
      <c r="J3724" t="str">
        <f t="shared" si="335"/>
        <v>Cycle LastDemand</v>
      </c>
      <c r="K3724" t="str" cm="1">
        <f t="array" ref="K3724">_xlfn.IFS(L3724="Bus P+R Bus Leg", "Bus", L3724="Bus P+R Car Leg", "Car",L3724="Rail P+R Rail Leg", "Rail", L3724="Rail P+R Car Leg", "Car",L3724="Logsum","",TRUE(),L3724)</f>
        <v>Cycle</v>
      </c>
      <c r="L3724" t="s">
        <v>36</v>
      </c>
      <c r="N3724" t="s">
        <v>105</v>
      </c>
      <c r="O3724" t="s">
        <v>490</v>
      </c>
      <c r="P3724" t="str">
        <f t="shared" si="333"/>
        <v>HBSHOP</v>
      </c>
    </row>
    <row r="3725" spans="1:16" x14ac:dyDescent="0.35">
      <c r="A3725">
        <f t="shared" si="332"/>
        <v>7063</v>
      </c>
      <c r="B3725" t="str">
        <f t="shared" si="336"/>
        <v>Cycle HBSHOP_HBSHOP_Other_16-74_PC LastDemand</v>
      </c>
      <c r="C3725" t="str">
        <f t="shared" si="334"/>
        <v>Cycle HBSHOP_HBSHOP_Other_16-74_PC LastDemand</v>
      </c>
      <c r="D3725" t="s">
        <v>37</v>
      </c>
      <c r="E3725" t="s">
        <v>18</v>
      </c>
      <c r="F3725">
        <v>0</v>
      </c>
      <c r="H3725" t="s">
        <v>19</v>
      </c>
      <c r="J3725" t="str">
        <f t="shared" si="335"/>
        <v>Cycle LastDemand</v>
      </c>
      <c r="K3725" t="str" cm="1">
        <f t="array" ref="K3725">_xlfn.IFS(L3725="Bus P+R Bus Leg", "Bus", L3725="Bus P+R Car Leg", "Car",L3725="Rail P+R Rail Leg", "Rail", L3725="Rail P+R Car Leg", "Car",L3725="Logsum","",TRUE(),L3725)</f>
        <v>Cycle</v>
      </c>
      <c r="L3725" t="s">
        <v>36</v>
      </c>
      <c r="N3725" t="s">
        <v>105</v>
      </c>
      <c r="O3725" t="s">
        <v>491</v>
      </c>
      <c r="P3725" t="str">
        <f t="shared" si="333"/>
        <v>HBSHOP</v>
      </c>
    </row>
    <row r="3726" spans="1:16" x14ac:dyDescent="0.35">
      <c r="A3726">
        <f t="shared" si="332"/>
        <v>7064</v>
      </c>
      <c r="B3726" t="str">
        <f t="shared" si="336"/>
        <v>Cycle HBSHOP_HBSHOP_PT_16-74_FC LastDemand</v>
      </c>
      <c r="C3726" t="str">
        <f t="shared" si="334"/>
        <v>Cycle HBSHOP_HBSHOP_PT_16-74_FC LastDemand</v>
      </c>
      <c r="D3726" t="s">
        <v>37</v>
      </c>
      <c r="E3726" t="s">
        <v>18</v>
      </c>
      <c r="F3726">
        <v>0</v>
      </c>
      <c r="H3726" t="s">
        <v>19</v>
      </c>
      <c r="J3726" t="str">
        <f t="shared" si="335"/>
        <v>Cycle LastDemand</v>
      </c>
      <c r="K3726" t="str" cm="1">
        <f t="array" ref="K3726">_xlfn.IFS(L3726="Bus P+R Bus Leg", "Bus", L3726="Bus P+R Car Leg", "Car",L3726="Rail P+R Rail Leg", "Rail", L3726="Rail P+R Car Leg", "Car",L3726="Logsum","",TRUE(),L3726)</f>
        <v>Cycle</v>
      </c>
      <c r="L3726" t="s">
        <v>36</v>
      </c>
      <c r="N3726" t="s">
        <v>105</v>
      </c>
      <c r="O3726" t="s">
        <v>492</v>
      </c>
      <c r="P3726" t="str">
        <f t="shared" si="333"/>
        <v>HBSHOP</v>
      </c>
    </row>
    <row r="3727" spans="1:16" x14ac:dyDescent="0.35">
      <c r="A3727">
        <f t="shared" ref="A3727:A3790" si="337">IF(J3727=J3726,A3726+1,ROUNDUP(A3726,-2)+1)</f>
        <v>7065</v>
      </c>
      <c r="B3727" t="str">
        <f t="shared" si="336"/>
        <v>Cycle HBSHOP_HBSHOP_PT_16-74_NC LastDemand</v>
      </c>
      <c r="C3727" t="str">
        <f t="shared" si="334"/>
        <v>Cycle HBSHOP_HBSHOP_PT_16-74_NC LastDemand</v>
      </c>
      <c r="D3727" t="s">
        <v>37</v>
      </c>
      <c r="E3727" t="s">
        <v>18</v>
      </c>
      <c r="F3727">
        <v>0</v>
      </c>
      <c r="H3727" t="s">
        <v>19</v>
      </c>
      <c r="J3727" t="str">
        <f t="shared" si="335"/>
        <v>Cycle LastDemand</v>
      </c>
      <c r="K3727" t="str" cm="1">
        <f t="array" ref="K3727">_xlfn.IFS(L3727="Bus P+R Bus Leg", "Bus", L3727="Bus P+R Car Leg", "Car",L3727="Rail P+R Rail Leg", "Rail", L3727="Rail P+R Car Leg", "Car",L3727="Logsum","",TRUE(),L3727)</f>
        <v>Cycle</v>
      </c>
      <c r="L3727" t="s">
        <v>36</v>
      </c>
      <c r="N3727" t="s">
        <v>105</v>
      </c>
      <c r="O3727" t="s">
        <v>493</v>
      </c>
      <c r="P3727" t="str">
        <f t="shared" si="333"/>
        <v>HBSHOP</v>
      </c>
    </row>
    <row r="3728" spans="1:16" x14ac:dyDescent="0.35">
      <c r="A3728">
        <f t="shared" si="337"/>
        <v>7066</v>
      </c>
      <c r="B3728" t="str">
        <f t="shared" si="336"/>
        <v>Cycle HBSHOP_HBSHOP_PT_16-74_PC LastDemand</v>
      </c>
      <c r="C3728" t="str">
        <f t="shared" si="334"/>
        <v>Cycle HBSHOP_HBSHOP_PT_16-74_PC LastDemand</v>
      </c>
      <c r="D3728" t="s">
        <v>37</v>
      </c>
      <c r="E3728" t="s">
        <v>18</v>
      </c>
      <c r="F3728">
        <v>0</v>
      </c>
      <c r="H3728" t="s">
        <v>19</v>
      </c>
      <c r="J3728" t="str">
        <f t="shared" si="335"/>
        <v>Cycle LastDemand</v>
      </c>
      <c r="K3728" t="str" cm="1">
        <f t="array" ref="K3728">_xlfn.IFS(L3728="Bus P+R Bus Leg", "Bus", L3728="Bus P+R Car Leg", "Car",L3728="Rail P+R Rail Leg", "Rail", L3728="Rail P+R Car Leg", "Car",L3728="Logsum","",TRUE(),L3728)</f>
        <v>Cycle</v>
      </c>
      <c r="L3728" t="s">
        <v>36</v>
      </c>
      <c r="N3728" t="s">
        <v>105</v>
      </c>
      <c r="O3728" t="s">
        <v>494</v>
      </c>
      <c r="P3728" t="str">
        <f t="shared" si="333"/>
        <v>HBSHOP</v>
      </c>
    </row>
    <row r="3729" spans="1:16" x14ac:dyDescent="0.35">
      <c r="A3729">
        <f t="shared" si="337"/>
        <v>7067</v>
      </c>
      <c r="B3729" t="str">
        <f t="shared" si="336"/>
        <v>Cycle HBSHOP_HBSHOP_Student_16-74_FC LastDemand</v>
      </c>
      <c r="C3729" t="str">
        <f t="shared" si="334"/>
        <v>Cycle HBSHOP_HBSHOP_Student_16-74_FC LastDemand</v>
      </c>
      <c r="D3729" t="s">
        <v>37</v>
      </c>
      <c r="E3729" t="s">
        <v>18</v>
      </c>
      <c r="F3729">
        <v>0</v>
      </c>
      <c r="H3729" t="s">
        <v>19</v>
      </c>
      <c r="J3729" t="str">
        <f t="shared" si="335"/>
        <v>Cycle LastDemand</v>
      </c>
      <c r="K3729" t="str" cm="1">
        <f t="array" ref="K3729">_xlfn.IFS(L3729="Bus P+R Bus Leg", "Bus", L3729="Bus P+R Car Leg", "Car",L3729="Rail P+R Rail Leg", "Rail", L3729="Rail P+R Car Leg", "Car",L3729="Logsum","",TRUE(),L3729)</f>
        <v>Cycle</v>
      </c>
      <c r="L3729" t="s">
        <v>36</v>
      </c>
      <c r="N3729" t="s">
        <v>105</v>
      </c>
      <c r="O3729" t="s">
        <v>495</v>
      </c>
      <c r="P3729" t="str">
        <f t="shared" ref="P3729:P3761" si="338">LEFT(O3729,FIND("_",O3729)-1)</f>
        <v>HBSHOP</v>
      </c>
    </row>
    <row r="3730" spans="1:16" x14ac:dyDescent="0.35">
      <c r="A3730">
        <f t="shared" si="337"/>
        <v>7068</v>
      </c>
      <c r="B3730" t="str">
        <f t="shared" si="336"/>
        <v>Cycle HBSHOP_HBSHOP_Student_16-74_NC LastDemand</v>
      </c>
      <c r="C3730" t="str">
        <f t="shared" si="334"/>
        <v>Cycle HBSHOP_HBSHOP_Student_16-74_NC LastDemand</v>
      </c>
      <c r="D3730" t="s">
        <v>37</v>
      </c>
      <c r="E3730" t="s">
        <v>18</v>
      </c>
      <c r="F3730">
        <v>0</v>
      </c>
      <c r="H3730" t="s">
        <v>19</v>
      </c>
      <c r="J3730" t="str">
        <f t="shared" si="335"/>
        <v>Cycle LastDemand</v>
      </c>
      <c r="K3730" t="str" cm="1">
        <f t="array" ref="K3730">_xlfn.IFS(L3730="Bus P+R Bus Leg", "Bus", L3730="Bus P+R Car Leg", "Car",L3730="Rail P+R Rail Leg", "Rail", L3730="Rail P+R Car Leg", "Car",L3730="Logsum","",TRUE(),L3730)</f>
        <v>Cycle</v>
      </c>
      <c r="L3730" t="s">
        <v>36</v>
      </c>
      <c r="N3730" t="s">
        <v>105</v>
      </c>
      <c r="O3730" t="s">
        <v>496</v>
      </c>
      <c r="P3730" t="str">
        <f t="shared" si="338"/>
        <v>HBSHOP</v>
      </c>
    </row>
    <row r="3731" spans="1:16" x14ac:dyDescent="0.35">
      <c r="A3731">
        <f t="shared" si="337"/>
        <v>7069</v>
      </c>
      <c r="B3731" t="str">
        <f t="shared" si="336"/>
        <v>Cycle HBSHOP_HBSHOP_Student_16-74_PC LastDemand</v>
      </c>
      <c r="C3731" t="str">
        <f t="shared" ref="C3731:C3794" si="339">_xlfn.TEXTJOIN(" ",TRUE,L3731,O3731,N3731)</f>
        <v>Cycle HBSHOP_HBSHOP_Student_16-74_PC LastDemand</v>
      </c>
      <c r="D3731" t="s">
        <v>37</v>
      </c>
      <c r="E3731" t="s">
        <v>18</v>
      </c>
      <c r="F3731">
        <v>0</v>
      </c>
      <c r="H3731" t="s">
        <v>19</v>
      </c>
      <c r="J3731" t="str">
        <f t="shared" si="335"/>
        <v>Cycle LastDemand</v>
      </c>
      <c r="K3731" t="str" cm="1">
        <f t="array" ref="K3731">_xlfn.IFS(L3731="Bus P+R Bus Leg", "Bus", L3731="Bus P+R Car Leg", "Car",L3731="Rail P+R Rail Leg", "Rail", L3731="Rail P+R Car Leg", "Car",L3731="Logsum","",TRUE(),L3731)</f>
        <v>Cycle</v>
      </c>
      <c r="L3731" t="s">
        <v>36</v>
      </c>
      <c r="N3731" t="s">
        <v>105</v>
      </c>
      <c r="O3731" t="s">
        <v>497</v>
      </c>
      <c r="P3731" t="str">
        <f t="shared" si="338"/>
        <v>HBSHOP</v>
      </c>
    </row>
    <row r="3732" spans="1:16" x14ac:dyDescent="0.35">
      <c r="A3732">
        <f t="shared" si="337"/>
        <v>7070</v>
      </c>
      <c r="B3732" t="str">
        <f t="shared" si="336"/>
        <v>Cycle NHBEB_NHBEB_FT_16-74_FC LastDemand</v>
      </c>
      <c r="C3732" t="str">
        <f t="shared" si="339"/>
        <v>Cycle NHBEB_NHBEB_FT_16-74_FC LastDemand</v>
      </c>
      <c r="D3732" t="s">
        <v>37</v>
      </c>
      <c r="E3732" t="s">
        <v>18</v>
      </c>
      <c r="F3732">
        <v>0</v>
      </c>
      <c r="H3732" t="s">
        <v>19</v>
      </c>
      <c r="J3732" t="str">
        <f t="shared" ref="J3732:J3795" si="340">_xlfn.CONCAT(L3732," ",N3732)</f>
        <v>Cycle LastDemand</v>
      </c>
      <c r="K3732" t="str" cm="1">
        <f t="array" ref="K3732">_xlfn.IFS(L3732="Bus P+R Bus Leg", "Bus", L3732="Bus P+R Car Leg", "Car",L3732="Rail P+R Rail Leg", "Rail", L3732="Rail P+R Car Leg", "Car",L3732="Logsum","",TRUE(),L3732)</f>
        <v>Cycle</v>
      </c>
      <c r="L3732" t="s">
        <v>36</v>
      </c>
      <c r="N3732" t="s">
        <v>105</v>
      </c>
      <c r="O3732" t="s">
        <v>77</v>
      </c>
      <c r="P3732" t="str">
        <f t="shared" si="338"/>
        <v>NHBEB</v>
      </c>
    </row>
    <row r="3733" spans="1:16" x14ac:dyDescent="0.35">
      <c r="A3733">
        <f t="shared" si="337"/>
        <v>7071</v>
      </c>
      <c r="B3733" t="str">
        <f t="shared" si="336"/>
        <v>Cycle NHBEB_NHBEB_FT_16-74_NC LastDemand</v>
      </c>
      <c r="C3733" t="str">
        <f t="shared" si="339"/>
        <v>Cycle NHBEB_NHBEB_FT_16-74_NC LastDemand</v>
      </c>
      <c r="D3733" t="s">
        <v>37</v>
      </c>
      <c r="E3733" t="s">
        <v>18</v>
      </c>
      <c r="F3733">
        <v>0</v>
      </c>
      <c r="H3733" t="s">
        <v>19</v>
      </c>
      <c r="J3733" t="str">
        <f t="shared" si="340"/>
        <v>Cycle LastDemand</v>
      </c>
      <c r="K3733" t="str" cm="1">
        <f t="array" ref="K3733">_xlfn.IFS(L3733="Bus P+R Bus Leg", "Bus", L3733="Bus P+R Car Leg", "Car",L3733="Rail P+R Rail Leg", "Rail", L3733="Rail P+R Car Leg", "Car",L3733="Logsum","",TRUE(),L3733)</f>
        <v>Cycle</v>
      </c>
      <c r="L3733" t="s">
        <v>36</v>
      </c>
      <c r="N3733" t="s">
        <v>105</v>
      </c>
      <c r="O3733" t="s">
        <v>78</v>
      </c>
      <c r="P3733" t="str">
        <f t="shared" si="338"/>
        <v>NHBEB</v>
      </c>
    </row>
    <row r="3734" spans="1:16" x14ac:dyDescent="0.35">
      <c r="A3734">
        <f t="shared" si="337"/>
        <v>7072</v>
      </c>
      <c r="B3734" t="str">
        <f t="shared" si="336"/>
        <v>Cycle NHBEB_NHBEB_FT_16-74_PC LastDemand</v>
      </c>
      <c r="C3734" t="str">
        <f t="shared" si="339"/>
        <v>Cycle NHBEB_NHBEB_FT_16-74_PC LastDemand</v>
      </c>
      <c r="D3734" t="s">
        <v>37</v>
      </c>
      <c r="E3734" t="s">
        <v>18</v>
      </c>
      <c r="F3734">
        <v>0</v>
      </c>
      <c r="H3734" t="s">
        <v>19</v>
      </c>
      <c r="J3734" t="str">
        <f t="shared" si="340"/>
        <v>Cycle LastDemand</v>
      </c>
      <c r="K3734" t="str" cm="1">
        <f t="array" ref="K3734">_xlfn.IFS(L3734="Bus P+R Bus Leg", "Bus", L3734="Bus P+R Car Leg", "Car",L3734="Rail P+R Rail Leg", "Rail", L3734="Rail P+R Car Leg", "Car",L3734="Logsum","",TRUE(),L3734)</f>
        <v>Cycle</v>
      </c>
      <c r="L3734" t="s">
        <v>36</v>
      </c>
      <c r="N3734" t="s">
        <v>105</v>
      </c>
      <c r="O3734" t="s">
        <v>79</v>
      </c>
      <c r="P3734" t="str">
        <f t="shared" si="338"/>
        <v>NHBEB</v>
      </c>
    </row>
    <row r="3735" spans="1:16" x14ac:dyDescent="0.35">
      <c r="A3735">
        <f t="shared" si="337"/>
        <v>7073</v>
      </c>
      <c r="B3735" t="str">
        <f t="shared" si="336"/>
        <v>Cycle NHBEB_NHBEB_Other_16-74_FC LastDemand</v>
      </c>
      <c r="C3735" t="str">
        <f t="shared" si="339"/>
        <v>Cycle NHBEB_NHBEB_Other_16-74_FC LastDemand</v>
      </c>
      <c r="D3735" t="s">
        <v>37</v>
      </c>
      <c r="E3735" t="s">
        <v>18</v>
      </c>
      <c r="F3735">
        <v>0</v>
      </c>
      <c r="H3735" t="s">
        <v>19</v>
      </c>
      <c r="J3735" t="str">
        <f t="shared" si="340"/>
        <v>Cycle LastDemand</v>
      </c>
      <c r="K3735" t="str" cm="1">
        <f t="array" ref="K3735">_xlfn.IFS(L3735="Bus P+R Bus Leg", "Bus", L3735="Bus P+R Car Leg", "Car",L3735="Rail P+R Rail Leg", "Rail", L3735="Rail P+R Car Leg", "Car",L3735="Logsum","",TRUE(),L3735)</f>
        <v>Cycle</v>
      </c>
      <c r="L3735" t="s">
        <v>36</v>
      </c>
      <c r="N3735" t="s">
        <v>105</v>
      </c>
      <c r="O3735" t="s">
        <v>80</v>
      </c>
      <c r="P3735" t="str">
        <f t="shared" si="338"/>
        <v>NHBEB</v>
      </c>
    </row>
    <row r="3736" spans="1:16" x14ac:dyDescent="0.35">
      <c r="A3736">
        <f t="shared" si="337"/>
        <v>7074</v>
      </c>
      <c r="B3736" t="str">
        <f t="shared" si="336"/>
        <v>Cycle NHBEB_NHBEB_Other_16-74_NC LastDemand</v>
      </c>
      <c r="C3736" t="str">
        <f t="shared" si="339"/>
        <v>Cycle NHBEB_NHBEB_Other_16-74_NC LastDemand</v>
      </c>
      <c r="D3736" t="s">
        <v>37</v>
      </c>
      <c r="E3736" t="s">
        <v>18</v>
      </c>
      <c r="F3736">
        <v>0</v>
      </c>
      <c r="H3736" t="s">
        <v>19</v>
      </c>
      <c r="J3736" t="str">
        <f t="shared" si="340"/>
        <v>Cycle LastDemand</v>
      </c>
      <c r="K3736" t="str" cm="1">
        <f t="array" ref="K3736">_xlfn.IFS(L3736="Bus P+R Bus Leg", "Bus", L3736="Bus P+R Car Leg", "Car",L3736="Rail P+R Rail Leg", "Rail", L3736="Rail P+R Car Leg", "Car",L3736="Logsum","",TRUE(),L3736)</f>
        <v>Cycle</v>
      </c>
      <c r="L3736" t="s">
        <v>36</v>
      </c>
      <c r="N3736" t="s">
        <v>105</v>
      </c>
      <c r="O3736" t="s">
        <v>81</v>
      </c>
      <c r="P3736" t="str">
        <f t="shared" si="338"/>
        <v>NHBEB</v>
      </c>
    </row>
    <row r="3737" spans="1:16" x14ac:dyDescent="0.35">
      <c r="A3737">
        <f t="shared" si="337"/>
        <v>7075</v>
      </c>
      <c r="B3737" t="str">
        <f t="shared" si="336"/>
        <v>Cycle NHBEB_NHBEB_Other_16-74_PC LastDemand</v>
      </c>
      <c r="C3737" t="str">
        <f t="shared" si="339"/>
        <v>Cycle NHBEB_NHBEB_Other_16-74_PC LastDemand</v>
      </c>
      <c r="D3737" t="s">
        <v>37</v>
      </c>
      <c r="E3737" t="s">
        <v>18</v>
      </c>
      <c r="F3737">
        <v>0</v>
      </c>
      <c r="H3737" t="s">
        <v>19</v>
      </c>
      <c r="J3737" t="str">
        <f t="shared" si="340"/>
        <v>Cycle LastDemand</v>
      </c>
      <c r="K3737" t="str" cm="1">
        <f t="array" ref="K3737">_xlfn.IFS(L3737="Bus P+R Bus Leg", "Bus", L3737="Bus P+R Car Leg", "Car",L3737="Rail P+R Rail Leg", "Rail", L3737="Rail P+R Car Leg", "Car",L3737="Logsum","",TRUE(),L3737)</f>
        <v>Cycle</v>
      </c>
      <c r="L3737" t="s">
        <v>36</v>
      </c>
      <c r="N3737" t="s">
        <v>105</v>
      </c>
      <c r="O3737" t="s">
        <v>82</v>
      </c>
      <c r="P3737" t="str">
        <f t="shared" si="338"/>
        <v>NHBEB</v>
      </c>
    </row>
    <row r="3738" spans="1:16" x14ac:dyDescent="0.35">
      <c r="A3738">
        <f t="shared" si="337"/>
        <v>7076</v>
      </c>
      <c r="B3738" t="str">
        <f t="shared" si="336"/>
        <v>Cycle NHBEB_NHBEB_PT_16-74_FC LastDemand</v>
      </c>
      <c r="C3738" t="str">
        <f t="shared" si="339"/>
        <v>Cycle NHBEB_NHBEB_PT_16-74_FC LastDemand</v>
      </c>
      <c r="D3738" t="s">
        <v>37</v>
      </c>
      <c r="E3738" t="s">
        <v>18</v>
      </c>
      <c r="F3738">
        <v>0</v>
      </c>
      <c r="H3738" t="s">
        <v>19</v>
      </c>
      <c r="J3738" t="str">
        <f t="shared" si="340"/>
        <v>Cycle LastDemand</v>
      </c>
      <c r="K3738" t="str" cm="1">
        <f t="array" ref="K3738">_xlfn.IFS(L3738="Bus P+R Bus Leg", "Bus", L3738="Bus P+R Car Leg", "Car",L3738="Rail P+R Rail Leg", "Rail", L3738="Rail P+R Car Leg", "Car",L3738="Logsum","",TRUE(),L3738)</f>
        <v>Cycle</v>
      </c>
      <c r="L3738" t="s">
        <v>36</v>
      </c>
      <c r="N3738" t="s">
        <v>105</v>
      </c>
      <c r="O3738" t="s">
        <v>83</v>
      </c>
      <c r="P3738" t="str">
        <f t="shared" si="338"/>
        <v>NHBEB</v>
      </c>
    </row>
    <row r="3739" spans="1:16" x14ac:dyDescent="0.35">
      <c r="A3739">
        <f t="shared" si="337"/>
        <v>7077</v>
      </c>
      <c r="B3739" t="str">
        <f t="shared" si="336"/>
        <v>Cycle NHBEB_NHBEB_PT_16-74_NC LastDemand</v>
      </c>
      <c r="C3739" t="str">
        <f t="shared" si="339"/>
        <v>Cycle NHBEB_NHBEB_PT_16-74_NC LastDemand</v>
      </c>
      <c r="D3739" t="s">
        <v>37</v>
      </c>
      <c r="E3739" t="s">
        <v>18</v>
      </c>
      <c r="F3739">
        <v>0</v>
      </c>
      <c r="H3739" t="s">
        <v>19</v>
      </c>
      <c r="J3739" t="str">
        <f t="shared" si="340"/>
        <v>Cycle LastDemand</v>
      </c>
      <c r="K3739" t="str" cm="1">
        <f t="array" ref="K3739">_xlfn.IFS(L3739="Bus P+R Bus Leg", "Bus", L3739="Bus P+R Car Leg", "Car",L3739="Rail P+R Rail Leg", "Rail", L3739="Rail P+R Car Leg", "Car",L3739="Logsum","",TRUE(),L3739)</f>
        <v>Cycle</v>
      </c>
      <c r="L3739" t="s">
        <v>36</v>
      </c>
      <c r="N3739" t="s">
        <v>105</v>
      </c>
      <c r="O3739" t="s">
        <v>84</v>
      </c>
      <c r="P3739" t="str">
        <f t="shared" si="338"/>
        <v>NHBEB</v>
      </c>
    </row>
    <row r="3740" spans="1:16" x14ac:dyDescent="0.35">
      <c r="A3740">
        <f t="shared" si="337"/>
        <v>7078</v>
      </c>
      <c r="B3740" t="str">
        <f t="shared" si="336"/>
        <v>Cycle NHBEB_NHBEB_PT_16-74_PC LastDemand</v>
      </c>
      <c r="C3740" t="str">
        <f t="shared" si="339"/>
        <v>Cycle NHBEB_NHBEB_PT_16-74_PC LastDemand</v>
      </c>
      <c r="D3740" t="s">
        <v>37</v>
      </c>
      <c r="E3740" t="s">
        <v>18</v>
      </c>
      <c r="F3740">
        <v>0</v>
      </c>
      <c r="H3740" t="s">
        <v>19</v>
      </c>
      <c r="J3740" t="str">
        <f t="shared" si="340"/>
        <v>Cycle LastDemand</v>
      </c>
      <c r="K3740" t="str" cm="1">
        <f t="array" ref="K3740">_xlfn.IFS(L3740="Bus P+R Bus Leg", "Bus", L3740="Bus P+R Car Leg", "Car",L3740="Rail P+R Rail Leg", "Rail", L3740="Rail P+R Car Leg", "Car",L3740="Logsum","",TRUE(),L3740)</f>
        <v>Cycle</v>
      </c>
      <c r="L3740" t="s">
        <v>36</v>
      </c>
      <c r="N3740" t="s">
        <v>105</v>
      </c>
      <c r="O3740" t="s">
        <v>85</v>
      </c>
      <c r="P3740" t="str">
        <f t="shared" si="338"/>
        <v>NHBEB</v>
      </c>
    </row>
    <row r="3741" spans="1:16" x14ac:dyDescent="0.35">
      <c r="A3741">
        <f t="shared" si="337"/>
        <v>7079</v>
      </c>
      <c r="B3741" t="str">
        <f t="shared" si="336"/>
        <v>Cycle NHBEB_NHBEB_Student_16-74_FC LastDemand</v>
      </c>
      <c r="C3741" t="str">
        <f t="shared" si="339"/>
        <v>Cycle NHBEB_NHBEB_Student_16-74_FC LastDemand</v>
      </c>
      <c r="D3741" t="s">
        <v>37</v>
      </c>
      <c r="E3741" t="s">
        <v>18</v>
      </c>
      <c r="F3741">
        <v>0</v>
      </c>
      <c r="H3741" t="s">
        <v>19</v>
      </c>
      <c r="J3741" t="str">
        <f t="shared" si="340"/>
        <v>Cycle LastDemand</v>
      </c>
      <c r="K3741" t="str" cm="1">
        <f t="array" ref="K3741">_xlfn.IFS(L3741="Bus P+R Bus Leg", "Bus", L3741="Bus P+R Car Leg", "Car",L3741="Rail P+R Rail Leg", "Rail", L3741="Rail P+R Car Leg", "Car",L3741="Logsum","",TRUE(),L3741)</f>
        <v>Cycle</v>
      </c>
      <c r="L3741" t="s">
        <v>36</v>
      </c>
      <c r="N3741" t="s">
        <v>105</v>
      </c>
      <c r="O3741" t="s">
        <v>86</v>
      </c>
      <c r="P3741" t="str">
        <f t="shared" si="338"/>
        <v>NHBEB</v>
      </c>
    </row>
    <row r="3742" spans="1:16" x14ac:dyDescent="0.35">
      <c r="A3742">
        <f t="shared" si="337"/>
        <v>7080</v>
      </c>
      <c r="B3742" t="str">
        <f t="shared" si="336"/>
        <v>Cycle NHBEB_NHBEB_Student_16-74_NC LastDemand</v>
      </c>
      <c r="C3742" t="str">
        <f t="shared" si="339"/>
        <v>Cycle NHBEB_NHBEB_Student_16-74_NC LastDemand</v>
      </c>
      <c r="D3742" t="s">
        <v>37</v>
      </c>
      <c r="E3742" t="s">
        <v>18</v>
      </c>
      <c r="F3742">
        <v>0</v>
      </c>
      <c r="H3742" t="s">
        <v>19</v>
      </c>
      <c r="J3742" t="str">
        <f t="shared" si="340"/>
        <v>Cycle LastDemand</v>
      </c>
      <c r="K3742" t="str" cm="1">
        <f t="array" ref="K3742">_xlfn.IFS(L3742="Bus P+R Bus Leg", "Bus", L3742="Bus P+R Car Leg", "Car",L3742="Rail P+R Rail Leg", "Rail", L3742="Rail P+R Car Leg", "Car",L3742="Logsum","",TRUE(),L3742)</f>
        <v>Cycle</v>
      </c>
      <c r="L3742" t="s">
        <v>36</v>
      </c>
      <c r="N3742" t="s">
        <v>105</v>
      </c>
      <c r="O3742" t="s">
        <v>87</v>
      </c>
      <c r="P3742" t="str">
        <f t="shared" si="338"/>
        <v>NHBEB</v>
      </c>
    </row>
    <row r="3743" spans="1:16" x14ac:dyDescent="0.35">
      <c r="A3743">
        <f t="shared" si="337"/>
        <v>7081</v>
      </c>
      <c r="B3743" t="str">
        <f t="shared" si="336"/>
        <v>Cycle NHBEB_NHBEB_Student_16-74_PC LastDemand</v>
      </c>
      <c r="C3743" t="str">
        <f t="shared" si="339"/>
        <v>Cycle NHBEB_NHBEB_Student_16-74_PC LastDemand</v>
      </c>
      <c r="D3743" t="s">
        <v>37</v>
      </c>
      <c r="E3743" t="s">
        <v>18</v>
      </c>
      <c r="F3743">
        <v>0</v>
      </c>
      <c r="H3743" t="s">
        <v>19</v>
      </c>
      <c r="J3743" t="str">
        <f t="shared" si="340"/>
        <v>Cycle LastDemand</v>
      </c>
      <c r="K3743" t="str" cm="1">
        <f t="array" ref="K3743">_xlfn.IFS(L3743="Bus P+R Bus Leg", "Bus", L3743="Bus P+R Car Leg", "Car",L3743="Rail P+R Rail Leg", "Rail", L3743="Rail P+R Car Leg", "Car",L3743="Logsum","",TRUE(),L3743)</f>
        <v>Cycle</v>
      </c>
      <c r="L3743" t="s">
        <v>36</v>
      </c>
      <c r="N3743" t="s">
        <v>105</v>
      </c>
      <c r="O3743" t="s">
        <v>88</v>
      </c>
      <c r="P3743" t="str">
        <f t="shared" si="338"/>
        <v>NHBEB</v>
      </c>
    </row>
    <row r="3744" spans="1:16" x14ac:dyDescent="0.35">
      <c r="A3744">
        <f t="shared" si="337"/>
        <v>7082</v>
      </c>
      <c r="B3744" t="str">
        <f t="shared" si="336"/>
        <v>Cycle NHBO_NHBO_75_FC LastDemand</v>
      </c>
      <c r="C3744" t="str">
        <f t="shared" si="339"/>
        <v>Cycle NHBO_NHBO_75_FC LastDemand</v>
      </c>
      <c r="D3744" t="s">
        <v>37</v>
      </c>
      <c r="E3744" t="s">
        <v>18</v>
      </c>
      <c r="F3744">
        <v>0</v>
      </c>
      <c r="H3744" t="s">
        <v>19</v>
      </c>
      <c r="J3744" t="str">
        <f t="shared" si="340"/>
        <v>Cycle LastDemand</v>
      </c>
      <c r="K3744" t="str" cm="1">
        <f t="array" ref="K3744">_xlfn.IFS(L3744="Bus P+R Bus Leg", "Bus", L3744="Bus P+R Car Leg", "Car",L3744="Rail P+R Rail Leg", "Rail", L3744="Rail P+R Car Leg", "Car",L3744="Logsum","",TRUE(),L3744)</f>
        <v>Cycle</v>
      </c>
      <c r="L3744" t="s">
        <v>36</v>
      </c>
      <c r="N3744" t="s">
        <v>105</v>
      </c>
      <c r="O3744" t="s">
        <v>89</v>
      </c>
      <c r="P3744" t="str">
        <f t="shared" si="338"/>
        <v>NHBO</v>
      </c>
    </row>
    <row r="3745" spans="1:16" x14ac:dyDescent="0.35">
      <c r="A3745">
        <f t="shared" si="337"/>
        <v>7083</v>
      </c>
      <c r="B3745" t="str">
        <f t="shared" si="336"/>
        <v>Cycle NHBO_NHBO_75_NC LastDemand</v>
      </c>
      <c r="C3745" t="str">
        <f t="shared" si="339"/>
        <v>Cycle NHBO_NHBO_75_NC LastDemand</v>
      </c>
      <c r="D3745" t="s">
        <v>37</v>
      </c>
      <c r="E3745" t="s">
        <v>18</v>
      </c>
      <c r="F3745">
        <v>0</v>
      </c>
      <c r="H3745" t="s">
        <v>19</v>
      </c>
      <c r="J3745" t="str">
        <f t="shared" si="340"/>
        <v>Cycle LastDemand</v>
      </c>
      <c r="K3745" t="str" cm="1">
        <f t="array" ref="K3745">_xlfn.IFS(L3745="Bus P+R Bus Leg", "Bus", L3745="Bus P+R Car Leg", "Car",L3745="Rail P+R Rail Leg", "Rail", L3745="Rail P+R Car Leg", "Car",L3745="Logsum","",TRUE(),L3745)</f>
        <v>Cycle</v>
      </c>
      <c r="L3745" t="s">
        <v>36</v>
      </c>
      <c r="N3745" t="s">
        <v>105</v>
      </c>
      <c r="O3745" t="s">
        <v>90</v>
      </c>
      <c r="P3745" t="str">
        <f t="shared" si="338"/>
        <v>NHBO</v>
      </c>
    </row>
    <row r="3746" spans="1:16" x14ac:dyDescent="0.35">
      <c r="A3746">
        <f t="shared" si="337"/>
        <v>7084</v>
      </c>
      <c r="B3746" t="str">
        <f t="shared" si="336"/>
        <v>Cycle NHBO_NHBO_75_PC LastDemand</v>
      </c>
      <c r="C3746" t="str">
        <f t="shared" si="339"/>
        <v>Cycle NHBO_NHBO_75_PC LastDemand</v>
      </c>
      <c r="D3746" t="s">
        <v>37</v>
      </c>
      <c r="E3746" t="s">
        <v>18</v>
      </c>
      <c r="F3746">
        <v>0</v>
      </c>
      <c r="H3746" t="s">
        <v>19</v>
      </c>
      <c r="J3746" t="str">
        <f t="shared" si="340"/>
        <v>Cycle LastDemand</v>
      </c>
      <c r="K3746" t="str" cm="1">
        <f t="array" ref="K3746">_xlfn.IFS(L3746="Bus P+R Bus Leg", "Bus", L3746="Bus P+R Car Leg", "Car",L3746="Rail P+R Rail Leg", "Rail", L3746="Rail P+R Car Leg", "Car",L3746="Logsum","",TRUE(),L3746)</f>
        <v>Cycle</v>
      </c>
      <c r="L3746" t="s">
        <v>36</v>
      </c>
      <c r="N3746" t="s">
        <v>105</v>
      </c>
      <c r="O3746" t="s">
        <v>91</v>
      </c>
      <c r="P3746" t="str">
        <f t="shared" si="338"/>
        <v>NHBO</v>
      </c>
    </row>
    <row r="3747" spans="1:16" x14ac:dyDescent="0.35">
      <c r="A3747">
        <f t="shared" si="337"/>
        <v>7085</v>
      </c>
      <c r="B3747" t="str">
        <f t="shared" si="336"/>
        <v>Cycle NHBO_NHBO_Child_0-15_FC LastDemand</v>
      </c>
      <c r="C3747" t="str">
        <f t="shared" si="339"/>
        <v>Cycle NHBO_NHBO_Child_0-15_FC LastDemand</v>
      </c>
      <c r="D3747" t="s">
        <v>37</v>
      </c>
      <c r="E3747" t="s">
        <v>18</v>
      </c>
      <c r="F3747">
        <v>0</v>
      </c>
      <c r="H3747" t="s">
        <v>19</v>
      </c>
      <c r="J3747" t="str">
        <f t="shared" si="340"/>
        <v>Cycle LastDemand</v>
      </c>
      <c r="K3747" t="str" cm="1">
        <f t="array" ref="K3747">_xlfn.IFS(L3747="Bus P+R Bus Leg", "Bus", L3747="Bus P+R Car Leg", "Car",L3747="Rail P+R Rail Leg", "Rail", L3747="Rail P+R Car Leg", "Car",L3747="Logsum","",TRUE(),L3747)</f>
        <v>Cycle</v>
      </c>
      <c r="L3747" t="s">
        <v>36</v>
      </c>
      <c r="N3747" t="s">
        <v>105</v>
      </c>
      <c r="O3747" t="s">
        <v>133</v>
      </c>
      <c r="P3747" t="str">
        <f t="shared" si="338"/>
        <v>NHBO</v>
      </c>
    </row>
    <row r="3748" spans="1:16" x14ac:dyDescent="0.35">
      <c r="A3748">
        <f t="shared" si="337"/>
        <v>7086</v>
      </c>
      <c r="B3748" t="str">
        <f t="shared" si="336"/>
        <v>Cycle NHBO_NHBO_Child_0-15_NC LastDemand</v>
      </c>
      <c r="C3748" t="str">
        <f t="shared" si="339"/>
        <v>Cycle NHBO_NHBO_Child_0-15_NC LastDemand</v>
      </c>
      <c r="D3748" t="s">
        <v>37</v>
      </c>
      <c r="E3748" t="s">
        <v>18</v>
      </c>
      <c r="F3748">
        <v>0</v>
      </c>
      <c r="H3748" t="s">
        <v>19</v>
      </c>
      <c r="J3748" t="str">
        <f t="shared" si="340"/>
        <v>Cycle LastDemand</v>
      </c>
      <c r="K3748" t="str" cm="1">
        <f t="array" ref="K3748">_xlfn.IFS(L3748="Bus P+R Bus Leg", "Bus", L3748="Bus P+R Car Leg", "Car",L3748="Rail P+R Rail Leg", "Rail", L3748="Rail P+R Car Leg", "Car",L3748="Logsum","",TRUE(),L3748)</f>
        <v>Cycle</v>
      </c>
      <c r="L3748" t="s">
        <v>36</v>
      </c>
      <c r="N3748" t="s">
        <v>105</v>
      </c>
      <c r="O3748" t="s">
        <v>134</v>
      </c>
      <c r="P3748" t="str">
        <f t="shared" si="338"/>
        <v>NHBO</v>
      </c>
    </row>
    <row r="3749" spans="1:16" x14ac:dyDescent="0.35">
      <c r="A3749">
        <f t="shared" si="337"/>
        <v>7087</v>
      </c>
      <c r="B3749" t="str">
        <f t="shared" si="336"/>
        <v>Cycle NHBO_NHBO_Child_0-15_PC LastDemand</v>
      </c>
      <c r="C3749" t="str">
        <f t="shared" si="339"/>
        <v>Cycle NHBO_NHBO_Child_0-15_PC LastDemand</v>
      </c>
      <c r="D3749" t="s">
        <v>37</v>
      </c>
      <c r="E3749" t="s">
        <v>18</v>
      </c>
      <c r="F3749">
        <v>0</v>
      </c>
      <c r="H3749" t="s">
        <v>19</v>
      </c>
      <c r="J3749" t="str">
        <f t="shared" si="340"/>
        <v>Cycle LastDemand</v>
      </c>
      <c r="K3749" t="str" cm="1">
        <f t="array" ref="K3749">_xlfn.IFS(L3749="Bus P+R Bus Leg", "Bus", L3749="Bus P+R Car Leg", "Car",L3749="Rail P+R Rail Leg", "Rail", L3749="Rail P+R Car Leg", "Car",L3749="Logsum","",TRUE(),L3749)</f>
        <v>Cycle</v>
      </c>
      <c r="L3749" t="s">
        <v>36</v>
      </c>
      <c r="N3749" t="s">
        <v>105</v>
      </c>
      <c r="O3749" t="s">
        <v>135</v>
      </c>
      <c r="P3749" t="str">
        <f t="shared" si="338"/>
        <v>NHBO</v>
      </c>
    </row>
    <row r="3750" spans="1:16" x14ac:dyDescent="0.35">
      <c r="A3750">
        <f t="shared" si="337"/>
        <v>7088</v>
      </c>
      <c r="B3750" t="str">
        <f t="shared" si="336"/>
        <v>Cycle NHBO_NHBO_FT_16-74_FC LastDemand</v>
      </c>
      <c r="C3750" t="str">
        <f t="shared" si="339"/>
        <v>Cycle NHBO_NHBO_FT_16-74_FC LastDemand</v>
      </c>
      <c r="D3750" t="s">
        <v>37</v>
      </c>
      <c r="E3750" t="s">
        <v>18</v>
      </c>
      <c r="F3750">
        <v>0</v>
      </c>
      <c r="H3750" t="s">
        <v>19</v>
      </c>
      <c r="J3750" t="str">
        <f t="shared" si="340"/>
        <v>Cycle LastDemand</v>
      </c>
      <c r="K3750" t="str" cm="1">
        <f t="array" ref="K3750">_xlfn.IFS(L3750="Bus P+R Bus Leg", "Bus", L3750="Bus P+R Car Leg", "Car",L3750="Rail P+R Rail Leg", "Rail", L3750="Rail P+R Car Leg", "Car",L3750="Logsum","",TRUE(),L3750)</f>
        <v>Cycle</v>
      </c>
      <c r="L3750" t="s">
        <v>36</v>
      </c>
      <c r="N3750" t="s">
        <v>105</v>
      </c>
      <c r="O3750" t="s">
        <v>92</v>
      </c>
      <c r="P3750" t="str">
        <f t="shared" si="338"/>
        <v>NHBO</v>
      </c>
    </row>
    <row r="3751" spans="1:16" x14ac:dyDescent="0.35">
      <c r="A3751">
        <f t="shared" si="337"/>
        <v>7089</v>
      </c>
      <c r="B3751" t="str">
        <f t="shared" si="336"/>
        <v>Cycle NHBO_NHBO_FT_16-74_NC LastDemand</v>
      </c>
      <c r="C3751" t="str">
        <f t="shared" si="339"/>
        <v>Cycle NHBO_NHBO_FT_16-74_NC LastDemand</v>
      </c>
      <c r="D3751" t="s">
        <v>37</v>
      </c>
      <c r="E3751" t="s">
        <v>18</v>
      </c>
      <c r="F3751">
        <v>0</v>
      </c>
      <c r="H3751" t="s">
        <v>19</v>
      </c>
      <c r="J3751" t="str">
        <f t="shared" si="340"/>
        <v>Cycle LastDemand</v>
      </c>
      <c r="K3751" t="str" cm="1">
        <f t="array" ref="K3751">_xlfn.IFS(L3751="Bus P+R Bus Leg", "Bus", L3751="Bus P+R Car Leg", "Car",L3751="Rail P+R Rail Leg", "Rail", L3751="Rail P+R Car Leg", "Car",L3751="Logsum","",TRUE(),L3751)</f>
        <v>Cycle</v>
      </c>
      <c r="L3751" t="s">
        <v>36</v>
      </c>
      <c r="N3751" t="s">
        <v>105</v>
      </c>
      <c r="O3751" t="s">
        <v>93</v>
      </c>
      <c r="P3751" t="str">
        <f t="shared" si="338"/>
        <v>NHBO</v>
      </c>
    </row>
    <row r="3752" spans="1:16" x14ac:dyDescent="0.35">
      <c r="A3752">
        <f t="shared" si="337"/>
        <v>7090</v>
      </c>
      <c r="B3752" t="str">
        <f t="shared" si="336"/>
        <v>Cycle NHBO_NHBO_FT_16-74_PC LastDemand</v>
      </c>
      <c r="C3752" t="str">
        <f t="shared" si="339"/>
        <v>Cycle NHBO_NHBO_FT_16-74_PC LastDemand</v>
      </c>
      <c r="D3752" t="s">
        <v>37</v>
      </c>
      <c r="E3752" t="s">
        <v>18</v>
      </c>
      <c r="F3752">
        <v>0</v>
      </c>
      <c r="H3752" t="s">
        <v>19</v>
      </c>
      <c r="J3752" t="str">
        <f t="shared" si="340"/>
        <v>Cycle LastDemand</v>
      </c>
      <c r="K3752" t="str" cm="1">
        <f t="array" ref="K3752">_xlfn.IFS(L3752="Bus P+R Bus Leg", "Bus", L3752="Bus P+R Car Leg", "Car",L3752="Rail P+R Rail Leg", "Rail", L3752="Rail P+R Car Leg", "Car",L3752="Logsum","",TRUE(),L3752)</f>
        <v>Cycle</v>
      </c>
      <c r="L3752" t="s">
        <v>36</v>
      </c>
      <c r="N3752" t="s">
        <v>105</v>
      </c>
      <c r="O3752" t="s">
        <v>94</v>
      </c>
      <c r="P3752" t="str">
        <f t="shared" si="338"/>
        <v>NHBO</v>
      </c>
    </row>
    <row r="3753" spans="1:16" x14ac:dyDescent="0.35">
      <c r="A3753">
        <f t="shared" si="337"/>
        <v>7091</v>
      </c>
      <c r="B3753" t="str">
        <f t="shared" si="336"/>
        <v>Cycle NHBO_NHBO_Other_16-74_FC LastDemand</v>
      </c>
      <c r="C3753" t="str">
        <f t="shared" si="339"/>
        <v>Cycle NHBO_NHBO_Other_16-74_FC LastDemand</v>
      </c>
      <c r="D3753" t="s">
        <v>37</v>
      </c>
      <c r="E3753" t="s">
        <v>18</v>
      </c>
      <c r="F3753">
        <v>0</v>
      </c>
      <c r="H3753" t="s">
        <v>19</v>
      </c>
      <c r="J3753" t="str">
        <f t="shared" si="340"/>
        <v>Cycle LastDemand</v>
      </c>
      <c r="K3753" t="str" cm="1">
        <f t="array" ref="K3753">_xlfn.IFS(L3753="Bus P+R Bus Leg", "Bus", L3753="Bus P+R Car Leg", "Car",L3753="Rail P+R Rail Leg", "Rail", L3753="Rail P+R Car Leg", "Car",L3753="Logsum","",TRUE(),L3753)</f>
        <v>Cycle</v>
      </c>
      <c r="L3753" t="s">
        <v>36</v>
      </c>
      <c r="N3753" t="s">
        <v>105</v>
      </c>
      <c r="O3753" t="s">
        <v>95</v>
      </c>
      <c r="P3753" t="str">
        <f t="shared" si="338"/>
        <v>NHBO</v>
      </c>
    </row>
    <row r="3754" spans="1:16" x14ac:dyDescent="0.35">
      <c r="A3754">
        <f t="shared" si="337"/>
        <v>7092</v>
      </c>
      <c r="B3754" t="str">
        <f t="shared" si="336"/>
        <v>Cycle NHBO_NHBO_Other_16-74_NC LastDemand</v>
      </c>
      <c r="C3754" t="str">
        <f t="shared" si="339"/>
        <v>Cycle NHBO_NHBO_Other_16-74_NC LastDemand</v>
      </c>
      <c r="D3754" t="s">
        <v>37</v>
      </c>
      <c r="E3754" t="s">
        <v>18</v>
      </c>
      <c r="F3754">
        <v>0</v>
      </c>
      <c r="H3754" t="s">
        <v>19</v>
      </c>
      <c r="J3754" t="str">
        <f t="shared" si="340"/>
        <v>Cycle LastDemand</v>
      </c>
      <c r="K3754" t="str" cm="1">
        <f t="array" ref="K3754">_xlfn.IFS(L3754="Bus P+R Bus Leg", "Bus", L3754="Bus P+R Car Leg", "Car",L3754="Rail P+R Rail Leg", "Rail", L3754="Rail P+R Car Leg", "Car",L3754="Logsum","",TRUE(),L3754)</f>
        <v>Cycle</v>
      </c>
      <c r="L3754" t="s">
        <v>36</v>
      </c>
      <c r="N3754" t="s">
        <v>105</v>
      </c>
      <c r="O3754" t="s">
        <v>96</v>
      </c>
      <c r="P3754" t="str">
        <f t="shared" si="338"/>
        <v>NHBO</v>
      </c>
    </row>
    <row r="3755" spans="1:16" x14ac:dyDescent="0.35">
      <c r="A3755">
        <f t="shared" si="337"/>
        <v>7093</v>
      </c>
      <c r="B3755" t="str">
        <f t="shared" si="336"/>
        <v>Cycle NHBO_NHBO_Other_16-74_PC LastDemand</v>
      </c>
      <c r="C3755" t="str">
        <f t="shared" si="339"/>
        <v>Cycle NHBO_NHBO_Other_16-74_PC LastDemand</v>
      </c>
      <c r="D3755" t="s">
        <v>37</v>
      </c>
      <c r="E3755" t="s">
        <v>18</v>
      </c>
      <c r="F3755">
        <v>0</v>
      </c>
      <c r="H3755" t="s">
        <v>19</v>
      </c>
      <c r="J3755" t="str">
        <f t="shared" si="340"/>
        <v>Cycle LastDemand</v>
      </c>
      <c r="K3755" t="str" cm="1">
        <f t="array" ref="K3755">_xlfn.IFS(L3755="Bus P+R Bus Leg", "Bus", L3755="Bus P+R Car Leg", "Car",L3755="Rail P+R Rail Leg", "Rail", L3755="Rail P+R Car Leg", "Car",L3755="Logsum","",TRUE(),L3755)</f>
        <v>Cycle</v>
      </c>
      <c r="L3755" t="s">
        <v>36</v>
      </c>
      <c r="N3755" t="s">
        <v>105</v>
      </c>
      <c r="O3755" t="s">
        <v>97</v>
      </c>
      <c r="P3755" t="str">
        <f t="shared" si="338"/>
        <v>NHBO</v>
      </c>
    </row>
    <row r="3756" spans="1:16" x14ac:dyDescent="0.35">
      <c r="A3756">
        <f t="shared" si="337"/>
        <v>7094</v>
      </c>
      <c r="B3756" t="str">
        <f t="shared" si="336"/>
        <v>Cycle NHBO_NHBO_PT_16-74_FC LastDemand</v>
      </c>
      <c r="C3756" t="str">
        <f t="shared" si="339"/>
        <v>Cycle NHBO_NHBO_PT_16-74_FC LastDemand</v>
      </c>
      <c r="D3756" t="s">
        <v>37</v>
      </c>
      <c r="E3756" t="s">
        <v>18</v>
      </c>
      <c r="F3756">
        <v>0</v>
      </c>
      <c r="H3756" t="s">
        <v>19</v>
      </c>
      <c r="J3756" t="str">
        <f t="shared" si="340"/>
        <v>Cycle LastDemand</v>
      </c>
      <c r="K3756" t="str" cm="1">
        <f t="array" ref="K3756">_xlfn.IFS(L3756="Bus P+R Bus Leg", "Bus", L3756="Bus P+R Car Leg", "Car",L3756="Rail P+R Rail Leg", "Rail", L3756="Rail P+R Car Leg", "Car",L3756="Logsum","",TRUE(),L3756)</f>
        <v>Cycle</v>
      </c>
      <c r="L3756" t="s">
        <v>36</v>
      </c>
      <c r="N3756" t="s">
        <v>105</v>
      </c>
      <c r="O3756" t="s">
        <v>98</v>
      </c>
      <c r="P3756" t="str">
        <f t="shared" si="338"/>
        <v>NHBO</v>
      </c>
    </row>
    <row r="3757" spans="1:16" x14ac:dyDescent="0.35">
      <c r="A3757">
        <f t="shared" si="337"/>
        <v>7095</v>
      </c>
      <c r="B3757" t="str">
        <f t="shared" si="336"/>
        <v>Cycle NHBO_NHBO_PT_16-74_NC LastDemand</v>
      </c>
      <c r="C3757" t="str">
        <f t="shared" si="339"/>
        <v>Cycle NHBO_NHBO_PT_16-74_NC LastDemand</v>
      </c>
      <c r="D3757" t="s">
        <v>37</v>
      </c>
      <c r="E3757" t="s">
        <v>18</v>
      </c>
      <c r="F3757">
        <v>0</v>
      </c>
      <c r="H3757" t="s">
        <v>19</v>
      </c>
      <c r="J3757" t="str">
        <f t="shared" si="340"/>
        <v>Cycle LastDemand</v>
      </c>
      <c r="K3757" t="str" cm="1">
        <f t="array" ref="K3757">_xlfn.IFS(L3757="Bus P+R Bus Leg", "Bus", L3757="Bus P+R Car Leg", "Car",L3757="Rail P+R Rail Leg", "Rail", L3757="Rail P+R Car Leg", "Car",L3757="Logsum","",TRUE(),L3757)</f>
        <v>Cycle</v>
      </c>
      <c r="L3757" t="s">
        <v>36</v>
      </c>
      <c r="N3757" t="s">
        <v>105</v>
      </c>
      <c r="O3757" t="s">
        <v>99</v>
      </c>
      <c r="P3757" t="str">
        <f t="shared" si="338"/>
        <v>NHBO</v>
      </c>
    </row>
    <row r="3758" spans="1:16" x14ac:dyDescent="0.35">
      <c r="A3758">
        <f t="shared" si="337"/>
        <v>7096</v>
      </c>
      <c r="B3758" t="str">
        <f t="shared" si="336"/>
        <v>Cycle NHBO_NHBO_PT_16-74_PC LastDemand</v>
      </c>
      <c r="C3758" t="str">
        <f t="shared" si="339"/>
        <v>Cycle NHBO_NHBO_PT_16-74_PC LastDemand</v>
      </c>
      <c r="D3758" t="s">
        <v>37</v>
      </c>
      <c r="E3758" t="s">
        <v>18</v>
      </c>
      <c r="F3758">
        <v>0</v>
      </c>
      <c r="H3758" t="s">
        <v>19</v>
      </c>
      <c r="J3758" t="str">
        <f t="shared" si="340"/>
        <v>Cycle LastDemand</v>
      </c>
      <c r="K3758" t="str" cm="1">
        <f t="array" ref="K3758">_xlfn.IFS(L3758="Bus P+R Bus Leg", "Bus", L3758="Bus P+R Car Leg", "Car",L3758="Rail P+R Rail Leg", "Rail", L3758="Rail P+R Car Leg", "Car",L3758="Logsum","",TRUE(),L3758)</f>
        <v>Cycle</v>
      </c>
      <c r="L3758" t="s">
        <v>36</v>
      </c>
      <c r="N3758" t="s">
        <v>105</v>
      </c>
      <c r="O3758" t="s">
        <v>100</v>
      </c>
      <c r="P3758" t="str">
        <f t="shared" si="338"/>
        <v>NHBO</v>
      </c>
    </row>
    <row r="3759" spans="1:16" x14ac:dyDescent="0.35">
      <c r="A3759">
        <f t="shared" si="337"/>
        <v>7097</v>
      </c>
      <c r="B3759" t="str">
        <f t="shared" si="336"/>
        <v>Cycle NHBO_NHBO_Student_16-74_FC LastDemand</v>
      </c>
      <c r="C3759" t="str">
        <f t="shared" si="339"/>
        <v>Cycle NHBO_NHBO_Student_16-74_FC LastDemand</v>
      </c>
      <c r="D3759" t="s">
        <v>37</v>
      </c>
      <c r="E3759" t="s">
        <v>18</v>
      </c>
      <c r="F3759">
        <v>0</v>
      </c>
      <c r="H3759" t="s">
        <v>19</v>
      </c>
      <c r="J3759" t="str">
        <f t="shared" si="340"/>
        <v>Cycle LastDemand</v>
      </c>
      <c r="K3759" t="str" cm="1">
        <f t="array" ref="K3759">_xlfn.IFS(L3759="Bus P+R Bus Leg", "Bus", L3759="Bus P+R Car Leg", "Car",L3759="Rail P+R Rail Leg", "Rail", L3759="Rail P+R Car Leg", "Car",L3759="Logsum","",TRUE(),L3759)</f>
        <v>Cycle</v>
      </c>
      <c r="L3759" t="s">
        <v>36</v>
      </c>
      <c r="N3759" t="s">
        <v>105</v>
      </c>
      <c r="O3759" t="s">
        <v>101</v>
      </c>
      <c r="P3759" t="str">
        <f t="shared" si="338"/>
        <v>NHBO</v>
      </c>
    </row>
    <row r="3760" spans="1:16" x14ac:dyDescent="0.35">
      <c r="A3760">
        <f t="shared" si="337"/>
        <v>7098</v>
      </c>
      <c r="B3760" t="str">
        <f t="shared" si="336"/>
        <v>Cycle NHBO_NHBO_Student_16-74_NC LastDemand</v>
      </c>
      <c r="C3760" t="str">
        <f t="shared" si="339"/>
        <v>Cycle NHBO_NHBO_Student_16-74_NC LastDemand</v>
      </c>
      <c r="D3760" t="s">
        <v>37</v>
      </c>
      <c r="E3760" t="s">
        <v>18</v>
      </c>
      <c r="F3760">
        <v>0</v>
      </c>
      <c r="H3760" t="s">
        <v>19</v>
      </c>
      <c r="J3760" t="str">
        <f t="shared" si="340"/>
        <v>Cycle LastDemand</v>
      </c>
      <c r="K3760" t="str" cm="1">
        <f t="array" ref="K3760">_xlfn.IFS(L3760="Bus P+R Bus Leg", "Bus", L3760="Bus P+R Car Leg", "Car",L3760="Rail P+R Rail Leg", "Rail", L3760="Rail P+R Car Leg", "Car",L3760="Logsum","",TRUE(),L3760)</f>
        <v>Cycle</v>
      </c>
      <c r="L3760" t="s">
        <v>36</v>
      </c>
      <c r="N3760" t="s">
        <v>105</v>
      </c>
      <c r="O3760" t="s">
        <v>102</v>
      </c>
      <c r="P3760" t="str">
        <f t="shared" si="338"/>
        <v>NHBO</v>
      </c>
    </row>
    <row r="3761" spans="1:16" x14ac:dyDescent="0.35">
      <c r="A3761">
        <f t="shared" si="337"/>
        <v>7099</v>
      </c>
      <c r="B3761" t="str">
        <f t="shared" si="336"/>
        <v>Cycle NHBO_NHBO_Student_16-74_PC LastDemand</v>
      </c>
      <c r="C3761" t="str">
        <f t="shared" si="339"/>
        <v>Cycle NHBO_NHBO_Student_16-74_PC LastDemand</v>
      </c>
      <c r="D3761" t="s">
        <v>37</v>
      </c>
      <c r="E3761" t="s">
        <v>18</v>
      </c>
      <c r="F3761">
        <v>0</v>
      </c>
      <c r="H3761" t="s">
        <v>19</v>
      </c>
      <c r="J3761" t="str">
        <f t="shared" si="340"/>
        <v>Cycle LastDemand</v>
      </c>
      <c r="K3761" t="str" cm="1">
        <f t="array" ref="K3761">_xlfn.IFS(L3761="Bus P+R Bus Leg", "Bus", L3761="Bus P+R Car Leg", "Car",L3761="Rail P+R Rail Leg", "Rail", L3761="Rail P+R Car Leg", "Car",L3761="Logsum","",TRUE(),L3761)</f>
        <v>Cycle</v>
      </c>
      <c r="L3761" t="s">
        <v>36</v>
      </c>
      <c r="N3761" t="s">
        <v>105</v>
      </c>
      <c r="O3761" t="s">
        <v>103</v>
      </c>
      <c r="P3761" t="str">
        <f t="shared" si="338"/>
        <v>NHBO</v>
      </c>
    </row>
    <row r="3762" spans="1:16" x14ac:dyDescent="0.35">
      <c r="A3762">
        <f t="shared" si="337"/>
        <v>7101</v>
      </c>
      <c r="B3762" t="str">
        <f t="shared" si="336"/>
        <v>Walk HBW_HBW_FT_16-74_FC LastDemand</v>
      </c>
      <c r="C3762" t="str">
        <f t="shared" si="339"/>
        <v>Walk HBW_HBW_FT_16-74_FC LastDemand</v>
      </c>
      <c r="D3762" t="s">
        <v>37</v>
      </c>
      <c r="E3762" t="s">
        <v>18</v>
      </c>
      <c r="F3762">
        <v>0</v>
      </c>
      <c r="H3762" t="s">
        <v>19</v>
      </c>
      <c r="J3762" t="str">
        <f t="shared" si="340"/>
        <v>Walk LastDemand</v>
      </c>
      <c r="K3762" t="str" cm="1">
        <f t="array" ref="K3762">_xlfn.IFS(L3762="Bus P+R Bus Leg", "Bus", L3762="Bus P+R Car Leg", "Car",L3762="Rail P+R Rail Leg", "Rail", L3762="Rail P+R Car Leg", "Car",L3762="Logsum","",TRUE(),L3762)</f>
        <v>Walk</v>
      </c>
      <c r="L3762" t="s">
        <v>35</v>
      </c>
      <c r="N3762" t="s">
        <v>105</v>
      </c>
      <c r="O3762" t="s">
        <v>53</v>
      </c>
      <c r="P3762" t="str">
        <f>LEFT(O3762,FIND("_",O3762)-1)</f>
        <v>HBW</v>
      </c>
    </row>
    <row r="3763" spans="1:16" x14ac:dyDescent="0.35">
      <c r="A3763">
        <f t="shared" si="337"/>
        <v>7102</v>
      </c>
      <c r="B3763" t="str">
        <f t="shared" si="336"/>
        <v>Walk HBW_HBW_FT_16-74_NC LastDemand</v>
      </c>
      <c r="C3763" t="str">
        <f t="shared" si="339"/>
        <v>Walk HBW_HBW_FT_16-74_NC LastDemand</v>
      </c>
      <c r="D3763" t="s">
        <v>37</v>
      </c>
      <c r="E3763" t="s">
        <v>18</v>
      </c>
      <c r="F3763">
        <v>0</v>
      </c>
      <c r="H3763" t="s">
        <v>19</v>
      </c>
      <c r="J3763" t="str">
        <f t="shared" si="340"/>
        <v>Walk LastDemand</v>
      </c>
      <c r="K3763" t="str" cm="1">
        <f t="array" ref="K3763">_xlfn.IFS(L3763="Bus P+R Bus Leg", "Bus", L3763="Bus P+R Car Leg", "Car",L3763="Rail P+R Rail Leg", "Rail", L3763="Rail P+R Car Leg", "Car",L3763="Logsum","",TRUE(),L3763)</f>
        <v>Walk</v>
      </c>
      <c r="L3763" t="s">
        <v>35</v>
      </c>
      <c r="N3763" t="s">
        <v>105</v>
      </c>
      <c r="O3763" t="s">
        <v>54</v>
      </c>
      <c r="P3763" t="str">
        <f>LEFT(O3763,FIND("_",O3763)-1)</f>
        <v>HBW</v>
      </c>
    </row>
    <row r="3764" spans="1:16" x14ac:dyDescent="0.35">
      <c r="A3764">
        <f t="shared" si="337"/>
        <v>7103</v>
      </c>
      <c r="B3764" t="str">
        <f t="shared" si="336"/>
        <v>Walk HBW_HBW_FT_16-74_PC LastDemand</v>
      </c>
      <c r="C3764" t="str">
        <f t="shared" si="339"/>
        <v>Walk HBW_HBW_FT_16-74_PC LastDemand</v>
      </c>
      <c r="D3764" t="s">
        <v>37</v>
      </c>
      <c r="E3764" t="s">
        <v>18</v>
      </c>
      <c r="F3764">
        <v>0</v>
      </c>
      <c r="H3764" t="s">
        <v>19</v>
      </c>
      <c r="J3764" t="str">
        <f t="shared" si="340"/>
        <v>Walk LastDemand</v>
      </c>
      <c r="K3764" t="str" cm="1">
        <f t="array" ref="K3764">_xlfn.IFS(L3764="Bus P+R Bus Leg", "Bus", L3764="Bus P+R Car Leg", "Car",L3764="Rail P+R Rail Leg", "Rail", L3764="Rail P+R Car Leg", "Car",L3764="Logsum","",TRUE(),L3764)</f>
        <v>Walk</v>
      </c>
      <c r="L3764" t="s">
        <v>35</v>
      </c>
      <c r="N3764" t="s">
        <v>105</v>
      </c>
      <c r="O3764" t="s">
        <v>55</v>
      </c>
      <c r="P3764" t="str">
        <f t="shared" ref="P3764:P3827" si="341">LEFT(O3764,FIND("_",O3764)-1)</f>
        <v>HBW</v>
      </c>
    </row>
    <row r="3765" spans="1:16" x14ac:dyDescent="0.35">
      <c r="A3765">
        <f t="shared" si="337"/>
        <v>7104</v>
      </c>
      <c r="B3765" t="str">
        <f t="shared" ref="B3765:B3828" si="342">_xlfn.TEXTJOIN(" ",TRUE,L3765,O3765,N3765)</f>
        <v>Walk HBW_HBW_Other_16-74_FC LastDemand</v>
      </c>
      <c r="C3765" t="str">
        <f t="shared" si="339"/>
        <v>Walk HBW_HBW_Other_16-74_FC LastDemand</v>
      </c>
      <c r="D3765" t="s">
        <v>37</v>
      </c>
      <c r="E3765" t="s">
        <v>18</v>
      </c>
      <c r="F3765">
        <v>0</v>
      </c>
      <c r="H3765" t="s">
        <v>19</v>
      </c>
      <c r="J3765" t="str">
        <f t="shared" si="340"/>
        <v>Walk LastDemand</v>
      </c>
      <c r="K3765" t="str" cm="1">
        <f t="array" ref="K3765">_xlfn.IFS(L3765="Bus P+R Bus Leg", "Bus", L3765="Bus P+R Car Leg", "Car",L3765="Rail P+R Rail Leg", "Rail", L3765="Rail P+R Car Leg", "Car",L3765="Logsum","",TRUE(),L3765)</f>
        <v>Walk</v>
      </c>
      <c r="L3765" t="s">
        <v>35</v>
      </c>
      <c r="N3765" t="s">
        <v>105</v>
      </c>
      <c r="O3765" t="s">
        <v>56</v>
      </c>
      <c r="P3765" t="str">
        <f t="shared" si="341"/>
        <v>HBW</v>
      </c>
    </row>
    <row r="3766" spans="1:16" x14ac:dyDescent="0.35">
      <c r="A3766">
        <f t="shared" si="337"/>
        <v>7105</v>
      </c>
      <c r="B3766" t="str">
        <f t="shared" si="342"/>
        <v>Walk HBW_HBW_Other_16-74_NC LastDemand</v>
      </c>
      <c r="C3766" t="str">
        <f t="shared" si="339"/>
        <v>Walk HBW_HBW_Other_16-74_NC LastDemand</v>
      </c>
      <c r="D3766" t="s">
        <v>37</v>
      </c>
      <c r="E3766" t="s">
        <v>18</v>
      </c>
      <c r="F3766">
        <v>0</v>
      </c>
      <c r="H3766" t="s">
        <v>19</v>
      </c>
      <c r="J3766" t="str">
        <f t="shared" si="340"/>
        <v>Walk LastDemand</v>
      </c>
      <c r="K3766" t="str" cm="1">
        <f t="array" ref="K3766">_xlfn.IFS(L3766="Bus P+R Bus Leg", "Bus", L3766="Bus P+R Car Leg", "Car",L3766="Rail P+R Rail Leg", "Rail", L3766="Rail P+R Car Leg", "Car",L3766="Logsum","",TRUE(),L3766)</f>
        <v>Walk</v>
      </c>
      <c r="L3766" t="s">
        <v>35</v>
      </c>
      <c r="N3766" t="s">
        <v>105</v>
      </c>
      <c r="O3766" t="s">
        <v>57</v>
      </c>
      <c r="P3766" t="str">
        <f t="shared" si="341"/>
        <v>HBW</v>
      </c>
    </row>
    <row r="3767" spans="1:16" x14ac:dyDescent="0.35">
      <c r="A3767">
        <f t="shared" si="337"/>
        <v>7106</v>
      </c>
      <c r="B3767" t="str">
        <f t="shared" si="342"/>
        <v>Walk HBW_HBW_Other_16-74_PC LastDemand</v>
      </c>
      <c r="C3767" t="str">
        <f t="shared" si="339"/>
        <v>Walk HBW_HBW_Other_16-74_PC LastDemand</v>
      </c>
      <c r="D3767" t="s">
        <v>37</v>
      </c>
      <c r="E3767" t="s">
        <v>18</v>
      </c>
      <c r="F3767">
        <v>0</v>
      </c>
      <c r="H3767" t="s">
        <v>19</v>
      </c>
      <c r="J3767" t="str">
        <f t="shared" si="340"/>
        <v>Walk LastDemand</v>
      </c>
      <c r="K3767" t="str" cm="1">
        <f t="array" ref="K3767">_xlfn.IFS(L3767="Bus P+R Bus Leg", "Bus", L3767="Bus P+R Car Leg", "Car",L3767="Rail P+R Rail Leg", "Rail", L3767="Rail P+R Car Leg", "Car",L3767="Logsum","",TRUE(),L3767)</f>
        <v>Walk</v>
      </c>
      <c r="L3767" t="s">
        <v>35</v>
      </c>
      <c r="N3767" t="s">
        <v>105</v>
      </c>
      <c r="O3767" t="s">
        <v>58</v>
      </c>
      <c r="P3767" t="str">
        <f t="shared" si="341"/>
        <v>HBW</v>
      </c>
    </row>
    <row r="3768" spans="1:16" x14ac:dyDescent="0.35">
      <c r="A3768">
        <f t="shared" si="337"/>
        <v>7107</v>
      </c>
      <c r="B3768" t="str">
        <f t="shared" si="342"/>
        <v>Walk HBW_HBW_PT_16-74_FC LastDemand</v>
      </c>
      <c r="C3768" t="str">
        <f t="shared" si="339"/>
        <v>Walk HBW_HBW_PT_16-74_FC LastDemand</v>
      </c>
      <c r="D3768" t="s">
        <v>37</v>
      </c>
      <c r="E3768" t="s">
        <v>18</v>
      </c>
      <c r="F3768">
        <v>0</v>
      </c>
      <c r="H3768" t="s">
        <v>19</v>
      </c>
      <c r="J3768" t="str">
        <f t="shared" si="340"/>
        <v>Walk LastDemand</v>
      </c>
      <c r="K3768" t="str" cm="1">
        <f t="array" ref="K3768">_xlfn.IFS(L3768="Bus P+R Bus Leg", "Bus", L3768="Bus P+R Car Leg", "Car",L3768="Rail P+R Rail Leg", "Rail", L3768="Rail P+R Car Leg", "Car",L3768="Logsum","",TRUE(),L3768)</f>
        <v>Walk</v>
      </c>
      <c r="L3768" t="s">
        <v>35</v>
      </c>
      <c r="N3768" t="s">
        <v>105</v>
      </c>
      <c r="O3768" t="s">
        <v>59</v>
      </c>
      <c r="P3768" t="str">
        <f t="shared" si="341"/>
        <v>HBW</v>
      </c>
    </row>
    <row r="3769" spans="1:16" x14ac:dyDescent="0.35">
      <c r="A3769">
        <f t="shared" si="337"/>
        <v>7108</v>
      </c>
      <c r="B3769" t="str">
        <f t="shared" si="342"/>
        <v>Walk HBW_HBW_PT_16-74_NC LastDemand</v>
      </c>
      <c r="C3769" t="str">
        <f t="shared" si="339"/>
        <v>Walk HBW_HBW_PT_16-74_NC LastDemand</v>
      </c>
      <c r="D3769" t="s">
        <v>37</v>
      </c>
      <c r="E3769" t="s">
        <v>18</v>
      </c>
      <c r="F3769">
        <v>0</v>
      </c>
      <c r="H3769" t="s">
        <v>19</v>
      </c>
      <c r="J3769" t="str">
        <f t="shared" si="340"/>
        <v>Walk LastDemand</v>
      </c>
      <c r="K3769" t="str" cm="1">
        <f t="array" ref="K3769">_xlfn.IFS(L3769="Bus P+R Bus Leg", "Bus", L3769="Bus P+R Car Leg", "Car",L3769="Rail P+R Rail Leg", "Rail", L3769="Rail P+R Car Leg", "Car",L3769="Logsum","",TRUE(),L3769)</f>
        <v>Walk</v>
      </c>
      <c r="L3769" t="s">
        <v>35</v>
      </c>
      <c r="N3769" t="s">
        <v>105</v>
      </c>
      <c r="O3769" t="s">
        <v>60</v>
      </c>
      <c r="P3769" t="str">
        <f t="shared" si="341"/>
        <v>HBW</v>
      </c>
    </row>
    <row r="3770" spans="1:16" x14ac:dyDescent="0.35">
      <c r="A3770">
        <f t="shared" si="337"/>
        <v>7109</v>
      </c>
      <c r="B3770" t="str">
        <f t="shared" si="342"/>
        <v>Walk HBW_HBW_PT_16-74_PC LastDemand</v>
      </c>
      <c r="C3770" t="str">
        <f t="shared" si="339"/>
        <v>Walk HBW_HBW_PT_16-74_PC LastDemand</v>
      </c>
      <c r="D3770" t="s">
        <v>37</v>
      </c>
      <c r="E3770" t="s">
        <v>18</v>
      </c>
      <c r="F3770">
        <v>0</v>
      </c>
      <c r="H3770" t="s">
        <v>19</v>
      </c>
      <c r="J3770" t="str">
        <f t="shared" si="340"/>
        <v>Walk LastDemand</v>
      </c>
      <c r="K3770" t="str" cm="1">
        <f t="array" ref="K3770">_xlfn.IFS(L3770="Bus P+R Bus Leg", "Bus", L3770="Bus P+R Car Leg", "Car",L3770="Rail P+R Rail Leg", "Rail", L3770="Rail P+R Car Leg", "Car",L3770="Logsum","",TRUE(),L3770)</f>
        <v>Walk</v>
      </c>
      <c r="L3770" t="s">
        <v>35</v>
      </c>
      <c r="N3770" t="s">
        <v>105</v>
      </c>
      <c r="O3770" t="s">
        <v>61</v>
      </c>
      <c r="P3770" t="str">
        <f t="shared" si="341"/>
        <v>HBW</v>
      </c>
    </row>
    <row r="3771" spans="1:16" x14ac:dyDescent="0.35">
      <c r="A3771">
        <f t="shared" si="337"/>
        <v>7110</v>
      </c>
      <c r="B3771" t="str">
        <f t="shared" si="342"/>
        <v>Walk HBW_HBW_Student_16-74_FC LastDemand</v>
      </c>
      <c r="C3771" t="str">
        <f t="shared" si="339"/>
        <v>Walk HBW_HBW_Student_16-74_FC LastDemand</v>
      </c>
      <c r="D3771" t="s">
        <v>37</v>
      </c>
      <c r="E3771" t="s">
        <v>18</v>
      </c>
      <c r="F3771">
        <v>0</v>
      </c>
      <c r="H3771" t="s">
        <v>19</v>
      </c>
      <c r="J3771" t="str">
        <f t="shared" si="340"/>
        <v>Walk LastDemand</v>
      </c>
      <c r="K3771" t="str" cm="1">
        <f t="array" ref="K3771">_xlfn.IFS(L3771="Bus P+R Bus Leg", "Bus", L3771="Bus P+R Car Leg", "Car",L3771="Rail P+R Rail Leg", "Rail", L3771="Rail P+R Car Leg", "Car",L3771="Logsum","",TRUE(),L3771)</f>
        <v>Walk</v>
      </c>
      <c r="L3771" t="s">
        <v>35</v>
      </c>
      <c r="N3771" t="s">
        <v>105</v>
      </c>
      <c r="O3771" t="s">
        <v>62</v>
      </c>
      <c r="P3771" t="str">
        <f t="shared" si="341"/>
        <v>HBW</v>
      </c>
    </row>
    <row r="3772" spans="1:16" x14ac:dyDescent="0.35">
      <c r="A3772">
        <f t="shared" si="337"/>
        <v>7111</v>
      </c>
      <c r="B3772" t="str">
        <f t="shared" si="342"/>
        <v>Walk HBW_HBW_Student_16-74_NC LastDemand</v>
      </c>
      <c r="C3772" t="str">
        <f t="shared" si="339"/>
        <v>Walk HBW_HBW_Student_16-74_NC LastDemand</v>
      </c>
      <c r="D3772" t="s">
        <v>37</v>
      </c>
      <c r="E3772" t="s">
        <v>18</v>
      </c>
      <c r="F3772">
        <v>0</v>
      </c>
      <c r="H3772" t="s">
        <v>19</v>
      </c>
      <c r="J3772" t="str">
        <f t="shared" si="340"/>
        <v>Walk LastDemand</v>
      </c>
      <c r="K3772" t="str" cm="1">
        <f t="array" ref="K3772">_xlfn.IFS(L3772="Bus P+R Bus Leg", "Bus", L3772="Bus P+R Car Leg", "Car",L3772="Rail P+R Rail Leg", "Rail", L3772="Rail P+R Car Leg", "Car",L3772="Logsum","",TRUE(),L3772)</f>
        <v>Walk</v>
      </c>
      <c r="L3772" t="s">
        <v>35</v>
      </c>
      <c r="N3772" t="s">
        <v>105</v>
      </c>
      <c r="O3772" t="s">
        <v>63</v>
      </c>
      <c r="P3772" t="str">
        <f t="shared" si="341"/>
        <v>HBW</v>
      </c>
    </row>
    <row r="3773" spans="1:16" x14ac:dyDescent="0.35">
      <c r="A3773">
        <f t="shared" si="337"/>
        <v>7112</v>
      </c>
      <c r="B3773" t="str">
        <f t="shared" si="342"/>
        <v>Walk HBW_HBW_Student_16-74_PC LastDemand</v>
      </c>
      <c r="C3773" t="str">
        <f t="shared" si="339"/>
        <v>Walk HBW_HBW_Student_16-74_PC LastDemand</v>
      </c>
      <c r="D3773" t="s">
        <v>37</v>
      </c>
      <c r="E3773" t="s">
        <v>18</v>
      </c>
      <c r="F3773">
        <v>0</v>
      </c>
      <c r="H3773" t="s">
        <v>19</v>
      </c>
      <c r="J3773" t="str">
        <f t="shared" si="340"/>
        <v>Walk LastDemand</v>
      </c>
      <c r="K3773" t="str" cm="1">
        <f t="array" ref="K3773">_xlfn.IFS(L3773="Bus P+R Bus Leg", "Bus", L3773="Bus P+R Car Leg", "Car",L3773="Rail P+R Rail Leg", "Rail", L3773="Rail P+R Car Leg", "Car",L3773="Logsum","",TRUE(),L3773)</f>
        <v>Walk</v>
      </c>
      <c r="L3773" t="s">
        <v>35</v>
      </c>
      <c r="N3773" t="s">
        <v>105</v>
      </c>
      <c r="O3773" t="s">
        <v>64</v>
      </c>
      <c r="P3773" t="str">
        <f t="shared" si="341"/>
        <v>HBW</v>
      </c>
    </row>
    <row r="3774" spans="1:16" x14ac:dyDescent="0.35">
      <c r="A3774">
        <f t="shared" si="337"/>
        <v>7113</v>
      </c>
      <c r="B3774" t="str">
        <f t="shared" si="342"/>
        <v>Walk HBEB_HBEB_FT_16-74_FC LastDemand</v>
      </c>
      <c r="C3774" t="str">
        <f t="shared" si="339"/>
        <v>Walk HBEB_HBEB_FT_16-74_FC LastDemand</v>
      </c>
      <c r="D3774" t="s">
        <v>37</v>
      </c>
      <c r="E3774" t="s">
        <v>18</v>
      </c>
      <c r="F3774">
        <v>0</v>
      </c>
      <c r="H3774" t="s">
        <v>19</v>
      </c>
      <c r="J3774" t="str">
        <f t="shared" si="340"/>
        <v>Walk LastDemand</v>
      </c>
      <c r="K3774" t="str" cm="1">
        <f t="array" ref="K3774">_xlfn.IFS(L3774="Bus P+R Bus Leg", "Bus", L3774="Bus P+R Car Leg", "Car",L3774="Rail P+R Rail Leg", "Rail", L3774="Rail P+R Car Leg", "Car",L3774="Logsum","",TRUE(),L3774)</f>
        <v>Walk</v>
      </c>
      <c r="L3774" t="s">
        <v>35</v>
      </c>
      <c r="N3774" t="s">
        <v>105</v>
      </c>
      <c r="O3774" t="s">
        <v>65</v>
      </c>
      <c r="P3774" t="str">
        <f t="shared" si="341"/>
        <v>HBEB</v>
      </c>
    </row>
    <row r="3775" spans="1:16" x14ac:dyDescent="0.35">
      <c r="A3775">
        <f t="shared" si="337"/>
        <v>7114</v>
      </c>
      <c r="B3775" t="str">
        <f t="shared" si="342"/>
        <v>Walk HBEB_HBEB_FT_16-74_NC LastDemand</v>
      </c>
      <c r="C3775" t="str">
        <f t="shared" si="339"/>
        <v>Walk HBEB_HBEB_FT_16-74_NC LastDemand</v>
      </c>
      <c r="D3775" t="s">
        <v>37</v>
      </c>
      <c r="E3775" t="s">
        <v>18</v>
      </c>
      <c r="F3775">
        <v>0</v>
      </c>
      <c r="H3775" t="s">
        <v>19</v>
      </c>
      <c r="J3775" t="str">
        <f t="shared" si="340"/>
        <v>Walk LastDemand</v>
      </c>
      <c r="K3775" t="str" cm="1">
        <f t="array" ref="K3775">_xlfn.IFS(L3775="Bus P+R Bus Leg", "Bus", L3775="Bus P+R Car Leg", "Car",L3775="Rail P+R Rail Leg", "Rail", L3775="Rail P+R Car Leg", "Car",L3775="Logsum","",TRUE(),L3775)</f>
        <v>Walk</v>
      </c>
      <c r="L3775" t="s">
        <v>35</v>
      </c>
      <c r="N3775" t="s">
        <v>105</v>
      </c>
      <c r="O3775" t="s">
        <v>66</v>
      </c>
      <c r="P3775" t="str">
        <f t="shared" si="341"/>
        <v>HBEB</v>
      </c>
    </row>
    <row r="3776" spans="1:16" x14ac:dyDescent="0.35">
      <c r="A3776">
        <f t="shared" si="337"/>
        <v>7115</v>
      </c>
      <c r="B3776" t="str">
        <f t="shared" si="342"/>
        <v>Walk HBEB_HBEB_FT_16-74_PC LastDemand</v>
      </c>
      <c r="C3776" t="str">
        <f t="shared" si="339"/>
        <v>Walk HBEB_HBEB_FT_16-74_PC LastDemand</v>
      </c>
      <c r="D3776" t="s">
        <v>37</v>
      </c>
      <c r="E3776" t="s">
        <v>18</v>
      </c>
      <c r="F3776">
        <v>0</v>
      </c>
      <c r="H3776" t="s">
        <v>19</v>
      </c>
      <c r="J3776" t="str">
        <f t="shared" si="340"/>
        <v>Walk LastDemand</v>
      </c>
      <c r="K3776" t="str" cm="1">
        <f t="array" ref="K3776">_xlfn.IFS(L3776="Bus P+R Bus Leg", "Bus", L3776="Bus P+R Car Leg", "Car",L3776="Rail P+R Rail Leg", "Rail", L3776="Rail P+R Car Leg", "Car",L3776="Logsum","",TRUE(),L3776)</f>
        <v>Walk</v>
      </c>
      <c r="L3776" t="s">
        <v>35</v>
      </c>
      <c r="N3776" t="s">
        <v>105</v>
      </c>
      <c r="O3776" t="s">
        <v>67</v>
      </c>
      <c r="P3776" t="str">
        <f t="shared" si="341"/>
        <v>HBEB</v>
      </c>
    </row>
    <row r="3777" spans="1:16" x14ac:dyDescent="0.35">
      <c r="A3777">
        <f t="shared" si="337"/>
        <v>7116</v>
      </c>
      <c r="B3777" t="str">
        <f t="shared" si="342"/>
        <v>Walk HBEB_HBEB_Other_16-74_FC LastDemand</v>
      </c>
      <c r="C3777" t="str">
        <f t="shared" si="339"/>
        <v>Walk HBEB_HBEB_Other_16-74_FC LastDemand</v>
      </c>
      <c r="D3777" t="s">
        <v>37</v>
      </c>
      <c r="E3777" t="s">
        <v>18</v>
      </c>
      <c r="F3777">
        <v>0</v>
      </c>
      <c r="H3777" t="s">
        <v>19</v>
      </c>
      <c r="J3777" t="str">
        <f t="shared" si="340"/>
        <v>Walk LastDemand</v>
      </c>
      <c r="K3777" t="str" cm="1">
        <f t="array" ref="K3777">_xlfn.IFS(L3777="Bus P+R Bus Leg", "Bus", L3777="Bus P+R Car Leg", "Car",L3777="Rail P+R Rail Leg", "Rail", L3777="Rail P+R Car Leg", "Car",L3777="Logsum","",TRUE(),L3777)</f>
        <v>Walk</v>
      </c>
      <c r="L3777" t="s">
        <v>35</v>
      </c>
      <c r="N3777" t="s">
        <v>105</v>
      </c>
      <c r="O3777" t="s">
        <v>68</v>
      </c>
      <c r="P3777" t="str">
        <f t="shared" si="341"/>
        <v>HBEB</v>
      </c>
    </row>
    <row r="3778" spans="1:16" x14ac:dyDescent="0.35">
      <c r="A3778">
        <f t="shared" si="337"/>
        <v>7117</v>
      </c>
      <c r="B3778" t="str">
        <f t="shared" si="342"/>
        <v>Walk HBEB_HBEB_Other_16-74_NC LastDemand</v>
      </c>
      <c r="C3778" t="str">
        <f t="shared" si="339"/>
        <v>Walk HBEB_HBEB_Other_16-74_NC LastDemand</v>
      </c>
      <c r="D3778" t="s">
        <v>37</v>
      </c>
      <c r="E3778" t="s">
        <v>18</v>
      </c>
      <c r="F3778">
        <v>0</v>
      </c>
      <c r="H3778" t="s">
        <v>19</v>
      </c>
      <c r="J3778" t="str">
        <f t="shared" si="340"/>
        <v>Walk LastDemand</v>
      </c>
      <c r="K3778" t="str" cm="1">
        <f t="array" ref="K3778">_xlfn.IFS(L3778="Bus P+R Bus Leg", "Bus", L3778="Bus P+R Car Leg", "Car",L3778="Rail P+R Rail Leg", "Rail", L3778="Rail P+R Car Leg", "Car",L3778="Logsum","",TRUE(),L3778)</f>
        <v>Walk</v>
      </c>
      <c r="L3778" t="s">
        <v>35</v>
      </c>
      <c r="N3778" t="s">
        <v>105</v>
      </c>
      <c r="O3778" t="s">
        <v>69</v>
      </c>
      <c r="P3778" t="str">
        <f t="shared" si="341"/>
        <v>HBEB</v>
      </c>
    </row>
    <row r="3779" spans="1:16" x14ac:dyDescent="0.35">
      <c r="A3779">
        <f t="shared" si="337"/>
        <v>7118</v>
      </c>
      <c r="B3779" t="str">
        <f t="shared" si="342"/>
        <v>Walk HBEB_HBEB_Other_16-74_PC LastDemand</v>
      </c>
      <c r="C3779" t="str">
        <f t="shared" si="339"/>
        <v>Walk HBEB_HBEB_Other_16-74_PC LastDemand</v>
      </c>
      <c r="D3779" t="s">
        <v>37</v>
      </c>
      <c r="E3779" t="s">
        <v>18</v>
      </c>
      <c r="F3779">
        <v>0</v>
      </c>
      <c r="H3779" t="s">
        <v>19</v>
      </c>
      <c r="J3779" t="str">
        <f t="shared" si="340"/>
        <v>Walk LastDemand</v>
      </c>
      <c r="K3779" t="str" cm="1">
        <f t="array" ref="K3779">_xlfn.IFS(L3779="Bus P+R Bus Leg", "Bus", L3779="Bus P+R Car Leg", "Car",L3779="Rail P+R Rail Leg", "Rail", L3779="Rail P+R Car Leg", "Car",L3779="Logsum","",TRUE(),L3779)</f>
        <v>Walk</v>
      </c>
      <c r="L3779" t="s">
        <v>35</v>
      </c>
      <c r="N3779" t="s">
        <v>105</v>
      </c>
      <c r="O3779" t="s">
        <v>70</v>
      </c>
      <c r="P3779" t="str">
        <f t="shared" si="341"/>
        <v>HBEB</v>
      </c>
    </row>
    <row r="3780" spans="1:16" x14ac:dyDescent="0.35">
      <c r="A3780">
        <f t="shared" si="337"/>
        <v>7119</v>
      </c>
      <c r="B3780" t="str">
        <f t="shared" si="342"/>
        <v>Walk HBEB_HBEB_PT_16-74_FC LastDemand</v>
      </c>
      <c r="C3780" t="str">
        <f t="shared" si="339"/>
        <v>Walk HBEB_HBEB_PT_16-74_FC LastDemand</v>
      </c>
      <c r="D3780" t="s">
        <v>37</v>
      </c>
      <c r="E3780" t="s">
        <v>18</v>
      </c>
      <c r="F3780">
        <v>0</v>
      </c>
      <c r="H3780" t="s">
        <v>19</v>
      </c>
      <c r="J3780" t="str">
        <f t="shared" si="340"/>
        <v>Walk LastDemand</v>
      </c>
      <c r="K3780" t="str" cm="1">
        <f t="array" ref="K3780">_xlfn.IFS(L3780="Bus P+R Bus Leg", "Bus", L3780="Bus P+R Car Leg", "Car",L3780="Rail P+R Rail Leg", "Rail", L3780="Rail P+R Car Leg", "Car",L3780="Logsum","",TRUE(),L3780)</f>
        <v>Walk</v>
      </c>
      <c r="L3780" t="s">
        <v>35</v>
      </c>
      <c r="N3780" t="s">
        <v>105</v>
      </c>
      <c r="O3780" t="s">
        <v>71</v>
      </c>
      <c r="P3780" t="str">
        <f t="shared" si="341"/>
        <v>HBEB</v>
      </c>
    </row>
    <row r="3781" spans="1:16" x14ac:dyDescent="0.35">
      <c r="A3781">
        <f t="shared" si="337"/>
        <v>7120</v>
      </c>
      <c r="B3781" t="str">
        <f t="shared" si="342"/>
        <v>Walk HBEB_HBEB_PT_16-74_NC LastDemand</v>
      </c>
      <c r="C3781" t="str">
        <f t="shared" si="339"/>
        <v>Walk HBEB_HBEB_PT_16-74_NC LastDemand</v>
      </c>
      <c r="D3781" t="s">
        <v>37</v>
      </c>
      <c r="E3781" t="s">
        <v>18</v>
      </c>
      <c r="F3781">
        <v>0</v>
      </c>
      <c r="H3781" t="s">
        <v>19</v>
      </c>
      <c r="J3781" t="str">
        <f t="shared" si="340"/>
        <v>Walk LastDemand</v>
      </c>
      <c r="K3781" t="str" cm="1">
        <f t="array" ref="K3781">_xlfn.IFS(L3781="Bus P+R Bus Leg", "Bus", L3781="Bus P+R Car Leg", "Car",L3781="Rail P+R Rail Leg", "Rail", L3781="Rail P+R Car Leg", "Car",L3781="Logsum","",TRUE(),L3781)</f>
        <v>Walk</v>
      </c>
      <c r="L3781" t="s">
        <v>35</v>
      </c>
      <c r="N3781" t="s">
        <v>105</v>
      </c>
      <c r="O3781" t="s">
        <v>72</v>
      </c>
      <c r="P3781" t="str">
        <f t="shared" si="341"/>
        <v>HBEB</v>
      </c>
    </row>
    <row r="3782" spans="1:16" x14ac:dyDescent="0.35">
      <c r="A3782">
        <f t="shared" si="337"/>
        <v>7121</v>
      </c>
      <c r="B3782" t="str">
        <f t="shared" si="342"/>
        <v>Walk HBEB_HBEB_PT_16-74_PC LastDemand</v>
      </c>
      <c r="C3782" t="str">
        <f t="shared" si="339"/>
        <v>Walk HBEB_HBEB_PT_16-74_PC LastDemand</v>
      </c>
      <c r="D3782" t="s">
        <v>37</v>
      </c>
      <c r="E3782" t="s">
        <v>18</v>
      </c>
      <c r="F3782">
        <v>0</v>
      </c>
      <c r="H3782" t="s">
        <v>19</v>
      </c>
      <c r="J3782" t="str">
        <f t="shared" si="340"/>
        <v>Walk LastDemand</v>
      </c>
      <c r="K3782" t="str" cm="1">
        <f t="array" ref="K3782">_xlfn.IFS(L3782="Bus P+R Bus Leg", "Bus", L3782="Bus P+R Car Leg", "Car",L3782="Rail P+R Rail Leg", "Rail", L3782="Rail P+R Car Leg", "Car",L3782="Logsum","",TRUE(),L3782)</f>
        <v>Walk</v>
      </c>
      <c r="L3782" t="s">
        <v>35</v>
      </c>
      <c r="N3782" t="s">
        <v>105</v>
      </c>
      <c r="O3782" t="s">
        <v>73</v>
      </c>
      <c r="P3782" t="str">
        <f t="shared" si="341"/>
        <v>HBEB</v>
      </c>
    </row>
    <row r="3783" spans="1:16" x14ac:dyDescent="0.35">
      <c r="A3783">
        <f t="shared" si="337"/>
        <v>7122</v>
      </c>
      <c r="B3783" t="str">
        <f t="shared" si="342"/>
        <v>Walk HBEB_HBEB_Student_16-74_FC LastDemand</v>
      </c>
      <c r="C3783" t="str">
        <f t="shared" si="339"/>
        <v>Walk HBEB_HBEB_Student_16-74_FC LastDemand</v>
      </c>
      <c r="D3783" t="s">
        <v>37</v>
      </c>
      <c r="E3783" t="s">
        <v>18</v>
      </c>
      <c r="F3783">
        <v>0</v>
      </c>
      <c r="H3783" t="s">
        <v>19</v>
      </c>
      <c r="J3783" t="str">
        <f t="shared" si="340"/>
        <v>Walk LastDemand</v>
      </c>
      <c r="K3783" t="str" cm="1">
        <f t="array" ref="K3783">_xlfn.IFS(L3783="Bus P+R Bus Leg", "Bus", L3783="Bus P+R Car Leg", "Car",L3783="Rail P+R Rail Leg", "Rail", L3783="Rail P+R Car Leg", "Car",L3783="Logsum","",TRUE(),L3783)</f>
        <v>Walk</v>
      </c>
      <c r="L3783" t="s">
        <v>35</v>
      </c>
      <c r="N3783" t="s">
        <v>105</v>
      </c>
      <c r="O3783" t="s">
        <v>74</v>
      </c>
      <c r="P3783" t="str">
        <f t="shared" si="341"/>
        <v>HBEB</v>
      </c>
    </row>
    <row r="3784" spans="1:16" x14ac:dyDescent="0.35">
      <c r="A3784">
        <f t="shared" si="337"/>
        <v>7123</v>
      </c>
      <c r="B3784" t="str">
        <f t="shared" si="342"/>
        <v>Walk HBEB_HBEB_Student_16-74_NC LastDemand</v>
      </c>
      <c r="C3784" t="str">
        <f t="shared" si="339"/>
        <v>Walk HBEB_HBEB_Student_16-74_NC LastDemand</v>
      </c>
      <c r="D3784" t="s">
        <v>37</v>
      </c>
      <c r="E3784" t="s">
        <v>18</v>
      </c>
      <c r="F3784">
        <v>0</v>
      </c>
      <c r="H3784" t="s">
        <v>19</v>
      </c>
      <c r="J3784" t="str">
        <f t="shared" si="340"/>
        <v>Walk LastDemand</v>
      </c>
      <c r="K3784" t="str" cm="1">
        <f t="array" ref="K3784">_xlfn.IFS(L3784="Bus P+R Bus Leg", "Bus", L3784="Bus P+R Car Leg", "Car",L3784="Rail P+R Rail Leg", "Rail", L3784="Rail P+R Car Leg", "Car",L3784="Logsum","",TRUE(),L3784)</f>
        <v>Walk</v>
      </c>
      <c r="L3784" t="s">
        <v>35</v>
      </c>
      <c r="N3784" t="s">
        <v>105</v>
      </c>
      <c r="O3784" t="s">
        <v>75</v>
      </c>
      <c r="P3784" t="str">
        <f t="shared" si="341"/>
        <v>HBEB</v>
      </c>
    </row>
    <row r="3785" spans="1:16" x14ac:dyDescent="0.35">
      <c r="A3785">
        <f t="shared" si="337"/>
        <v>7124</v>
      </c>
      <c r="B3785" t="str">
        <f t="shared" si="342"/>
        <v>Walk HBEB_HBEB_Student_16-74_PC LastDemand</v>
      </c>
      <c r="C3785" t="str">
        <f t="shared" si="339"/>
        <v>Walk HBEB_HBEB_Student_16-74_PC LastDemand</v>
      </c>
      <c r="D3785" t="s">
        <v>37</v>
      </c>
      <c r="E3785" t="s">
        <v>18</v>
      </c>
      <c r="F3785">
        <v>0</v>
      </c>
      <c r="H3785" t="s">
        <v>19</v>
      </c>
      <c r="J3785" t="str">
        <f t="shared" si="340"/>
        <v>Walk LastDemand</v>
      </c>
      <c r="K3785" t="str" cm="1">
        <f t="array" ref="K3785">_xlfn.IFS(L3785="Bus P+R Bus Leg", "Bus", L3785="Bus P+R Car Leg", "Car",L3785="Rail P+R Rail Leg", "Rail", L3785="Rail P+R Car Leg", "Car",L3785="Logsum","",TRUE(),L3785)</f>
        <v>Walk</v>
      </c>
      <c r="L3785" t="s">
        <v>35</v>
      </c>
      <c r="N3785" t="s">
        <v>105</v>
      </c>
      <c r="O3785" t="s">
        <v>76</v>
      </c>
      <c r="P3785" t="str">
        <f t="shared" si="341"/>
        <v>HBEB</v>
      </c>
    </row>
    <row r="3786" spans="1:16" x14ac:dyDescent="0.35">
      <c r="A3786">
        <f t="shared" si="337"/>
        <v>7125</v>
      </c>
      <c r="B3786" t="str">
        <f t="shared" si="342"/>
        <v>Walk HBED_HBED_Child_PE_5-11_FC LastDemand</v>
      </c>
      <c r="C3786" t="str">
        <f t="shared" si="339"/>
        <v>Walk HBED_HBED_Child_PE_5-11_FC LastDemand</v>
      </c>
      <c r="D3786" t="s">
        <v>37</v>
      </c>
      <c r="E3786" t="s">
        <v>18</v>
      </c>
      <c r="F3786">
        <v>0</v>
      </c>
      <c r="H3786" t="s">
        <v>19</v>
      </c>
      <c r="J3786" t="str">
        <f t="shared" si="340"/>
        <v>Walk LastDemand</v>
      </c>
      <c r="K3786" t="str" cm="1">
        <f t="array" ref="K3786">_xlfn.IFS(L3786="Bus P+R Bus Leg", "Bus", L3786="Bus P+R Car Leg", "Car",L3786="Rail P+R Rail Leg", "Rail", L3786="Rail P+R Car Leg", "Car",L3786="Logsum","",TRUE(),L3786)</f>
        <v>Walk</v>
      </c>
      <c r="L3786" t="s">
        <v>35</v>
      </c>
      <c r="N3786" t="s">
        <v>105</v>
      </c>
      <c r="O3786" t="s">
        <v>106</v>
      </c>
      <c r="P3786" t="str">
        <f t="shared" si="341"/>
        <v>HBED</v>
      </c>
    </row>
    <row r="3787" spans="1:16" x14ac:dyDescent="0.35">
      <c r="A3787">
        <f t="shared" si="337"/>
        <v>7126</v>
      </c>
      <c r="B3787" t="str">
        <f t="shared" si="342"/>
        <v>Walk HBED_HBED_Child_PE_5-11_NC LastDemand</v>
      </c>
      <c r="C3787" t="str">
        <f t="shared" si="339"/>
        <v>Walk HBED_HBED_Child_PE_5-11_NC LastDemand</v>
      </c>
      <c r="D3787" t="s">
        <v>37</v>
      </c>
      <c r="E3787" t="s">
        <v>18</v>
      </c>
      <c r="F3787">
        <v>0</v>
      </c>
      <c r="H3787" t="s">
        <v>19</v>
      </c>
      <c r="J3787" t="str">
        <f t="shared" si="340"/>
        <v>Walk LastDemand</v>
      </c>
      <c r="K3787" t="str" cm="1">
        <f t="array" ref="K3787">_xlfn.IFS(L3787="Bus P+R Bus Leg", "Bus", L3787="Bus P+R Car Leg", "Car",L3787="Rail P+R Rail Leg", "Rail", L3787="Rail P+R Car Leg", "Car",L3787="Logsum","",TRUE(),L3787)</f>
        <v>Walk</v>
      </c>
      <c r="L3787" t="s">
        <v>35</v>
      </c>
      <c r="N3787" t="s">
        <v>105</v>
      </c>
      <c r="O3787" t="s">
        <v>107</v>
      </c>
      <c r="P3787" t="str">
        <f t="shared" si="341"/>
        <v>HBED</v>
      </c>
    </row>
    <row r="3788" spans="1:16" x14ac:dyDescent="0.35">
      <c r="A3788">
        <f t="shared" si="337"/>
        <v>7127</v>
      </c>
      <c r="B3788" t="str">
        <f t="shared" si="342"/>
        <v>Walk HBED_HBED_Child_PE_5-11_PC LastDemand</v>
      </c>
      <c r="C3788" t="str">
        <f t="shared" si="339"/>
        <v>Walk HBED_HBED_Child_PE_5-11_PC LastDemand</v>
      </c>
      <c r="D3788" t="s">
        <v>37</v>
      </c>
      <c r="E3788" t="s">
        <v>18</v>
      </c>
      <c r="F3788">
        <v>0</v>
      </c>
      <c r="H3788" t="s">
        <v>19</v>
      </c>
      <c r="J3788" t="str">
        <f t="shared" si="340"/>
        <v>Walk LastDemand</v>
      </c>
      <c r="K3788" t="str" cm="1">
        <f t="array" ref="K3788">_xlfn.IFS(L3788="Bus P+R Bus Leg", "Bus", L3788="Bus P+R Car Leg", "Car",L3788="Rail P+R Rail Leg", "Rail", L3788="Rail P+R Car Leg", "Car",L3788="Logsum","",TRUE(),L3788)</f>
        <v>Walk</v>
      </c>
      <c r="L3788" t="s">
        <v>35</v>
      </c>
      <c r="N3788" t="s">
        <v>105</v>
      </c>
      <c r="O3788" t="s">
        <v>108</v>
      </c>
      <c r="P3788" t="str">
        <f t="shared" si="341"/>
        <v>HBED</v>
      </c>
    </row>
    <row r="3789" spans="1:16" x14ac:dyDescent="0.35">
      <c r="A3789">
        <f t="shared" si="337"/>
        <v>7128</v>
      </c>
      <c r="B3789" t="str">
        <f t="shared" si="342"/>
        <v>Walk HBED_HBED_Child_SE_12-16_FC LastDemand</v>
      </c>
      <c r="C3789" t="str">
        <f t="shared" si="339"/>
        <v>Walk HBED_HBED_Child_SE_12-16_FC LastDemand</v>
      </c>
      <c r="D3789" t="s">
        <v>37</v>
      </c>
      <c r="E3789" t="s">
        <v>18</v>
      </c>
      <c r="F3789">
        <v>0</v>
      </c>
      <c r="H3789" t="s">
        <v>19</v>
      </c>
      <c r="J3789" t="str">
        <f t="shared" si="340"/>
        <v>Walk LastDemand</v>
      </c>
      <c r="K3789" t="str" cm="1">
        <f t="array" ref="K3789">_xlfn.IFS(L3789="Bus P+R Bus Leg", "Bus", L3789="Bus P+R Car Leg", "Car",L3789="Rail P+R Rail Leg", "Rail", L3789="Rail P+R Car Leg", "Car",L3789="Logsum","",TRUE(),L3789)</f>
        <v>Walk</v>
      </c>
      <c r="L3789" t="s">
        <v>35</v>
      </c>
      <c r="N3789" t="s">
        <v>105</v>
      </c>
      <c r="O3789" t="s">
        <v>109</v>
      </c>
      <c r="P3789" t="str">
        <f t="shared" si="341"/>
        <v>HBED</v>
      </c>
    </row>
    <row r="3790" spans="1:16" x14ac:dyDescent="0.35">
      <c r="A3790">
        <f t="shared" si="337"/>
        <v>7129</v>
      </c>
      <c r="B3790" t="str">
        <f t="shared" si="342"/>
        <v>Walk HBED_HBED_Child_SE_12-16_NC LastDemand</v>
      </c>
      <c r="C3790" t="str">
        <f t="shared" si="339"/>
        <v>Walk HBED_HBED_Child_SE_12-16_NC LastDemand</v>
      </c>
      <c r="D3790" t="s">
        <v>37</v>
      </c>
      <c r="E3790" t="s">
        <v>18</v>
      </c>
      <c r="F3790">
        <v>0</v>
      </c>
      <c r="H3790" t="s">
        <v>19</v>
      </c>
      <c r="J3790" t="str">
        <f t="shared" si="340"/>
        <v>Walk LastDemand</v>
      </c>
      <c r="K3790" t="str" cm="1">
        <f t="array" ref="K3790">_xlfn.IFS(L3790="Bus P+R Bus Leg", "Bus", L3790="Bus P+R Car Leg", "Car",L3790="Rail P+R Rail Leg", "Rail", L3790="Rail P+R Car Leg", "Car",L3790="Logsum","",TRUE(),L3790)</f>
        <v>Walk</v>
      </c>
      <c r="L3790" t="s">
        <v>35</v>
      </c>
      <c r="N3790" t="s">
        <v>105</v>
      </c>
      <c r="O3790" t="s">
        <v>110</v>
      </c>
      <c r="P3790" t="str">
        <f t="shared" si="341"/>
        <v>HBED</v>
      </c>
    </row>
    <row r="3791" spans="1:16" x14ac:dyDescent="0.35">
      <c r="A3791">
        <f t="shared" ref="A3791:A3854" si="343">IF(J3791=J3790,A3790+1,ROUNDUP(A3790,-2)+1)</f>
        <v>7130</v>
      </c>
      <c r="B3791" t="str">
        <f t="shared" si="342"/>
        <v>Walk HBED_HBED_Child_SE_12-16_PC LastDemand</v>
      </c>
      <c r="C3791" t="str">
        <f t="shared" si="339"/>
        <v>Walk HBED_HBED_Child_SE_12-16_PC LastDemand</v>
      </c>
      <c r="D3791" t="s">
        <v>37</v>
      </c>
      <c r="E3791" t="s">
        <v>18</v>
      </c>
      <c r="F3791">
        <v>0</v>
      </c>
      <c r="H3791" t="s">
        <v>19</v>
      </c>
      <c r="J3791" t="str">
        <f t="shared" si="340"/>
        <v>Walk LastDemand</v>
      </c>
      <c r="K3791" t="str" cm="1">
        <f t="array" ref="K3791">_xlfn.IFS(L3791="Bus P+R Bus Leg", "Bus", L3791="Bus P+R Car Leg", "Car",L3791="Rail P+R Rail Leg", "Rail", L3791="Rail P+R Car Leg", "Car",L3791="Logsum","",TRUE(),L3791)</f>
        <v>Walk</v>
      </c>
      <c r="L3791" t="s">
        <v>35</v>
      </c>
      <c r="N3791" t="s">
        <v>105</v>
      </c>
      <c r="O3791" t="s">
        <v>111</v>
      </c>
      <c r="P3791" t="str">
        <f t="shared" si="341"/>
        <v>HBED</v>
      </c>
    </row>
    <row r="3792" spans="1:16" x14ac:dyDescent="0.35">
      <c r="A3792">
        <f t="shared" si="343"/>
        <v>7131</v>
      </c>
      <c r="B3792" t="str">
        <f t="shared" si="342"/>
        <v>Walk HBED_HBED_Child_TE_17-18_FC LastDemand</v>
      </c>
      <c r="C3792" t="str">
        <f t="shared" si="339"/>
        <v>Walk HBED_HBED_Child_TE_17-18_FC LastDemand</v>
      </c>
      <c r="D3792" t="s">
        <v>37</v>
      </c>
      <c r="E3792" t="s">
        <v>18</v>
      </c>
      <c r="F3792">
        <v>0</v>
      </c>
      <c r="H3792" t="s">
        <v>19</v>
      </c>
      <c r="J3792" t="str">
        <f t="shared" si="340"/>
        <v>Walk LastDemand</v>
      </c>
      <c r="K3792" t="str" cm="1">
        <f t="array" ref="K3792">_xlfn.IFS(L3792="Bus P+R Bus Leg", "Bus", L3792="Bus P+R Car Leg", "Car",L3792="Rail P+R Rail Leg", "Rail", L3792="Rail P+R Car Leg", "Car",L3792="Logsum","",TRUE(),L3792)</f>
        <v>Walk</v>
      </c>
      <c r="L3792" t="s">
        <v>35</v>
      </c>
      <c r="N3792" t="s">
        <v>105</v>
      </c>
      <c r="O3792" t="s">
        <v>112</v>
      </c>
      <c r="P3792" t="str">
        <f t="shared" si="341"/>
        <v>HBED</v>
      </c>
    </row>
    <row r="3793" spans="1:16" x14ac:dyDescent="0.35">
      <c r="A3793">
        <f t="shared" si="343"/>
        <v>7132</v>
      </c>
      <c r="B3793" t="str">
        <f t="shared" si="342"/>
        <v>Walk HBED_HBED_Child_TE_17-18_NC LastDemand</v>
      </c>
      <c r="C3793" t="str">
        <f t="shared" si="339"/>
        <v>Walk HBED_HBED_Child_TE_17-18_NC LastDemand</v>
      </c>
      <c r="D3793" t="s">
        <v>37</v>
      </c>
      <c r="E3793" t="s">
        <v>18</v>
      </c>
      <c r="F3793">
        <v>0</v>
      </c>
      <c r="H3793" t="s">
        <v>19</v>
      </c>
      <c r="J3793" t="str">
        <f t="shared" si="340"/>
        <v>Walk LastDemand</v>
      </c>
      <c r="K3793" t="str" cm="1">
        <f t="array" ref="K3793">_xlfn.IFS(L3793="Bus P+R Bus Leg", "Bus", L3793="Bus P+R Car Leg", "Car",L3793="Rail P+R Rail Leg", "Rail", L3793="Rail P+R Car Leg", "Car",L3793="Logsum","",TRUE(),L3793)</f>
        <v>Walk</v>
      </c>
      <c r="L3793" t="s">
        <v>35</v>
      </c>
      <c r="N3793" t="s">
        <v>105</v>
      </c>
      <c r="O3793" t="s">
        <v>113</v>
      </c>
      <c r="P3793" t="str">
        <f t="shared" si="341"/>
        <v>HBED</v>
      </c>
    </row>
    <row r="3794" spans="1:16" x14ac:dyDescent="0.35">
      <c r="A3794">
        <f t="shared" si="343"/>
        <v>7133</v>
      </c>
      <c r="B3794" t="str">
        <f t="shared" si="342"/>
        <v>Walk HBED_HBED_Child_TE_17-18_PC LastDemand</v>
      </c>
      <c r="C3794" t="str">
        <f t="shared" si="339"/>
        <v>Walk HBED_HBED_Child_TE_17-18_PC LastDemand</v>
      </c>
      <c r="D3794" t="s">
        <v>37</v>
      </c>
      <c r="E3794" t="s">
        <v>18</v>
      </c>
      <c r="F3794">
        <v>0</v>
      </c>
      <c r="H3794" t="s">
        <v>19</v>
      </c>
      <c r="J3794" t="str">
        <f t="shared" si="340"/>
        <v>Walk LastDemand</v>
      </c>
      <c r="K3794" t="str" cm="1">
        <f t="array" ref="K3794">_xlfn.IFS(L3794="Bus P+R Bus Leg", "Bus", L3794="Bus P+R Car Leg", "Car",L3794="Rail P+R Rail Leg", "Rail", L3794="Rail P+R Car Leg", "Car",L3794="Logsum","",TRUE(),L3794)</f>
        <v>Walk</v>
      </c>
      <c r="L3794" t="s">
        <v>35</v>
      </c>
      <c r="N3794" t="s">
        <v>105</v>
      </c>
      <c r="O3794" t="s">
        <v>114</v>
      </c>
      <c r="P3794" t="str">
        <f t="shared" si="341"/>
        <v>HBED</v>
      </c>
    </row>
    <row r="3795" spans="1:16" x14ac:dyDescent="0.35">
      <c r="A3795">
        <f t="shared" si="343"/>
        <v>7134</v>
      </c>
      <c r="B3795" t="str">
        <f t="shared" si="342"/>
        <v>Walk HBO_HBO_75_FC LastDemand</v>
      </c>
      <c r="C3795" t="str">
        <f t="shared" ref="C3795:C3858" si="344">_xlfn.TEXTJOIN(" ",TRUE,L3795,O3795,N3795)</f>
        <v>Walk HBO_HBO_75_FC LastDemand</v>
      </c>
      <c r="D3795" t="s">
        <v>37</v>
      </c>
      <c r="E3795" t="s">
        <v>18</v>
      </c>
      <c r="F3795">
        <v>0</v>
      </c>
      <c r="H3795" t="s">
        <v>19</v>
      </c>
      <c r="J3795" t="str">
        <f t="shared" si="340"/>
        <v>Walk LastDemand</v>
      </c>
      <c r="K3795" t="str" cm="1">
        <f t="array" ref="K3795">_xlfn.IFS(L3795="Bus P+R Bus Leg", "Bus", L3795="Bus P+R Car Leg", "Car",L3795="Rail P+R Rail Leg", "Rail", L3795="Rail P+R Car Leg", "Car",L3795="Logsum","",TRUE(),L3795)</f>
        <v>Walk</v>
      </c>
      <c r="L3795" t="s">
        <v>35</v>
      </c>
      <c r="N3795" t="s">
        <v>105</v>
      </c>
      <c r="O3795" t="s">
        <v>115</v>
      </c>
      <c r="P3795" t="str">
        <f t="shared" si="341"/>
        <v>HBO</v>
      </c>
    </row>
    <row r="3796" spans="1:16" x14ac:dyDescent="0.35">
      <c r="A3796">
        <f t="shared" si="343"/>
        <v>7135</v>
      </c>
      <c r="B3796" t="str">
        <f t="shared" si="342"/>
        <v>Walk HBO_HBO_75_NC LastDemand</v>
      </c>
      <c r="C3796" t="str">
        <f t="shared" si="344"/>
        <v>Walk HBO_HBO_75_NC LastDemand</v>
      </c>
      <c r="D3796" t="s">
        <v>37</v>
      </c>
      <c r="E3796" t="s">
        <v>18</v>
      </c>
      <c r="F3796">
        <v>0</v>
      </c>
      <c r="H3796" t="s">
        <v>19</v>
      </c>
      <c r="J3796" t="str">
        <f t="shared" ref="J3796:J3859" si="345">_xlfn.CONCAT(L3796," ",N3796)</f>
        <v>Walk LastDemand</v>
      </c>
      <c r="K3796" t="str" cm="1">
        <f t="array" ref="K3796">_xlfn.IFS(L3796="Bus P+R Bus Leg", "Bus", L3796="Bus P+R Car Leg", "Car",L3796="Rail P+R Rail Leg", "Rail", L3796="Rail P+R Car Leg", "Car",L3796="Logsum","",TRUE(),L3796)</f>
        <v>Walk</v>
      </c>
      <c r="L3796" t="s">
        <v>35</v>
      </c>
      <c r="N3796" t="s">
        <v>105</v>
      </c>
      <c r="O3796" t="s">
        <v>116</v>
      </c>
      <c r="P3796" t="str">
        <f t="shared" si="341"/>
        <v>HBO</v>
      </c>
    </row>
    <row r="3797" spans="1:16" x14ac:dyDescent="0.35">
      <c r="A3797">
        <f t="shared" si="343"/>
        <v>7136</v>
      </c>
      <c r="B3797" t="str">
        <f t="shared" si="342"/>
        <v>Walk HBO_HBO_75_PC LastDemand</v>
      </c>
      <c r="C3797" t="str">
        <f t="shared" si="344"/>
        <v>Walk HBO_HBO_75_PC LastDemand</v>
      </c>
      <c r="D3797" t="s">
        <v>37</v>
      </c>
      <c r="E3797" t="s">
        <v>18</v>
      </c>
      <c r="F3797">
        <v>0</v>
      </c>
      <c r="H3797" t="s">
        <v>19</v>
      </c>
      <c r="J3797" t="str">
        <f t="shared" si="345"/>
        <v>Walk LastDemand</v>
      </c>
      <c r="K3797" t="str" cm="1">
        <f t="array" ref="K3797">_xlfn.IFS(L3797="Bus P+R Bus Leg", "Bus", L3797="Bus P+R Car Leg", "Car",L3797="Rail P+R Rail Leg", "Rail", L3797="Rail P+R Car Leg", "Car",L3797="Logsum","",TRUE(),L3797)</f>
        <v>Walk</v>
      </c>
      <c r="L3797" t="s">
        <v>35</v>
      </c>
      <c r="N3797" t="s">
        <v>105</v>
      </c>
      <c r="O3797" t="s">
        <v>117</v>
      </c>
      <c r="P3797" t="str">
        <f t="shared" si="341"/>
        <v>HBO</v>
      </c>
    </row>
    <row r="3798" spans="1:16" x14ac:dyDescent="0.35">
      <c r="A3798">
        <f t="shared" si="343"/>
        <v>7137</v>
      </c>
      <c r="B3798" t="str">
        <f t="shared" si="342"/>
        <v>Walk HBO_HBO_Child_0-15_FC LastDemand</v>
      </c>
      <c r="C3798" t="str">
        <f t="shared" si="344"/>
        <v>Walk HBO_HBO_Child_0-15_FC LastDemand</v>
      </c>
      <c r="D3798" t="s">
        <v>37</v>
      </c>
      <c r="E3798" t="s">
        <v>18</v>
      </c>
      <c r="F3798">
        <v>0</v>
      </c>
      <c r="H3798" t="s">
        <v>19</v>
      </c>
      <c r="J3798" t="str">
        <f t="shared" si="345"/>
        <v>Walk LastDemand</v>
      </c>
      <c r="K3798" t="str" cm="1">
        <f t="array" ref="K3798">_xlfn.IFS(L3798="Bus P+R Bus Leg", "Bus", L3798="Bus P+R Car Leg", "Car",L3798="Rail P+R Rail Leg", "Rail", L3798="Rail P+R Car Leg", "Car",L3798="Logsum","",TRUE(),L3798)</f>
        <v>Walk</v>
      </c>
      <c r="L3798" t="s">
        <v>35</v>
      </c>
      <c r="N3798" t="s">
        <v>105</v>
      </c>
      <c r="O3798" t="s">
        <v>118</v>
      </c>
      <c r="P3798" t="str">
        <f t="shared" si="341"/>
        <v>HBO</v>
      </c>
    </row>
    <row r="3799" spans="1:16" x14ac:dyDescent="0.35">
      <c r="A3799">
        <f t="shared" si="343"/>
        <v>7138</v>
      </c>
      <c r="B3799" t="str">
        <f t="shared" si="342"/>
        <v>Walk HBO_HBO_Child_0-15_NC LastDemand</v>
      </c>
      <c r="C3799" t="str">
        <f t="shared" si="344"/>
        <v>Walk HBO_HBO_Child_0-15_NC LastDemand</v>
      </c>
      <c r="D3799" t="s">
        <v>37</v>
      </c>
      <c r="E3799" t="s">
        <v>18</v>
      </c>
      <c r="F3799">
        <v>0</v>
      </c>
      <c r="H3799" t="s">
        <v>19</v>
      </c>
      <c r="J3799" t="str">
        <f t="shared" si="345"/>
        <v>Walk LastDemand</v>
      </c>
      <c r="K3799" t="str" cm="1">
        <f t="array" ref="K3799">_xlfn.IFS(L3799="Bus P+R Bus Leg", "Bus", L3799="Bus P+R Car Leg", "Car",L3799="Rail P+R Rail Leg", "Rail", L3799="Rail P+R Car Leg", "Car",L3799="Logsum","",TRUE(),L3799)</f>
        <v>Walk</v>
      </c>
      <c r="L3799" t="s">
        <v>35</v>
      </c>
      <c r="N3799" t="s">
        <v>105</v>
      </c>
      <c r="O3799" t="s">
        <v>119</v>
      </c>
      <c r="P3799" t="str">
        <f t="shared" si="341"/>
        <v>HBO</v>
      </c>
    </row>
    <row r="3800" spans="1:16" x14ac:dyDescent="0.35">
      <c r="A3800">
        <f t="shared" si="343"/>
        <v>7139</v>
      </c>
      <c r="B3800" t="str">
        <f t="shared" si="342"/>
        <v>Walk HBO_HBO_Child_0-15_PC LastDemand</v>
      </c>
      <c r="C3800" t="str">
        <f t="shared" si="344"/>
        <v>Walk HBO_HBO_Child_0-15_PC LastDemand</v>
      </c>
      <c r="D3800" t="s">
        <v>37</v>
      </c>
      <c r="E3800" t="s">
        <v>18</v>
      </c>
      <c r="F3800">
        <v>0</v>
      </c>
      <c r="H3800" t="s">
        <v>19</v>
      </c>
      <c r="J3800" t="str">
        <f t="shared" si="345"/>
        <v>Walk LastDemand</v>
      </c>
      <c r="K3800" t="str" cm="1">
        <f t="array" ref="K3800">_xlfn.IFS(L3800="Bus P+R Bus Leg", "Bus", L3800="Bus P+R Car Leg", "Car",L3800="Rail P+R Rail Leg", "Rail", L3800="Rail P+R Car Leg", "Car",L3800="Logsum","",TRUE(),L3800)</f>
        <v>Walk</v>
      </c>
      <c r="L3800" t="s">
        <v>35</v>
      </c>
      <c r="N3800" t="s">
        <v>105</v>
      </c>
      <c r="O3800" t="s">
        <v>120</v>
      </c>
      <c r="P3800" t="str">
        <f t="shared" si="341"/>
        <v>HBO</v>
      </c>
    </row>
    <row r="3801" spans="1:16" x14ac:dyDescent="0.35">
      <c r="A3801">
        <f t="shared" si="343"/>
        <v>7140</v>
      </c>
      <c r="B3801" t="str">
        <f t="shared" si="342"/>
        <v>Walk HBO_HBO_FT_16-74_FC LastDemand</v>
      </c>
      <c r="C3801" t="str">
        <f t="shared" si="344"/>
        <v>Walk HBO_HBO_FT_16-74_FC LastDemand</v>
      </c>
      <c r="D3801" t="s">
        <v>37</v>
      </c>
      <c r="E3801" t="s">
        <v>18</v>
      </c>
      <c r="F3801">
        <v>0</v>
      </c>
      <c r="H3801" t="s">
        <v>19</v>
      </c>
      <c r="J3801" t="str">
        <f t="shared" si="345"/>
        <v>Walk LastDemand</v>
      </c>
      <c r="K3801" t="str" cm="1">
        <f t="array" ref="K3801">_xlfn.IFS(L3801="Bus P+R Bus Leg", "Bus", L3801="Bus P+R Car Leg", "Car",L3801="Rail P+R Rail Leg", "Rail", L3801="Rail P+R Car Leg", "Car",L3801="Logsum","",TRUE(),L3801)</f>
        <v>Walk</v>
      </c>
      <c r="L3801" t="s">
        <v>35</v>
      </c>
      <c r="N3801" t="s">
        <v>105</v>
      </c>
      <c r="O3801" t="s">
        <v>121</v>
      </c>
      <c r="P3801" t="str">
        <f t="shared" si="341"/>
        <v>HBO</v>
      </c>
    </row>
    <row r="3802" spans="1:16" x14ac:dyDescent="0.35">
      <c r="A3802">
        <f t="shared" si="343"/>
        <v>7141</v>
      </c>
      <c r="B3802" t="str">
        <f t="shared" si="342"/>
        <v>Walk HBO_HBO_FT_16-74_NC LastDemand</v>
      </c>
      <c r="C3802" t="str">
        <f t="shared" si="344"/>
        <v>Walk HBO_HBO_FT_16-74_NC LastDemand</v>
      </c>
      <c r="D3802" t="s">
        <v>37</v>
      </c>
      <c r="E3802" t="s">
        <v>18</v>
      </c>
      <c r="F3802">
        <v>0</v>
      </c>
      <c r="H3802" t="s">
        <v>19</v>
      </c>
      <c r="J3802" t="str">
        <f t="shared" si="345"/>
        <v>Walk LastDemand</v>
      </c>
      <c r="K3802" t="str" cm="1">
        <f t="array" ref="K3802">_xlfn.IFS(L3802="Bus P+R Bus Leg", "Bus", L3802="Bus P+R Car Leg", "Car",L3802="Rail P+R Rail Leg", "Rail", L3802="Rail P+R Car Leg", "Car",L3802="Logsum","",TRUE(),L3802)</f>
        <v>Walk</v>
      </c>
      <c r="L3802" t="s">
        <v>35</v>
      </c>
      <c r="N3802" t="s">
        <v>105</v>
      </c>
      <c r="O3802" t="s">
        <v>122</v>
      </c>
      <c r="P3802" t="str">
        <f t="shared" si="341"/>
        <v>HBO</v>
      </c>
    </row>
    <row r="3803" spans="1:16" x14ac:dyDescent="0.35">
      <c r="A3803">
        <f t="shared" si="343"/>
        <v>7142</v>
      </c>
      <c r="B3803" t="str">
        <f t="shared" si="342"/>
        <v>Walk HBO_HBO_FT_16-74_PC LastDemand</v>
      </c>
      <c r="C3803" t="str">
        <f t="shared" si="344"/>
        <v>Walk HBO_HBO_FT_16-74_PC LastDemand</v>
      </c>
      <c r="D3803" t="s">
        <v>37</v>
      </c>
      <c r="E3803" t="s">
        <v>18</v>
      </c>
      <c r="F3803">
        <v>0</v>
      </c>
      <c r="H3803" t="s">
        <v>19</v>
      </c>
      <c r="J3803" t="str">
        <f t="shared" si="345"/>
        <v>Walk LastDemand</v>
      </c>
      <c r="K3803" t="str" cm="1">
        <f t="array" ref="K3803">_xlfn.IFS(L3803="Bus P+R Bus Leg", "Bus", L3803="Bus P+R Car Leg", "Car",L3803="Rail P+R Rail Leg", "Rail", L3803="Rail P+R Car Leg", "Car",L3803="Logsum","",TRUE(),L3803)</f>
        <v>Walk</v>
      </c>
      <c r="L3803" t="s">
        <v>35</v>
      </c>
      <c r="N3803" t="s">
        <v>105</v>
      </c>
      <c r="O3803" t="s">
        <v>123</v>
      </c>
      <c r="P3803" t="str">
        <f t="shared" si="341"/>
        <v>HBO</v>
      </c>
    </row>
    <row r="3804" spans="1:16" x14ac:dyDescent="0.35">
      <c r="A3804">
        <f t="shared" si="343"/>
        <v>7143</v>
      </c>
      <c r="B3804" t="str">
        <f t="shared" si="342"/>
        <v>Walk HBO_HBO_Other_16-74_FC LastDemand</v>
      </c>
      <c r="C3804" t="str">
        <f t="shared" si="344"/>
        <v>Walk HBO_HBO_Other_16-74_FC LastDemand</v>
      </c>
      <c r="D3804" t="s">
        <v>37</v>
      </c>
      <c r="E3804" t="s">
        <v>18</v>
      </c>
      <c r="F3804">
        <v>0</v>
      </c>
      <c r="H3804" t="s">
        <v>19</v>
      </c>
      <c r="J3804" t="str">
        <f t="shared" si="345"/>
        <v>Walk LastDemand</v>
      </c>
      <c r="K3804" t="str" cm="1">
        <f t="array" ref="K3804">_xlfn.IFS(L3804="Bus P+R Bus Leg", "Bus", L3804="Bus P+R Car Leg", "Car",L3804="Rail P+R Rail Leg", "Rail", L3804="Rail P+R Car Leg", "Car",L3804="Logsum","",TRUE(),L3804)</f>
        <v>Walk</v>
      </c>
      <c r="L3804" t="s">
        <v>35</v>
      </c>
      <c r="N3804" t="s">
        <v>105</v>
      </c>
      <c r="O3804" t="s">
        <v>124</v>
      </c>
      <c r="P3804" t="str">
        <f t="shared" si="341"/>
        <v>HBO</v>
      </c>
    </row>
    <row r="3805" spans="1:16" x14ac:dyDescent="0.35">
      <c r="A3805">
        <f t="shared" si="343"/>
        <v>7144</v>
      </c>
      <c r="B3805" t="str">
        <f t="shared" si="342"/>
        <v>Walk HBO_HBO_Other_16-74_NC LastDemand</v>
      </c>
      <c r="C3805" t="str">
        <f t="shared" si="344"/>
        <v>Walk HBO_HBO_Other_16-74_NC LastDemand</v>
      </c>
      <c r="D3805" t="s">
        <v>37</v>
      </c>
      <c r="E3805" t="s">
        <v>18</v>
      </c>
      <c r="F3805">
        <v>0</v>
      </c>
      <c r="H3805" t="s">
        <v>19</v>
      </c>
      <c r="J3805" t="str">
        <f t="shared" si="345"/>
        <v>Walk LastDemand</v>
      </c>
      <c r="K3805" t="str" cm="1">
        <f t="array" ref="K3805">_xlfn.IFS(L3805="Bus P+R Bus Leg", "Bus", L3805="Bus P+R Car Leg", "Car",L3805="Rail P+R Rail Leg", "Rail", L3805="Rail P+R Car Leg", "Car",L3805="Logsum","",TRUE(),L3805)</f>
        <v>Walk</v>
      </c>
      <c r="L3805" t="s">
        <v>35</v>
      </c>
      <c r="N3805" t="s">
        <v>105</v>
      </c>
      <c r="O3805" t="s">
        <v>125</v>
      </c>
      <c r="P3805" t="str">
        <f t="shared" si="341"/>
        <v>HBO</v>
      </c>
    </row>
    <row r="3806" spans="1:16" x14ac:dyDescent="0.35">
      <c r="A3806">
        <f t="shared" si="343"/>
        <v>7145</v>
      </c>
      <c r="B3806" t="str">
        <f t="shared" si="342"/>
        <v>Walk HBO_HBO_Other_16-74_PC LastDemand</v>
      </c>
      <c r="C3806" t="str">
        <f t="shared" si="344"/>
        <v>Walk HBO_HBO_Other_16-74_PC LastDemand</v>
      </c>
      <c r="D3806" t="s">
        <v>37</v>
      </c>
      <c r="E3806" t="s">
        <v>18</v>
      </c>
      <c r="F3806">
        <v>0</v>
      </c>
      <c r="H3806" t="s">
        <v>19</v>
      </c>
      <c r="J3806" t="str">
        <f t="shared" si="345"/>
        <v>Walk LastDemand</v>
      </c>
      <c r="K3806" t="str" cm="1">
        <f t="array" ref="K3806">_xlfn.IFS(L3806="Bus P+R Bus Leg", "Bus", L3806="Bus P+R Car Leg", "Car",L3806="Rail P+R Rail Leg", "Rail", L3806="Rail P+R Car Leg", "Car",L3806="Logsum","",TRUE(),L3806)</f>
        <v>Walk</v>
      </c>
      <c r="L3806" t="s">
        <v>35</v>
      </c>
      <c r="N3806" t="s">
        <v>105</v>
      </c>
      <c r="O3806" t="s">
        <v>126</v>
      </c>
      <c r="P3806" t="str">
        <f t="shared" si="341"/>
        <v>HBO</v>
      </c>
    </row>
    <row r="3807" spans="1:16" x14ac:dyDescent="0.35">
      <c r="A3807">
        <f t="shared" si="343"/>
        <v>7146</v>
      </c>
      <c r="B3807" t="str">
        <f t="shared" si="342"/>
        <v>Walk HBO_HBO_PT_16-74_FC LastDemand</v>
      </c>
      <c r="C3807" t="str">
        <f t="shared" si="344"/>
        <v>Walk HBO_HBO_PT_16-74_FC LastDemand</v>
      </c>
      <c r="D3807" t="s">
        <v>37</v>
      </c>
      <c r="E3807" t="s">
        <v>18</v>
      </c>
      <c r="F3807">
        <v>0</v>
      </c>
      <c r="H3807" t="s">
        <v>19</v>
      </c>
      <c r="J3807" t="str">
        <f t="shared" si="345"/>
        <v>Walk LastDemand</v>
      </c>
      <c r="K3807" t="str" cm="1">
        <f t="array" ref="K3807">_xlfn.IFS(L3807="Bus P+R Bus Leg", "Bus", L3807="Bus P+R Car Leg", "Car",L3807="Rail P+R Rail Leg", "Rail", L3807="Rail P+R Car Leg", "Car",L3807="Logsum","",TRUE(),L3807)</f>
        <v>Walk</v>
      </c>
      <c r="L3807" t="s">
        <v>35</v>
      </c>
      <c r="N3807" t="s">
        <v>105</v>
      </c>
      <c r="O3807" t="s">
        <v>127</v>
      </c>
      <c r="P3807" t="str">
        <f t="shared" si="341"/>
        <v>HBO</v>
      </c>
    </row>
    <row r="3808" spans="1:16" x14ac:dyDescent="0.35">
      <c r="A3808">
        <f t="shared" si="343"/>
        <v>7147</v>
      </c>
      <c r="B3808" t="str">
        <f t="shared" si="342"/>
        <v>Walk HBO_HBO_PT_16-74_NC LastDemand</v>
      </c>
      <c r="C3808" t="str">
        <f t="shared" si="344"/>
        <v>Walk HBO_HBO_PT_16-74_NC LastDemand</v>
      </c>
      <c r="D3808" t="s">
        <v>37</v>
      </c>
      <c r="E3808" t="s">
        <v>18</v>
      </c>
      <c r="F3808">
        <v>0</v>
      </c>
      <c r="H3808" t="s">
        <v>19</v>
      </c>
      <c r="J3808" t="str">
        <f t="shared" si="345"/>
        <v>Walk LastDemand</v>
      </c>
      <c r="K3808" t="str" cm="1">
        <f t="array" ref="K3808">_xlfn.IFS(L3808="Bus P+R Bus Leg", "Bus", L3808="Bus P+R Car Leg", "Car",L3808="Rail P+R Rail Leg", "Rail", L3808="Rail P+R Car Leg", "Car",L3808="Logsum","",TRUE(),L3808)</f>
        <v>Walk</v>
      </c>
      <c r="L3808" t="s">
        <v>35</v>
      </c>
      <c r="N3808" t="s">
        <v>105</v>
      </c>
      <c r="O3808" t="s">
        <v>128</v>
      </c>
      <c r="P3808" t="str">
        <f t="shared" si="341"/>
        <v>HBO</v>
      </c>
    </row>
    <row r="3809" spans="1:16" x14ac:dyDescent="0.35">
      <c r="A3809">
        <f t="shared" si="343"/>
        <v>7148</v>
      </c>
      <c r="B3809" t="str">
        <f t="shared" si="342"/>
        <v>Walk HBO_HBO_PT_16-74_PC LastDemand</v>
      </c>
      <c r="C3809" t="str">
        <f t="shared" si="344"/>
        <v>Walk HBO_HBO_PT_16-74_PC LastDemand</v>
      </c>
      <c r="D3809" t="s">
        <v>37</v>
      </c>
      <c r="E3809" t="s">
        <v>18</v>
      </c>
      <c r="F3809">
        <v>0</v>
      </c>
      <c r="H3809" t="s">
        <v>19</v>
      </c>
      <c r="J3809" t="str">
        <f t="shared" si="345"/>
        <v>Walk LastDemand</v>
      </c>
      <c r="K3809" t="str" cm="1">
        <f t="array" ref="K3809">_xlfn.IFS(L3809="Bus P+R Bus Leg", "Bus", L3809="Bus P+R Car Leg", "Car",L3809="Rail P+R Rail Leg", "Rail", L3809="Rail P+R Car Leg", "Car",L3809="Logsum","",TRUE(),L3809)</f>
        <v>Walk</v>
      </c>
      <c r="L3809" t="s">
        <v>35</v>
      </c>
      <c r="N3809" t="s">
        <v>105</v>
      </c>
      <c r="O3809" t="s">
        <v>129</v>
      </c>
      <c r="P3809" t="str">
        <f t="shared" si="341"/>
        <v>HBO</v>
      </c>
    </row>
    <row r="3810" spans="1:16" x14ac:dyDescent="0.35">
      <c r="A3810">
        <f t="shared" si="343"/>
        <v>7149</v>
      </c>
      <c r="B3810" t="str">
        <f t="shared" si="342"/>
        <v>Walk HBO_HBO_Student_16-74_FC LastDemand</v>
      </c>
      <c r="C3810" t="str">
        <f t="shared" si="344"/>
        <v>Walk HBO_HBO_Student_16-74_FC LastDemand</v>
      </c>
      <c r="D3810" t="s">
        <v>37</v>
      </c>
      <c r="E3810" t="s">
        <v>18</v>
      </c>
      <c r="F3810">
        <v>0</v>
      </c>
      <c r="H3810" t="s">
        <v>19</v>
      </c>
      <c r="J3810" t="str">
        <f t="shared" si="345"/>
        <v>Walk LastDemand</v>
      </c>
      <c r="K3810" t="str" cm="1">
        <f t="array" ref="K3810">_xlfn.IFS(L3810="Bus P+R Bus Leg", "Bus", L3810="Bus P+R Car Leg", "Car",L3810="Rail P+R Rail Leg", "Rail", L3810="Rail P+R Car Leg", "Car",L3810="Logsum","",TRUE(),L3810)</f>
        <v>Walk</v>
      </c>
      <c r="L3810" t="s">
        <v>35</v>
      </c>
      <c r="N3810" t="s">
        <v>105</v>
      </c>
      <c r="O3810" t="s">
        <v>130</v>
      </c>
      <c r="P3810" t="str">
        <f t="shared" si="341"/>
        <v>HBO</v>
      </c>
    </row>
    <row r="3811" spans="1:16" x14ac:dyDescent="0.35">
      <c r="A3811">
        <f t="shared" si="343"/>
        <v>7150</v>
      </c>
      <c r="B3811" t="str">
        <f t="shared" si="342"/>
        <v>Walk HBO_HBO_Student_16-74_NC LastDemand</v>
      </c>
      <c r="C3811" t="str">
        <f t="shared" si="344"/>
        <v>Walk HBO_HBO_Student_16-74_NC LastDemand</v>
      </c>
      <c r="D3811" t="s">
        <v>37</v>
      </c>
      <c r="E3811" t="s">
        <v>18</v>
      </c>
      <c r="F3811">
        <v>0</v>
      </c>
      <c r="H3811" t="s">
        <v>19</v>
      </c>
      <c r="J3811" t="str">
        <f t="shared" si="345"/>
        <v>Walk LastDemand</v>
      </c>
      <c r="K3811" t="str" cm="1">
        <f t="array" ref="K3811">_xlfn.IFS(L3811="Bus P+R Bus Leg", "Bus", L3811="Bus P+R Car Leg", "Car",L3811="Rail P+R Rail Leg", "Rail", L3811="Rail P+R Car Leg", "Car",L3811="Logsum","",TRUE(),L3811)</f>
        <v>Walk</v>
      </c>
      <c r="L3811" t="s">
        <v>35</v>
      </c>
      <c r="N3811" t="s">
        <v>105</v>
      </c>
      <c r="O3811" t="s">
        <v>131</v>
      </c>
      <c r="P3811" t="str">
        <f t="shared" si="341"/>
        <v>HBO</v>
      </c>
    </row>
    <row r="3812" spans="1:16" x14ac:dyDescent="0.35">
      <c r="A3812">
        <f t="shared" si="343"/>
        <v>7151</v>
      </c>
      <c r="B3812" t="str">
        <f t="shared" si="342"/>
        <v>Walk HBO_HBO_Student_16-74_PC LastDemand</v>
      </c>
      <c r="C3812" t="str">
        <f t="shared" si="344"/>
        <v>Walk HBO_HBO_Student_16-74_PC LastDemand</v>
      </c>
      <c r="D3812" t="s">
        <v>37</v>
      </c>
      <c r="E3812" t="s">
        <v>18</v>
      </c>
      <c r="F3812">
        <v>0</v>
      </c>
      <c r="H3812" t="s">
        <v>19</v>
      </c>
      <c r="J3812" t="str">
        <f t="shared" si="345"/>
        <v>Walk LastDemand</v>
      </c>
      <c r="K3812" t="str" cm="1">
        <f t="array" ref="K3812">_xlfn.IFS(L3812="Bus P+R Bus Leg", "Bus", L3812="Bus P+R Car Leg", "Car",L3812="Rail P+R Rail Leg", "Rail", L3812="Rail P+R Car Leg", "Car",L3812="Logsum","",TRUE(),L3812)</f>
        <v>Walk</v>
      </c>
      <c r="L3812" t="s">
        <v>35</v>
      </c>
      <c r="N3812" t="s">
        <v>105</v>
      </c>
      <c r="O3812" t="s">
        <v>132</v>
      </c>
      <c r="P3812" t="str">
        <f t="shared" si="341"/>
        <v>HBO</v>
      </c>
    </row>
    <row r="3813" spans="1:16" x14ac:dyDescent="0.35">
      <c r="A3813">
        <f t="shared" si="343"/>
        <v>7152</v>
      </c>
      <c r="B3813" t="str">
        <f t="shared" si="342"/>
        <v>Walk HBSHOP_HBSHOP_75_FC LastDemand</v>
      </c>
      <c r="C3813" t="str">
        <f t="shared" si="344"/>
        <v>Walk HBSHOP_HBSHOP_75_FC LastDemand</v>
      </c>
      <c r="D3813" t="s">
        <v>37</v>
      </c>
      <c r="E3813" t="s">
        <v>18</v>
      </c>
      <c r="F3813">
        <v>0</v>
      </c>
      <c r="H3813" t="s">
        <v>19</v>
      </c>
      <c r="J3813" t="str">
        <f t="shared" si="345"/>
        <v>Walk LastDemand</v>
      </c>
      <c r="K3813" t="str" cm="1">
        <f t="array" ref="K3813">_xlfn.IFS(L3813="Bus P+R Bus Leg", "Bus", L3813="Bus P+R Car Leg", "Car",L3813="Rail P+R Rail Leg", "Rail", L3813="Rail P+R Car Leg", "Car",L3813="Logsum","",TRUE(),L3813)</f>
        <v>Walk</v>
      </c>
      <c r="L3813" t="s">
        <v>35</v>
      </c>
      <c r="N3813" t="s">
        <v>105</v>
      </c>
      <c r="O3813" t="s">
        <v>480</v>
      </c>
      <c r="P3813" t="str">
        <f t="shared" si="341"/>
        <v>HBSHOP</v>
      </c>
    </row>
    <row r="3814" spans="1:16" x14ac:dyDescent="0.35">
      <c r="A3814">
        <f t="shared" si="343"/>
        <v>7153</v>
      </c>
      <c r="B3814" t="str">
        <f t="shared" si="342"/>
        <v>Walk HBSHOP_HBSHOP_75_NC LastDemand</v>
      </c>
      <c r="C3814" t="str">
        <f t="shared" si="344"/>
        <v>Walk HBSHOP_HBSHOP_75_NC LastDemand</v>
      </c>
      <c r="D3814" t="s">
        <v>37</v>
      </c>
      <c r="E3814" t="s">
        <v>18</v>
      </c>
      <c r="F3814">
        <v>0</v>
      </c>
      <c r="H3814" t="s">
        <v>19</v>
      </c>
      <c r="J3814" t="str">
        <f t="shared" si="345"/>
        <v>Walk LastDemand</v>
      </c>
      <c r="K3814" t="str" cm="1">
        <f t="array" ref="K3814">_xlfn.IFS(L3814="Bus P+R Bus Leg", "Bus", L3814="Bus P+R Car Leg", "Car",L3814="Rail P+R Rail Leg", "Rail", L3814="Rail P+R Car Leg", "Car",L3814="Logsum","",TRUE(),L3814)</f>
        <v>Walk</v>
      </c>
      <c r="L3814" t="s">
        <v>35</v>
      </c>
      <c r="N3814" t="s">
        <v>105</v>
      </c>
      <c r="O3814" t="s">
        <v>481</v>
      </c>
      <c r="P3814" t="str">
        <f t="shared" si="341"/>
        <v>HBSHOP</v>
      </c>
    </row>
    <row r="3815" spans="1:16" x14ac:dyDescent="0.35">
      <c r="A3815">
        <f t="shared" si="343"/>
        <v>7154</v>
      </c>
      <c r="B3815" t="str">
        <f t="shared" si="342"/>
        <v>Walk HBSHOP_HBSHOP_75_PC LastDemand</v>
      </c>
      <c r="C3815" t="str">
        <f t="shared" si="344"/>
        <v>Walk HBSHOP_HBSHOP_75_PC LastDemand</v>
      </c>
      <c r="D3815" t="s">
        <v>37</v>
      </c>
      <c r="E3815" t="s">
        <v>18</v>
      </c>
      <c r="F3815">
        <v>0</v>
      </c>
      <c r="H3815" t="s">
        <v>19</v>
      </c>
      <c r="J3815" t="str">
        <f t="shared" si="345"/>
        <v>Walk LastDemand</v>
      </c>
      <c r="K3815" t="str" cm="1">
        <f t="array" ref="K3815">_xlfn.IFS(L3815="Bus P+R Bus Leg", "Bus", L3815="Bus P+R Car Leg", "Car",L3815="Rail P+R Rail Leg", "Rail", L3815="Rail P+R Car Leg", "Car",L3815="Logsum","",TRUE(),L3815)</f>
        <v>Walk</v>
      </c>
      <c r="L3815" t="s">
        <v>35</v>
      </c>
      <c r="N3815" t="s">
        <v>105</v>
      </c>
      <c r="O3815" t="s">
        <v>482</v>
      </c>
      <c r="P3815" t="str">
        <f t="shared" si="341"/>
        <v>HBSHOP</v>
      </c>
    </row>
    <row r="3816" spans="1:16" x14ac:dyDescent="0.35">
      <c r="A3816">
        <f t="shared" si="343"/>
        <v>7155</v>
      </c>
      <c r="B3816" t="str">
        <f t="shared" si="342"/>
        <v>Walk HBSHOP_HBSHOP_Child_0-15_FC LastDemand</v>
      </c>
      <c r="C3816" t="str">
        <f t="shared" si="344"/>
        <v>Walk HBSHOP_HBSHOP_Child_0-15_FC LastDemand</v>
      </c>
      <c r="D3816" t="s">
        <v>37</v>
      </c>
      <c r="E3816" t="s">
        <v>18</v>
      </c>
      <c r="F3816">
        <v>0</v>
      </c>
      <c r="H3816" t="s">
        <v>19</v>
      </c>
      <c r="J3816" t="str">
        <f t="shared" si="345"/>
        <v>Walk LastDemand</v>
      </c>
      <c r="K3816" t="str" cm="1">
        <f t="array" ref="K3816">_xlfn.IFS(L3816="Bus P+R Bus Leg", "Bus", L3816="Bus P+R Car Leg", "Car",L3816="Rail P+R Rail Leg", "Rail", L3816="Rail P+R Car Leg", "Car",L3816="Logsum","",TRUE(),L3816)</f>
        <v>Walk</v>
      </c>
      <c r="L3816" t="s">
        <v>35</v>
      </c>
      <c r="N3816" t="s">
        <v>105</v>
      </c>
      <c r="O3816" t="s">
        <v>483</v>
      </c>
      <c r="P3816" t="str">
        <f t="shared" si="341"/>
        <v>HBSHOP</v>
      </c>
    </row>
    <row r="3817" spans="1:16" x14ac:dyDescent="0.35">
      <c r="A3817">
        <f t="shared" si="343"/>
        <v>7156</v>
      </c>
      <c r="B3817" t="str">
        <f t="shared" si="342"/>
        <v>Walk HBSHOP_HBSHOP_Child_0-15_NC LastDemand</v>
      </c>
      <c r="C3817" t="str">
        <f t="shared" si="344"/>
        <v>Walk HBSHOP_HBSHOP_Child_0-15_NC LastDemand</v>
      </c>
      <c r="D3817" t="s">
        <v>37</v>
      </c>
      <c r="E3817" t="s">
        <v>18</v>
      </c>
      <c r="F3817">
        <v>0</v>
      </c>
      <c r="H3817" t="s">
        <v>19</v>
      </c>
      <c r="J3817" t="str">
        <f t="shared" si="345"/>
        <v>Walk LastDemand</v>
      </c>
      <c r="K3817" t="str" cm="1">
        <f t="array" ref="K3817">_xlfn.IFS(L3817="Bus P+R Bus Leg", "Bus", L3817="Bus P+R Car Leg", "Car",L3817="Rail P+R Rail Leg", "Rail", L3817="Rail P+R Car Leg", "Car",L3817="Logsum","",TRUE(),L3817)</f>
        <v>Walk</v>
      </c>
      <c r="L3817" t="s">
        <v>35</v>
      </c>
      <c r="N3817" t="s">
        <v>105</v>
      </c>
      <c r="O3817" t="s">
        <v>484</v>
      </c>
      <c r="P3817" t="str">
        <f t="shared" si="341"/>
        <v>HBSHOP</v>
      </c>
    </row>
    <row r="3818" spans="1:16" x14ac:dyDescent="0.35">
      <c r="A3818">
        <f t="shared" si="343"/>
        <v>7157</v>
      </c>
      <c r="B3818" t="str">
        <f t="shared" si="342"/>
        <v>Walk HBSHOP_HBSHOP_Child_0-15_PC LastDemand</v>
      </c>
      <c r="C3818" t="str">
        <f t="shared" si="344"/>
        <v>Walk HBSHOP_HBSHOP_Child_0-15_PC LastDemand</v>
      </c>
      <c r="D3818" t="s">
        <v>37</v>
      </c>
      <c r="E3818" t="s">
        <v>18</v>
      </c>
      <c r="F3818">
        <v>0</v>
      </c>
      <c r="H3818" t="s">
        <v>19</v>
      </c>
      <c r="J3818" t="str">
        <f t="shared" si="345"/>
        <v>Walk LastDemand</v>
      </c>
      <c r="K3818" t="str" cm="1">
        <f t="array" ref="K3818">_xlfn.IFS(L3818="Bus P+R Bus Leg", "Bus", L3818="Bus P+R Car Leg", "Car",L3818="Rail P+R Rail Leg", "Rail", L3818="Rail P+R Car Leg", "Car",L3818="Logsum","",TRUE(),L3818)</f>
        <v>Walk</v>
      </c>
      <c r="L3818" t="s">
        <v>35</v>
      </c>
      <c r="N3818" t="s">
        <v>105</v>
      </c>
      <c r="O3818" t="s">
        <v>485</v>
      </c>
      <c r="P3818" t="str">
        <f t="shared" si="341"/>
        <v>HBSHOP</v>
      </c>
    </row>
    <row r="3819" spans="1:16" x14ac:dyDescent="0.35">
      <c r="A3819">
        <f t="shared" si="343"/>
        <v>7158</v>
      </c>
      <c r="B3819" t="str">
        <f t="shared" si="342"/>
        <v>Walk HBSHOP_HBSHOP_FT_16-74_FC LastDemand</v>
      </c>
      <c r="C3819" t="str">
        <f t="shared" si="344"/>
        <v>Walk HBSHOP_HBSHOP_FT_16-74_FC LastDemand</v>
      </c>
      <c r="D3819" t="s">
        <v>37</v>
      </c>
      <c r="E3819" t="s">
        <v>18</v>
      </c>
      <c r="F3819">
        <v>0</v>
      </c>
      <c r="H3819" t="s">
        <v>19</v>
      </c>
      <c r="J3819" t="str">
        <f t="shared" si="345"/>
        <v>Walk LastDemand</v>
      </c>
      <c r="K3819" t="str" cm="1">
        <f t="array" ref="K3819">_xlfn.IFS(L3819="Bus P+R Bus Leg", "Bus", L3819="Bus P+R Car Leg", "Car",L3819="Rail P+R Rail Leg", "Rail", L3819="Rail P+R Car Leg", "Car",L3819="Logsum","",TRUE(),L3819)</f>
        <v>Walk</v>
      </c>
      <c r="L3819" t="s">
        <v>35</v>
      </c>
      <c r="N3819" t="s">
        <v>105</v>
      </c>
      <c r="O3819" t="s">
        <v>486</v>
      </c>
      <c r="P3819" t="str">
        <f t="shared" si="341"/>
        <v>HBSHOP</v>
      </c>
    </row>
    <row r="3820" spans="1:16" x14ac:dyDescent="0.35">
      <c r="A3820">
        <f t="shared" si="343"/>
        <v>7159</v>
      </c>
      <c r="B3820" t="str">
        <f t="shared" si="342"/>
        <v>Walk HBSHOP_HBSHOP_FT_16-74_NC LastDemand</v>
      </c>
      <c r="C3820" t="str">
        <f t="shared" si="344"/>
        <v>Walk HBSHOP_HBSHOP_FT_16-74_NC LastDemand</v>
      </c>
      <c r="D3820" t="s">
        <v>37</v>
      </c>
      <c r="E3820" t="s">
        <v>18</v>
      </c>
      <c r="F3820">
        <v>0</v>
      </c>
      <c r="H3820" t="s">
        <v>19</v>
      </c>
      <c r="J3820" t="str">
        <f t="shared" si="345"/>
        <v>Walk LastDemand</v>
      </c>
      <c r="K3820" t="str" cm="1">
        <f t="array" ref="K3820">_xlfn.IFS(L3820="Bus P+R Bus Leg", "Bus", L3820="Bus P+R Car Leg", "Car",L3820="Rail P+R Rail Leg", "Rail", L3820="Rail P+R Car Leg", "Car",L3820="Logsum","",TRUE(),L3820)</f>
        <v>Walk</v>
      </c>
      <c r="L3820" t="s">
        <v>35</v>
      </c>
      <c r="N3820" t="s">
        <v>105</v>
      </c>
      <c r="O3820" t="s">
        <v>487</v>
      </c>
      <c r="P3820" t="str">
        <f t="shared" si="341"/>
        <v>HBSHOP</v>
      </c>
    </row>
    <row r="3821" spans="1:16" x14ac:dyDescent="0.35">
      <c r="A3821">
        <f t="shared" si="343"/>
        <v>7160</v>
      </c>
      <c r="B3821" t="str">
        <f t="shared" si="342"/>
        <v>Walk HBSHOP_HBSHOP_FT_16-74_PC LastDemand</v>
      </c>
      <c r="C3821" t="str">
        <f t="shared" si="344"/>
        <v>Walk HBSHOP_HBSHOP_FT_16-74_PC LastDemand</v>
      </c>
      <c r="D3821" t="s">
        <v>37</v>
      </c>
      <c r="E3821" t="s">
        <v>18</v>
      </c>
      <c r="F3821">
        <v>0</v>
      </c>
      <c r="H3821" t="s">
        <v>19</v>
      </c>
      <c r="J3821" t="str">
        <f t="shared" si="345"/>
        <v>Walk LastDemand</v>
      </c>
      <c r="K3821" t="str" cm="1">
        <f t="array" ref="K3821">_xlfn.IFS(L3821="Bus P+R Bus Leg", "Bus", L3821="Bus P+R Car Leg", "Car",L3821="Rail P+R Rail Leg", "Rail", L3821="Rail P+R Car Leg", "Car",L3821="Logsum","",TRUE(),L3821)</f>
        <v>Walk</v>
      </c>
      <c r="L3821" t="s">
        <v>35</v>
      </c>
      <c r="N3821" t="s">
        <v>105</v>
      </c>
      <c r="O3821" t="s">
        <v>488</v>
      </c>
      <c r="P3821" t="str">
        <f t="shared" si="341"/>
        <v>HBSHOP</v>
      </c>
    </row>
    <row r="3822" spans="1:16" x14ac:dyDescent="0.35">
      <c r="A3822">
        <f t="shared" si="343"/>
        <v>7161</v>
      </c>
      <c r="B3822" t="str">
        <f t="shared" si="342"/>
        <v>Walk HBSHOP_HBSHOP_Other_16-74_FC LastDemand</v>
      </c>
      <c r="C3822" t="str">
        <f t="shared" si="344"/>
        <v>Walk HBSHOP_HBSHOP_Other_16-74_FC LastDemand</v>
      </c>
      <c r="D3822" t="s">
        <v>37</v>
      </c>
      <c r="E3822" t="s">
        <v>18</v>
      </c>
      <c r="F3822">
        <v>0</v>
      </c>
      <c r="H3822" t="s">
        <v>19</v>
      </c>
      <c r="J3822" t="str">
        <f t="shared" si="345"/>
        <v>Walk LastDemand</v>
      </c>
      <c r="K3822" t="str" cm="1">
        <f t="array" ref="K3822">_xlfn.IFS(L3822="Bus P+R Bus Leg", "Bus", L3822="Bus P+R Car Leg", "Car",L3822="Rail P+R Rail Leg", "Rail", L3822="Rail P+R Car Leg", "Car",L3822="Logsum","",TRUE(),L3822)</f>
        <v>Walk</v>
      </c>
      <c r="L3822" t="s">
        <v>35</v>
      </c>
      <c r="N3822" t="s">
        <v>105</v>
      </c>
      <c r="O3822" t="s">
        <v>489</v>
      </c>
      <c r="P3822" t="str">
        <f t="shared" si="341"/>
        <v>HBSHOP</v>
      </c>
    </row>
    <row r="3823" spans="1:16" x14ac:dyDescent="0.35">
      <c r="A3823">
        <f t="shared" si="343"/>
        <v>7162</v>
      </c>
      <c r="B3823" t="str">
        <f t="shared" si="342"/>
        <v>Walk HBSHOP_HBSHOP_Other_16-74_NC LastDemand</v>
      </c>
      <c r="C3823" t="str">
        <f t="shared" si="344"/>
        <v>Walk HBSHOP_HBSHOP_Other_16-74_NC LastDemand</v>
      </c>
      <c r="D3823" t="s">
        <v>37</v>
      </c>
      <c r="E3823" t="s">
        <v>18</v>
      </c>
      <c r="F3823">
        <v>0</v>
      </c>
      <c r="H3823" t="s">
        <v>19</v>
      </c>
      <c r="J3823" t="str">
        <f t="shared" si="345"/>
        <v>Walk LastDemand</v>
      </c>
      <c r="K3823" t="str" cm="1">
        <f t="array" ref="K3823">_xlfn.IFS(L3823="Bus P+R Bus Leg", "Bus", L3823="Bus P+R Car Leg", "Car",L3823="Rail P+R Rail Leg", "Rail", L3823="Rail P+R Car Leg", "Car",L3823="Logsum","",TRUE(),L3823)</f>
        <v>Walk</v>
      </c>
      <c r="L3823" t="s">
        <v>35</v>
      </c>
      <c r="N3823" t="s">
        <v>105</v>
      </c>
      <c r="O3823" t="s">
        <v>490</v>
      </c>
      <c r="P3823" t="str">
        <f t="shared" si="341"/>
        <v>HBSHOP</v>
      </c>
    </row>
    <row r="3824" spans="1:16" x14ac:dyDescent="0.35">
      <c r="A3824">
        <f t="shared" si="343"/>
        <v>7163</v>
      </c>
      <c r="B3824" t="str">
        <f t="shared" si="342"/>
        <v>Walk HBSHOP_HBSHOP_Other_16-74_PC LastDemand</v>
      </c>
      <c r="C3824" t="str">
        <f t="shared" si="344"/>
        <v>Walk HBSHOP_HBSHOP_Other_16-74_PC LastDemand</v>
      </c>
      <c r="D3824" t="s">
        <v>37</v>
      </c>
      <c r="E3824" t="s">
        <v>18</v>
      </c>
      <c r="F3824">
        <v>0</v>
      </c>
      <c r="H3824" t="s">
        <v>19</v>
      </c>
      <c r="J3824" t="str">
        <f t="shared" si="345"/>
        <v>Walk LastDemand</v>
      </c>
      <c r="K3824" t="str" cm="1">
        <f t="array" ref="K3824">_xlfn.IFS(L3824="Bus P+R Bus Leg", "Bus", L3824="Bus P+R Car Leg", "Car",L3824="Rail P+R Rail Leg", "Rail", L3824="Rail P+R Car Leg", "Car",L3824="Logsum","",TRUE(),L3824)</f>
        <v>Walk</v>
      </c>
      <c r="L3824" t="s">
        <v>35</v>
      </c>
      <c r="N3824" t="s">
        <v>105</v>
      </c>
      <c r="O3824" t="s">
        <v>491</v>
      </c>
      <c r="P3824" t="str">
        <f t="shared" si="341"/>
        <v>HBSHOP</v>
      </c>
    </row>
    <row r="3825" spans="1:16" x14ac:dyDescent="0.35">
      <c r="A3825">
        <f t="shared" si="343"/>
        <v>7164</v>
      </c>
      <c r="B3825" t="str">
        <f t="shared" si="342"/>
        <v>Walk HBSHOP_HBSHOP_PT_16-74_FC LastDemand</v>
      </c>
      <c r="C3825" t="str">
        <f t="shared" si="344"/>
        <v>Walk HBSHOP_HBSHOP_PT_16-74_FC LastDemand</v>
      </c>
      <c r="D3825" t="s">
        <v>37</v>
      </c>
      <c r="E3825" t="s">
        <v>18</v>
      </c>
      <c r="F3825">
        <v>0</v>
      </c>
      <c r="H3825" t="s">
        <v>19</v>
      </c>
      <c r="J3825" t="str">
        <f t="shared" si="345"/>
        <v>Walk LastDemand</v>
      </c>
      <c r="K3825" t="str" cm="1">
        <f t="array" ref="K3825">_xlfn.IFS(L3825="Bus P+R Bus Leg", "Bus", L3825="Bus P+R Car Leg", "Car",L3825="Rail P+R Rail Leg", "Rail", L3825="Rail P+R Car Leg", "Car",L3825="Logsum","",TRUE(),L3825)</f>
        <v>Walk</v>
      </c>
      <c r="L3825" t="s">
        <v>35</v>
      </c>
      <c r="N3825" t="s">
        <v>105</v>
      </c>
      <c r="O3825" t="s">
        <v>492</v>
      </c>
      <c r="P3825" t="str">
        <f t="shared" si="341"/>
        <v>HBSHOP</v>
      </c>
    </row>
    <row r="3826" spans="1:16" x14ac:dyDescent="0.35">
      <c r="A3826">
        <f t="shared" si="343"/>
        <v>7165</v>
      </c>
      <c r="B3826" t="str">
        <f t="shared" si="342"/>
        <v>Walk HBSHOP_HBSHOP_PT_16-74_NC LastDemand</v>
      </c>
      <c r="C3826" t="str">
        <f t="shared" si="344"/>
        <v>Walk HBSHOP_HBSHOP_PT_16-74_NC LastDemand</v>
      </c>
      <c r="D3826" t="s">
        <v>37</v>
      </c>
      <c r="E3826" t="s">
        <v>18</v>
      </c>
      <c r="F3826">
        <v>0</v>
      </c>
      <c r="H3826" t="s">
        <v>19</v>
      </c>
      <c r="J3826" t="str">
        <f t="shared" si="345"/>
        <v>Walk LastDemand</v>
      </c>
      <c r="K3826" t="str" cm="1">
        <f t="array" ref="K3826">_xlfn.IFS(L3826="Bus P+R Bus Leg", "Bus", L3826="Bus P+R Car Leg", "Car",L3826="Rail P+R Rail Leg", "Rail", L3826="Rail P+R Car Leg", "Car",L3826="Logsum","",TRUE(),L3826)</f>
        <v>Walk</v>
      </c>
      <c r="L3826" t="s">
        <v>35</v>
      </c>
      <c r="N3826" t="s">
        <v>105</v>
      </c>
      <c r="O3826" t="s">
        <v>493</v>
      </c>
      <c r="P3826" t="str">
        <f t="shared" si="341"/>
        <v>HBSHOP</v>
      </c>
    </row>
    <row r="3827" spans="1:16" x14ac:dyDescent="0.35">
      <c r="A3827">
        <f t="shared" si="343"/>
        <v>7166</v>
      </c>
      <c r="B3827" t="str">
        <f t="shared" si="342"/>
        <v>Walk HBSHOP_HBSHOP_PT_16-74_PC LastDemand</v>
      </c>
      <c r="C3827" t="str">
        <f t="shared" si="344"/>
        <v>Walk HBSHOP_HBSHOP_PT_16-74_PC LastDemand</v>
      </c>
      <c r="D3827" t="s">
        <v>37</v>
      </c>
      <c r="E3827" t="s">
        <v>18</v>
      </c>
      <c r="F3827">
        <v>0</v>
      </c>
      <c r="H3827" t="s">
        <v>19</v>
      </c>
      <c r="J3827" t="str">
        <f t="shared" si="345"/>
        <v>Walk LastDemand</v>
      </c>
      <c r="K3827" t="str" cm="1">
        <f t="array" ref="K3827">_xlfn.IFS(L3827="Bus P+R Bus Leg", "Bus", L3827="Bus P+R Car Leg", "Car",L3827="Rail P+R Rail Leg", "Rail", L3827="Rail P+R Car Leg", "Car",L3827="Logsum","",TRUE(),L3827)</f>
        <v>Walk</v>
      </c>
      <c r="L3827" t="s">
        <v>35</v>
      </c>
      <c r="N3827" t="s">
        <v>105</v>
      </c>
      <c r="O3827" t="s">
        <v>494</v>
      </c>
      <c r="P3827" t="str">
        <f t="shared" si="341"/>
        <v>HBSHOP</v>
      </c>
    </row>
    <row r="3828" spans="1:16" x14ac:dyDescent="0.35">
      <c r="A3828">
        <f t="shared" si="343"/>
        <v>7167</v>
      </c>
      <c r="B3828" t="str">
        <f t="shared" si="342"/>
        <v>Walk HBSHOP_HBSHOP_Student_16-74_FC LastDemand</v>
      </c>
      <c r="C3828" t="str">
        <f t="shared" si="344"/>
        <v>Walk HBSHOP_HBSHOP_Student_16-74_FC LastDemand</v>
      </c>
      <c r="D3828" t="s">
        <v>37</v>
      </c>
      <c r="E3828" t="s">
        <v>18</v>
      </c>
      <c r="F3828">
        <v>0</v>
      </c>
      <c r="H3828" t="s">
        <v>19</v>
      </c>
      <c r="J3828" t="str">
        <f t="shared" si="345"/>
        <v>Walk LastDemand</v>
      </c>
      <c r="K3828" t="str" cm="1">
        <f t="array" ref="K3828">_xlfn.IFS(L3828="Bus P+R Bus Leg", "Bus", L3828="Bus P+R Car Leg", "Car",L3828="Rail P+R Rail Leg", "Rail", L3828="Rail P+R Car Leg", "Car",L3828="Logsum","",TRUE(),L3828)</f>
        <v>Walk</v>
      </c>
      <c r="L3828" t="s">
        <v>35</v>
      </c>
      <c r="N3828" t="s">
        <v>105</v>
      </c>
      <c r="O3828" t="s">
        <v>495</v>
      </c>
      <c r="P3828" t="str">
        <f t="shared" ref="P3828:P3860" si="346">LEFT(O3828,FIND("_",O3828)-1)</f>
        <v>HBSHOP</v>
      </c>
    </row>
    <row r="3829" spans="1:16" x14ac:dyDescent="0.35">
      <c r="A3829">
        <f t="shared" si="343"/>
        <v>7168</v>
      </c>
      <c r="B3829" t="str">
        <f t="shared" ref="B3829:B3892" si="347">_xlfn.TEXTJOIN(" ",TRUE,L3829,O3829,N3829)</f>
        <v>Walk HBSHOP_HBSHOP_Student_16-74_NC LastDemand</v>
      </c>
      <c r="C3829" t="str">
        <f t="shared" si="344"/>
        <v>Walk HBSHOP_HBSHOP_Student_16-74_NC LastDemand</v>
      </c>
      <c r="D3829" t="s">
        <v>37</v>
      </c>
      <c r="E3829" t="s">
        <v>18</v>
      </c>
      <c r="F3829">
        <v>0</v>
      </c>
      <c r="H3829" t="s">
        <v>19</v>
      </c>
      <c r="J3829" t="str">
        <f t="shared" si="345"/>
        <v>Walk LastDemand</v>
      </c>
      <c r="K3829" t="str" cm="1">
        <f t="array" ref="K3829">_xlfn.IFS(L3829="Bus P+R Bus Leg", "Bus", L3829="Bus P+R Car Leg", "Car",L3829="Rail P+R Rail Leg", "Rail", L3829="Rail P+R Car Leg", "Car",L3829="Logsum","",TRUE(),L3829)</f>
        <v>Walk</v>
      </c>
      <c r="L3829" t="s">
        <v>35</v>
      </c>
      <c r="N3829" t="s">
        <v>105</v>
      </c>
      <c r="O3829" t="s">
        <v>496</v>
      </c>
      <c r="P3829" t="str">
        <f t="shared" si="346"/>
        <v>HBSHOP</v>
      </c>
    </row>
    <row r="3830" spans="1:16" x14ac:dyDescent="0.35">
      <c r="A3830">
        <f t="shared" si="343"/>
        <v>7169</v>
      </c>
      <c r="B3830" t="str">
        <f t="shared" si="347"/>
        <v>Walk HBSHOP_HBSHOP_Student_16-74_PC LastDemand</v>
      </c>
      <c r="C3830" t="str">
        <f t="shared" si="344"/>
        <v>Walk HBSHOP_HBSHOP_Student_16-74_PC LastDemand</v>
      </c>
      <c r="D3830" t="s">
        <v>37</v>
      </c>
      <c r="E3830" t="s">
        <v>18</v>
      </c>
      <c r="F3830">
        <v>0</v>
      </c>
      <c r="H3830" t="s">
        <v>19</v>
      </c>
      <c r="J3830" t="str">
        <f t="shared" si="345"/>
        <v>Walk LastDemand</v>
      </c>
      <c r="K3830" t="str" cm="1">
        <f t="array" ref="K3830">_xlfn.IFS(L3830="Bus P+R Bus Leg", "Bus", L3830="Bus P+R Car Leg", "Car",L3830="Rail P+R Rail Leg", "Rail", L3830="Rail P+R Car Leg", "Car",L3830="Logsum","",TRUE(),L3830)</f>
        <v>Walk</v>
      </c>
      <c r="L3830" t="s">
        <v>35</v>
      </c>
      <c r="N3830" t="s">
        <v>105</v>
      </c>
      <c r="O3830" t="s">
        <v>497</v>
      </c>
      <c r="P3830" t="str">
        <f t="shared" si="346"/>
        <v>HBSHOP</v>
      </c>
    </row>
    <row r="3831" spans="1:16" x14ac:dyDescent="0.35">
      <c r="A3831">
        <f t="shared" si="343"/>
        <v>7170</v>
      </c>
      <c r="B3831" t="str">
        <f t="shared" si="347"/>
        <v>Walk NHBEB_NHBEB_FT_16-74_FC LastDemand</v>
      </c>
      <c r="C3831" t="str">
        <f t="shared" si="344"/>
        <v>Walk NHBEB_NHBEB_FT_16-74_FC LastDemand</v>
      </c>
      <c r="D3831" t="s">
        <v>37</v>
      </c>
      <c r="E3831" t="s">
        <v>18</v>
      </c>
      <c r="F3831">
        <v>0</v>
      </c>
      <c r="H3831" t="s">
        <v>19</v>
      </c>
      <c r="J3831" t="str">
        <f t="shared" si="345"/>
        <v>Walk LastDemand</v>
      </c>
      <c r="K3831" t="str" cm="1">
        <f t="array" ref="K3831">_xlfn.IFS(L3831="Bus P+R Bus Leg", "Bus", L3831="Bus P+R Car Leg", "Car",L3831="Rail P+R Rail Leg", "Rail", L3831="Rail P+R Car Leg", "Car",L3831="Logsum","",TRUE(),L3831)</f>
        <v>Walk</v>
      </c>
      <c r="L3831" t="s">
        <v>35</v>
      </c>
      <c r="N3831" t="s">
        <v>105</v>
      </c>
      <c r="O3831" t="s">
        <v>77</v>
      </c>
      <c r="P3831" t="str">
        <f t="shared" si="346"/>
        <v>NHBEB</v>
      </c>
    </row>
    <row r="3832" spans="1:16" x14ac:dyDescent="0.35">
      <c r="A3832">
        <f t="shared" si="343"/>
        <v>7171</v>
      </c>
      <c r="B3832" t="str">
        <f t="shared" si="347"/>
        <v>Walk NHBEB_NHBEB_FT_16-74_NC LastDemand</v>
      </c>
      <c r="C3832" t="str">
        <f t="shared" si="344"/>
        <v>Walk NHBEB_NHBEB_FT_16-74_NC LastDemand</v>
      </c>
      <c r="D3832" t="s">
        <v>37</v>
      </c>
      <c r="E3832" t="s">
        <v>18</v>
      </c>
      <c r="F3832">
        <v>0</v>
      </c>
      <c r="H3832" t="s">
        <v>19</v>
      </c>
      <c r="J3832" t="str">
        <f t="shared" si="345"/>
        <v>Walk LastDemand</v>
      </c>
      <c r="K3832" t="str" cm="1">
        <f t="array" ref="K3832">_xlfn.IFS(L3832="Bus P+R Bus Leg", "Bus", L3832="Bus P+R Car Leg", "Car",L3832="Rail P+R Rail Leg", "Rail", L3832="Rail P+R Car Leg", "Car",L3832="Logsum","",TRUE(),L3832)</f>
        <v>Walk</v>
      </c>
      <c r="L3832" t="s">
        <v>35</v>
      </c>
      <c r="N3832" t="s">
        <v>105</v>
      </c>
      <c r="O3832" t="s">
        <v>78</v>
      </c>
      <c r="P3832" t="str">
        <f t="shared" si="346"/>
        <v>NHBEB</v>
      </c>
    </row>
    <row r="3833" spans="1:16" x14ac:dyDescent="0.35">
      <c r="A3833">
        <f t="shared" si="343"/>
        <v>7172</v>
      </c>
      <c r="B3833" t="str">
        <f t="shared" si="347"/>
        <v>Walk NHBEB_NHBEB_FT_16-74_PC LastDemand</v>
      </c>
      <c r="C3833" t="str">
        <f t="shared" si="344"/>
        <v>Walk NHBEB_NHBEB_FT_16-74_PC LastDemand</v>
      </c>
      <c r="D3833" t="s">
        <v>37</v>
      </c>
      <c r="E3833" t="s">
        <v>18</v>
      </c>
      <c r="F3833">
        <v>0</v>
      </c>
      <c r="H3833" t="s">
        <v>19</v>
      </c>
      <c r="J3833" t="str">
        <f t="shared" si="345"/>
        <v>Walk LastDemand</v>
      </c>
      <c r="K3833" t="str" cm="1">
        <f t="array" ref="K3833">_xlfn.IFS(L3833="Bus P+R Bus Leg", "Bus", L3833="Bus P+R Car Leg", "Car",L3833="Rail P+R Rail Leg", "Rail", L3833="Rail P+R Car Leg", "Car",L3833="Logsum","",TRUE(),L3833)</f>
        <v>Walk</v>
      </c>
      <c r="L3833" t="s">
        <v>35</v>
      </c>
      <c r="N3833" t="s">
        <v>105</v>
      </c>
      <c r="O3833" t="s">
        <v>79</v>
      </c>
      <c r="P3833" t="str">
        <f t="shared" si="346"/>
        <v>NHBEB</v>
      </c>
    </row>
    <row r="3834" spans="1:16" x14ac:dyDescent="0.35">
      <c r="A3834">
        <f t="shared" si="343"/>
        <v>7173</v>
      </c>
      <c r="B3834" t="str">
        <f t="shared" si="347"/>
        <v>Walk NHBEB_NHBEB_Other_16-74_FC LastDemand</v>
      </c>
      <c r="C3834" t="str">
        <f t="shared" si="344"/>
        <v>Walk NHBEB_NHBEB_Other_16-74_FC LastDemand</v>
      </c>
      <c r="D3834" t="s">
        <v>37</v>
      </c>
      <c r="E3834" t="s">
        <v>18</v>
      </c>
      <c r="F3834">
        <v>0</v>
      </c>
      <c r="H3834" t="s">
        <v>19</v>
      </c>
      <c r="J3834" t="str">
        <f t="shared" si="345"/>
        <v>Walk LastDemand</v>
      </c>
      <c r="K3834" t="str" cm="1">
        <f t="array" ref="K3834">_xlfn.IFS(L3834="Bus P+R Bus Leg", "Bus", L3834="Bus P+R Car Leg", "Car",L3834="Rail P+R Rail Leg", "Rail", L3834="Rail P+R Car Leg", "Car",L3834="Logsum","",TRUE(),L3834)</f>
        <v>Walk</v>
      </c>
      <c r="L3834" t="s">
        <v>35</v>
      </c>
      <c r="N3834" t="s">
        <v>105</v>
      </c>
      <c r="O3834" t="s">
        <v>80</v>
      </c>
      <c r="P3834" t="str">
        <f t="shared" si="346"/>
        <v>NHBEB</v>
      </c>
    </row>
    <row r="3835" spans="1:16" x14ac:dyDescent="0.35">
      <c r="A3835">
        <f t="shared" si="343"/>
        <v>7174</v>
      </c>
      <c r="B3835" t="str">
        <f t="shared" si="347"/>
        <v>Walk NHBEB_NHBEB_Other_16-74_NC LastDemand</v>
      </c>
      <c r="C3835" t="str">
        <f t="shared" si="344"/>
        <v>Walk NHBEB_NHBEB_Other_16-74_NC LastDemand</v>
      </c>
      <c r="D3835" t="s">
        <v>37</v>
      </c>
      <c r="E3835" t="s">
        <v>18</v>
      </c>
      <c r="F3835">
        <v>0</v>
      </c>
      <c r="H3835" t="s">
        <v>19</v>
      </c>
      <c r="J3835" t="str">
        <f t="shared" si="345"/>
        <v>Walk LastDemand</v>
      </c>
      <c r="K3835" t="str" cm="1">
        <f t="array" ref="K3835">_xlfn.IFS(L3835="Bus P+R Bus Leg", "Bus", L3835="Bus P+R Car Leg", "Car",L3835="Rail P+R Rail Leg", "Rail", L3835="Rail P+R Car Leg", "Car",L3835="Logsum","",TRUE(),L3835)</f>
        <v>Walk</v>
      </c>
      <c r="L3835" t="s">
        <v>35</v>
      </c>
      <c r="N3835" t="s">
        <v>105</v>
      </c>
      <c r="O3835" t="s">
        <v>81</v>
      </c>
      <c r="P3835" t="str">
        <f t="shared" si="346"/>
        <v>NHBEB</v>
      </c>
    </row>
    <row r="3836" spans="1:16" x14ac:dyDescent="0.35">
      <c r="A3836">
        <f t="shared" si="343"/>
        <v>7175</v>
      </c>
      <c r="B3836" t="str">
        <f t="shared" si="347"/>
        <v>Walk NHBEB_NHBEB_Other_16-74_PC LastDemand</v>
      </c>
      <c r="C3836" t="str">
        <f t="shared" si="344"/>
        <v>Walk NHBEB_NHBEB_Other_16-74_PC LastDemand</v>
      </c>
      <c r="D3836" t="s">
        <v>37</v>
      </c>
      <c r="E3836" t="s">
        <v>18</v>
      </c>
      <c r="F3836">
        <v>0</v>
      </c>
      <c r="H3836" t="s">
        <v>19</v>
      </c>
      <c r="J3836" t="str">
        <f t="shared" si="345"/>
        <v>Walk LastDemand</v>
      </c>
      <c r="K3836" t="str" cm="1">
        <f t="array" ref="K3836">_xlfn.IFS(L3836="Bus P+R Bus Leg", "Bus", L3836="Bus P+R Car Leg", "Car",L3836="Rail P+R Rail Leg", "Rail", L3836="Rail P+R Car Leg", "Car",L3836="Logsum","",TRUE(),L3836)</f>
        <v>Walk</v>
      </c>
      <c r="L3836" t="s">
        <v>35</v>
      </c>
      <c r="N3836" t="s">
        <v>105</v>
      </c>
      <c r="O3836" t="s">
        <v>82</v>
      </c>
      <c r="P3836" t="str">
        <f t="shared" si="346"/>
        <v>NHBEB</v>
      </c>
    </row>
    <row r="3837" spans="1:16" x14ac:dyDescent="0.35">
      <c r="A3837">
        <f t="shared" si="343"/>
        <v>7176</v>
      </c>
      <c r="B3837" t="str">
        <f t="shared" si="347"/>
        <v>Walk NHBEB_NHBEB_PT_16-74_FC LastDemand</v>
      </c>
      <c r="C3837" t="str">
        <f t="shared" si="344"/>
        <v>Walk NHBEB_NHBEB_PT_16-74_FC LastDemand</v>
      </c>
      <c r="D3837" t="s">
        <v>37</v>
      </c>
      <c r="E3837" t="s">
        <v>18</v>
      </c>
      <c r="F3837">
        <v>0</v>
      </c>
      <c r="H3837" t="s">
        <v>19</v>
      </c>
      <c r="J3837" t="str">
        <f t="shared" si="345"/>
        <v>Walk LastDemand</v>
      </c>
      <c r="K3837" t="str" cm="1">
        <f t="array" ref="K3837">_xlfn.IFS(L3837="Bus P+R Bus Leg", "Bus", L3837="Bus P+R Car Leg", "Car",L3837="Rail P+R Rail Leg", "Rail", L3837="Rail P+R Car Leg", "Car",L3837="Logsum","",TRUE(),L3837)</f>
        <v>Walk</v>
      </c>
      <c r="L3837" t="s">
        <v>35</v>
      </c>
      <c r="N3837" t="s">
        <v>105</v>
      </c>
      <c r="O3837" t="s">
        <v>83</v>
      </c>
      <c r="P3837" t="str">
        <f t="shared" si="346"/>
        <v>NHBEB</v>
      </c>
    </row>
    <row r="3838" spans="1:16" x14ac:dyDescent="0.35">
      <c r="A3838">
        <f t="shared" si="343"/>
        <v>7177</v>
      </c>
      <c r="B3838" t="str">
        <f t="shared" si="347"/>
        <v>Walk NHBEB_NHBEB_PT_16-74_NC LastDemand</v>
      </c>
      <c r="C3838" t="str">
        <f t="shared" si="344"/>
        <v>Walk NHBEB_NHBEB_PT_16-74_NC LastDemand</v>
      </c>
      <c r="D3838" t="s">
        <v>37</v>
      </c>
      <c r="E3838" t="s">
        <v>18</v>
      </c>
      <c r="F3838">
        <v>0</v>
      </c>
      <c r="H3838" t="s">
        <v>19</v>
      </c>
      <c r="J3838" t="str">
        <f t="shared" si="345"/>
        <v>Walk LastDemand</v>
      </c>
      <c r="K3838" t="str" cm="1">
        <f t="array" ref="K3838">_xlfn.IFS(L3838="Bus P+R Bus Leg", "Bus", L3838="Bus P+R Car Leg", "Car",L3838="Rail P+R Rail Leg", "Rail", L3838="Rail P+R Car Leg", "Car",L3838="Logsum","",TRUE(),L3838)</f>
        <v>Walk</v>
      </c>
      <c r="L3838" t="s">
        <v>35</v>
      </c>
      <c r="N3838" t="s">
        <v>105</v>
      </c>
      <c r="O3838" t="s">
        <v>84</v>
      </c>
      <c r="P3838" t="str">
        <f t="shared" si="346"/>
        <v>NHBEB</v>
      </c>
    </row>
    <row r="3839" spans="1:16" x14ac:dyDescent="0.35">
      <c r="A3839">
        <f t="shared" si="343"/>
        <v>7178</v>
      </c>
      <c r="B3839" t="str">
        <f t="shared" si="347"/>
        <v>Walk NHBEB_NHBEB_PT_16-74_PC LastDemand</v>
      </c>
      <c r="C3839" t="str">
        <f t="shared" si="344"/>
        <v>Walk NHBEB_NHBEB_PT_16-74_PC LastDemand</v>
      </c>
      <c r="D3839" t="s">
        <v>37</v>
      </c>
      <c r="E3839" t="s">
        <v>18</v>
      </c>
      <c r="F3839">
        <v>0</v>
      </c>
      <c r="H3839" t="s">
        <v>19</v>
      </c>
      <c r="J3839" t="str">
        <f t="shared" si="345"/>
        <v>Walk LastDemand</v>
      </c>
      <c r="K3839" t="str" cm="1">
        <f t="array" ref="K3839">_xlfn.IFS(L3839="Bus P+R Bus Leg", "Bus", L3839="Bus P+R Car Leg", "Car",L3839="Rail P+R Rail Leg", "Rail", L3839="Rail P+R Car Leg", "Car",L3839="Logsum","",TRUE(),L3839)</f>
        <v>Walk</v>
      </c>
      <c r="L3839" t="s">
        <v>35</v>
      </c>
      <c r="N3839" t="s">
        <v>105</v>
      </c>
      <c r="O3839" t="s">
        <v>85</v>
      </c>
      <c r="P3839" t="str">
        <f t="shared" si="346"/>
        <v>NHBEB</v>
      </c>
    </row>
    <row r="3840" spans="1:16" x14ac:dyDescent="0.35">
      <c r="A3840">
        <f t="shared" si="343"/>
        <v>7179</v>
      </c>
      <c r="B3840" t="str">
        <f t="shared" si="347"/>
        <v>Walk NHBEB_NHBEB_Student_16-74_FC LastDemand</v>
      </c>
      <c r="C3840" t="str">
        <f t="shared" si="344"/>
        <v>Walk NHBEB_NHBEB_Student_16-74_FC LastDemand</v>
      </c>
      <c r="D3840" t="s">
        <v>37</v>
      </c>
      <c r="E3840" t="s">
        <v>18</v>
      </c>
      <c r="F3840">
        <v>0</v>
      </c>
      <c r="H3840" t="s">
        <v>19</v>
      </c>
      <c r="J3840" t="str">
        <f t="shared" si="345"/>
        <v>Walk LastDemand</v>
      </c>
      <c r="K3840" t="str" cm="1">
        <f t="array" ref="K3840">_xlfn.IFS(L3840="Bus P+R Bus Leg", "Bus", L3840="Bus P+R Car Leg", "Car",L3840="Rail P+R Rail Leg", "Rail", L3840="Rail P+R Car Leg", "Car",L3840="Logsum","",TRUE(),L3840)</f>
        <v>Walk</v>
      </c>
      <c r="L3840" t="s">
        <v>35</v>
      </c>
      <c r="N3840" t="s">
        <v>105</v>
      </c>
      <c r="O3840" t="s">
        <v>86</v>
      </c>
      <c r="P3840" t="str">
        <f t="shared" si="346"/>
        <v>NHBEB</v>
      </c>
    </row>
    <row r="3841" spans="1:16" x14ac:dyDescent="0.35">
      <c r="A3841">
        <f t="shared" si="343"/>
        <v>7180</v>
      </c>
      <c r="B3841" t="str">
        <f t="shared" si="347"/>
        <v>Walk NHBEB_NHBEB_Student_16-74_NC LastDemand</v>
      </c>
      <c r="C3841" t="str">
        <f t="shared" si="344"/>
        <v>Walk NHBEB_NHBEB_Student_16-74_NC LastDemand</v>
      </c>
      <c r="D3841" t="s">
        <v>37</v>
      </c>
      <c r="E3841" t="s">
        <v>18</v>
      </c>
      <c r="F3841">
        <v>0</v>
      </c>
      <c r="H3841" t="s">
        <v>19</v>
      </c>
      <c r="J3841" t="str">
        <f t="shared" si="345"/>
        <v>Walk LastDemand</v>
      </c>
      <c r="K3841" t="str" cm="1">
        <f t="array" ref="K3841">_xlfn.IFS(L3841="Bus P+R Bus Leg", "Bus", L3841="Bus P+R Car Leg", "Car",L3841="Rail P+R Rail Leg", "Rail", L3841="Rail P+R Car Leg", "Car",L3841="Logsum","",TRUE(),L3841)</f>
        <v>Walk</v>
      </c>
      <c r="L3841" t="s">
        <v>35</v>
      </c>
      <c r="N3841" t="s">
        <v>105</v>
      </c>
      <c r="O3841" t="s">
        <v>87</v>
      </c>
      <c r="P3841" t="str">
        <f t="shared" si="346"/>
        <v>NHBEB</v>
      </c>
    </row>
    <row r="3842" spans="1:16" x14ac:dyDescent="0.35">
      <c r="A3842">
        <f t="shared" si="343"/>
        <v>7181</v>
      </c>
      <c r="B3842" t="str">
        <f t="shared" si="347"/>
        <v>Walk NHBEB_NHBEB_Student_16-74_PC LastDemand</v>
      </c>
      <c r="C3842" t="str">
        <f t="shared" si="344"/>
        <v>Walk NHBEB_NHBEB_Student_16-74_PC LastDemand</v>
      </c>
      <c r="D3842" t="s">
        <v>37</v>
      </c>
      <c r="E3842" t="s">
        <v>18</v>
      </c>
      <c r="F3842">
        <v>0</v>
      </c>
      <c r="H3842" t="s">
        <v>19</v>
      </c>
      <c r="J3842" t="str">
        <f t="shared" si="345"/>
        <v>Walk LastDemand</v>
      </c>
      <c r="K3842" t="str" cm="1">
        <f t="array" ref="K3842">_xlfn.IFS(L3842="Bus P+R Bus Leg", "Bus", L3842="Bus P+R Car Leg", "Car",L3842="Rail P+R Rail Leg", "Rail", L3842="Rail P+R Car Leg", "Car",L3842="Logsum","",TRUE(),L3842)</f>
        <v>Walk</v>
      </c>
      <c r="L3842" t="s">
        <v>35</v>
      </c>
      <c r="N3842" t="s">
        <v>105</v>
      </c>
      <c r="O3842" t="s">
        <v>88</v>
      </c>
      <c r="P3842" t="str">
        <f t="shared" si="346"/>
        <v>NHBEB</v>
      </c>
    </row>
    <row r="3843" spans="1:16" x14ac:dyDescent="0.35">
      <c r="A3843">
        <f t="shared" si="343"/>
        <v>7182</v>
      </c>
      <c r="B3843" t="str">
        <f t="shared" si="347"/>
        <v>Walk NHBO_NHBO_75_FC LastDemand</v>
      </c>
      <c r="C3843" t="str">
        <f t="shared" si="344"/>
        <v>Walk NHBO_NHBO_75_FC LastDemand</v>
      </c>
      <c r="D3843" t="s">
        <v>37</v>
      </c>
      <c r="E3843" t="s">
        <v>18</v>
      </c>
      <c r="F3843">
        <v>0</v>
      </c>
      <c r="H3843" t="s">
        <v>19</v>
      </c>
      <c r="J3843" t="str">
        <f t="shared" si="345"/>
        <v>Walk LastDemand</v>
      </c>
      <c r="K3843" t="str" cm="1">
        <f t="array" ref="K3843">_xlfn.IFS(L3843="Bus P+R Bus Leg", "Bus", L3843="Bus P+R Car Leg", "Car",L3843="Rail P+R Rail Leg", "Rail", L3843="Rail P+R Car Leg", "Car",L3843="Logsum","",TRUE(),L3843)</f>
        <v>Walk</v>
      </c>
      <c r="L3843" t="s">
        <v>35</v>
      </c>
      <c r="N3843" t="s">
        <v>105</v>
      </c>
      <c r="O3843" t="s">
        <v>89</v>
      </c>
      <c r="P3843" t="str">
        <f t="shared" si="346"/>
        <v>NHBO</v>
      </c>
    </row>
    <row r="3844" spans="1:16" x14ac:dyDescent="0.35">
      <c r="A3844">
        <f t="shared" si="343"/>
        <v>7183</v>
      </c>
      <c r="B3844" t="str">
        <f t="shared" si="347"/>
        <v>Walk NHBO_NHBO_75_NC LastDemand</v>
      </c>
      <c r="C3844" t="str">
        <f t="shared" si="344"/>
        <v>Walk NHBO_NHBO_75_NC LastDemand</v>
      </c>
      <c r="D3844" t="s">
        <v>37</v>
      </c>
      <c r="E3844" t="s">
        <v>18</v>
      </c>
      <c r="F3844">
        <v>0</v>
      </c>
      <c r="H3844" t="s">
        <v>19</v>
      </c>
      <c r="J3844" t="str">
        <f t="shared" si="345"/>
        <v>Walk LastDemand</v>
      </c>
      <c r="K3844" t="str" cm="1">
        <f t="array" ref="K3844">_xlfn.IFS(L3844="Bus P+R Bus Leg", "Bus", L3844="Bus P+R Car Leg", "Car",L3844="Rail P+R Rail Leg", "Rail", L3844="Rail P+R Car Leg", "Car",L3844="Logsum","",TRUE(),L3844)</f>
        <v>Walk</v>
      </c>
      <c r="L3844" t="s">
        <v>35</v>
      </c>
      <c r="N3844" t="s">
        <v>105</v>
      </c>
      <c r="O3844" t="s">
        <v>90</v>
      </c>
      <c r="P3844" t="str">
        <f t="shared" si="346"/>
        <v>NHBO</v>
      </c>
    </row>
    <row r="3845" spans="1:16" x14ac:dyDescent="0.35">
      <c r="A3845">
        <f t="shared" si="343"/>
        <v>7184</v>
      </c>
      <c r="B3845" t="str">
        <f t="shared" si="347"/>
        <v>Walk NHBO_NHBO_75_PC LastDemand</v>
      </c>
      <c r="C3845" t="str">
        <f t="shared" si="344"/>
        <v>Walk NHBO_NHBO_75_PC LastDemand</v>
      </c>
      <c r="D3845" t="s">
        <v>37</v>
      </c>
      <c r="E3845" t="s">
        <v>18</v>
      </c>
      <c r="F3845">
        <v>0</v>
      </c>
      <c r="H3845" t="s">
        <v>19</v>
      </c>
      <c r="J3845" t="str">
        <f t="shared" si="345"/>
        <v>Walk LastDemand</v>
      </c>
      <c r="K3845" t="str" cm="1">
        <f t="array" ref="K3845">_xlfn.IFS(L3845="Bus P+R Bus Leg", "Bus", L3845="Bus P+R Car Leg", "Car",L3845="Rail P+R Rail Leg", "Rail", L3845="Rail P+R Car Leg", "Car",L3845="Logsum","",TRUE(),L3845)</f>
        <v>Walk</v>
      </c>
      <c r="L3845" t="s">
        <v>35</v>
      </c>
      <c r="N3845" t="s">
        <v>105</v>
      </c>
      <c r="O3845" t="s">
        <v>91</v>
      </c>
      <c r="P3845" t="str">
        <f t="shared" si="346"/>
        <v>NHBO</v>
      </c>
    </row>
    <row r="3846" spans="1:16" x14ac:dyDescent="0.35">
      <c r="A3846">
        <f t="shared" si="343"/>
        <v>7185</v>
      </c>
      <c r="B3846" t="str">
        <f t="shared" si="347"/>
        <v>Walk NHBO_NHBO_Child_0-15_FC LastDemand</v>
      </c>
      <c r="C3846" t="str">
        <f t="shared" si="344"/>
        <v>Walk NHBO_NHBO_Child_0-15_FC LastDemand</v>
      </c>
      <c r="D3846" t="s">
        <v>37</v>
      </c>
      <c r="E3846" t="s">
        <v>18</v>
      </c>
      <c r="F3846">
        <v>0</v>
      </c>
      <c r="H3846" t="s">
        <v>19</v>
      </c>
      <c r="J3846" t="str">
        <f t="shared" si="345"/>
        <v>Walk LastDemand</v>
      </c>
      <c r="K3846" t="str" cm="1">
        <f t="array" ref="K3846">_xlfn.IFS(L3846="Bus P+R Bus Leg", "Bus", L3846="Bus P+R Car Leg", "Car",L3846="Rail P+R Rail Leg", "Rail", L3846="Rail P+R Car Leg", "Car",L3846="Logsum","",TRUE(),L3846)</f>
        <v>Walk</v>
      </c>
      <c r="L3846" t="s">
        <v>35</v>
      </c>
      <c r="N3846" t="s">
        <v>105</v>
      </c>
      <c r="O3846" t="s">
        <v>133</v>
      </c>
      <c r="P3846" t="str">
        <f t="shared" si="346"/>
        <v>NHBO</v>
      </c>
    </row>
    <row r="3847" spans="1:16" x14ac:dyDescent="0.35">
      <c r="A3847">
        <f t="shared" si="343"/>
        <v>7186</v>
      </c>
      <c r="B3847" t="str">
        <f t="shared" si="347"/>
        <v>Walk NHBO_NHBO_Child_0-15_NC LastDemand</v>
      </c>
      <c r="C3847" t="str">
        <f t="shared" si="344"/>
        <v>Walk NHBO_NHBO_Child_0-15_NC LastDemand</v>
      </c>
      <c r="D3847" t="s">
        <v>37</v>
      </c>
      <c r="E3847" t="s">
        <v>18</v>
      </c>
      <c r="F3847">
        <v>0</v>
      </c>
      <c r="H3847" t="s">
        <v>19</v>
      </c>
      <c r="J3847" t="str">
        <f t="shared" si="345"/>
        <v>Walk LastDemand</v>
      </c>
      <c r="K3847" t="str" cm="1">
        <f t="array" ref="K3847">_xlfn.IFS(L3847="Bus P+R Bus Leg", "Bus", L3847="Bus P+R Car Leg", "Car",L3847="Rail P+R Rail Leg", "Rail", L3847="Rail P+R Car Leg", "Car",L3847="Logsum","",TRUE(),L3847)</f>
        <v>Walk</v>
      </c>
      <c r="L3847" t="s">
        <v>35</v>
      </c>
      <c r="N3847" t="s">
        <v>105</v>
      </c>
      <c r="O3847" t="s">
        <v>134</v>
      </c>
      <c r="P3847" t="str">
        <f t="shared" si="346"/>
        <v>NHBO</v>
      </c>
    </row>
    <row r="3848" spans="1:16" x14ac:dyDescent="0.35">
      <c r="A3848">
        <f t="shared" si="343"/>
        <v>7187</v>
      </c>
      <c r="B3848" t="str">
        <f t="shared" si="347"/>
        <v>Walk NHBO_NHBO_Child_0-15_PC LastDemand</v>
      </c>
      <c r="C3848" t="str">
        <f t="shared" si="344"/>
        <v>Walk NHBO_NHBO_Child_0-15_PC LastDemand</v>
      </c>
      <c r="D3848" t="s">
        <v>37</v>
      </c>
      <c r="E3848" t="s">
        <v>18</v>
      </c>
      <c r="F3848">
        <v>0</v>
      </c>
      <c r="H3848" t="s">
        <v>19</v>
      </c>
      <c r="J3848" t="str">
        <f t="shared" si="345"/>
        <v>Walk LastDemand</v>
      </c>
      <c r="K3848" t="str" cm="1">
        <f t="array" ref="K3848">_xlfn.IFS(L3848="Bus P+R Bus Leg", "Bus", L3848="Bus P+R Car Leg", "Car",L3848="Rail P+R Rail Leg", "Rail", L3848="Rail P+R Car Leg", "Car",L3848="Logsum","",TRUE(),L3848)</f>
        <v>Walk</v>
      </c>
      <c r="L3848" t="s">
        <v>35</v>
      </c>
      <c r="N3848" t="s">
        <v>105</v>
      </c>
      <c r="O3848" t="s">
        <v>135</v>
      </c>
      <c r="P3848" t="str">
        <f t="shared" si="346"/>
        <v>NHBO</v>
      </c>
    </row>
    <row r="3849" spans="1:16" x14ac:dyDescent="0.35">
      <c r="A3849">
        <f t="shared" si="343"/>
        <v>7188</v>
      </c>
      <c r="B3849" t="str">
        <f t="shared" si="347"/>
        <v>Walk NHBO_NHBO_FT_16-74_FC LastDemand</v>
      </c>
      <c r="C3849" t="str">
        <f t="shared" si="344"/>
        <v>Walk NHBO_NHBO_FT_16-74_FC LastDemand</v>
      </c>
      <c r="D3849" t="s">
        <v>37</v>
      </c>
      <c r="E3849" t="s">
        <v>18</v>
      </c>
      <c r="F3849">
        <v>0</v>
      </c>
      <c r="H3849" t="s">
        <v>19</v>
      </c>
      <c r="J3849" t="str">
        <f t="shared" si="345"/>
        <v>Walk LastDemand</v>
      </c>
      <c r="K3849" t="str" cm="1">
        <f t="array" ref="K3849">_xlfn.IFS(L3849="Bus P+R Bus Leg", "Bus", L3849="Bus P+R Car Leg", "Car",L3849="Rail P+R Rail Leg", "Rail", L3849="Rail P+R Car Leg", "Car",L3849="Logsum","",TRUE(),L3849)</f>
        <v>Walk</v>
      </c>
      <c r="L3849" t="s">
        <v>35</v>
      </c>
      <c r="N3849" t="s">
        <v>105</v>
      </c>
      <c r="O3849" t="s">
        <v>92</v>
      </c>
      <c r="P3849" t="str">
        <f t="shared" si="346"/>
        <v>NHBO</v>
      </c>
    </row>
    <row r="3850" spans="1:16" x14ac:dyDescent="0.35">
      <c r="A3850">
        <f t="shared" si="343"/>
        <v>7189</v>
      </c>
      <c r="B3850" t="str">
        <f t="shared" si="347"/>
        <v>Walk NHBO_NHBO_FT_16-74_NC LastDemand</v>
      </c>
      <c r="C3850" t="str">
        <f t="shared" si="344"/>
        <v>Walk NHBO_NHBO_FT_16-74_NC LastDemand</v>
      </c>
      <c r="D3850" t="s">
        <v>37</v>
      </c>
      <c r="E3850" t="s">
        <v>18</v>
      </c>
      <c r="F3850">
        <v>0</v>
      </c>
      <c r="H3850" t="s">
        <v>19</v>
      </c>
      <c r="J3850" t="str">
        <f t="shared" si="345"/>
        <v>Walk LastDemand</v>
      </c>
      <c r="K3850" t="str" cm="1">
        <f t="array" ref="K3850">_xlfn.IFS(L3850="Bus P+R Bus Leg", "Bus", L3850="Bus P+R Car Leg", "Car",L3850="Rail P+R Rail Leg", "Rail", L3850="Rail P+R Car Leg", "Car",L3850="Logsum","",TRUE(),L3850)</f>
        <v>Walk</v>
      </c>
      <c r="L3850" t="s">
        <v>35</v>
      </c>
      <c r="N3850" t="s">
        <v>105</v>
      </c>
      <c r="O3850" t="s">
        <v>93</v>
      </c>
      <c r="P3850" t="str">
        <f t="shared" si="346"/>
        <v>NHBO</v>
      </c>
    </row>
    <row r="3851" spans="1:16" x14ac:dyDescent="0.35">
      <c r="A3851">
        <f t="shared" si="343"/>
        <v>7190</v>
      </c>
      <c r="B3851" t="str">
        <f t="shared" si="347"/>
        <v>Walk NHBO_NHBO_FT_16-74_PC LastDemand</v>
      </c>
      <c r="C3851" t="str">
        <f t="shared" si="344"/>
        <v>Walk NHBO_NHBO_FT_16-74_PC LastDemand</v>
      </c>
      <c r="D3851" t="s">
        <v>37</v>
      </c>
      <c r="E3851" t="s">
        <v>18</v>
      </c>
      <c r="F3851">
        <v>0</v>
      </c>
      <c r="H3851" t="s">
        <v>19</v>
      </c>
      <c r="J3851" t="str">
        <f t="shared" si="345"/>
        <v>Walk LastDemand</v>
      </c>
      <c r="K3851" t="str" cm="1">
        <f t="array" ref="K3851">_xlfn.IFS(L3851="Bus P+R Bus Leg", "Bus", L3851="Bus P+R Car Leg", "Car",L3851="Rail P+R Rail Leg", "Rail", L3851="Rail P+R Car Leg", "Car",L3851="Logsum","",TRUE(),L3851)</f>
        <v>Walk</v>
      </c>
      <c r="L3851" t="s">
        <v>35</v>
      </c>
      <c r="N3851" t="s">
        <v>105</v>
      </c>
      <c r="O3851" t="s">
        <v>94</v>
      </c>
      <c r="P3851" t="str">
        <f t="shared" si="346"/>
        <v>NHBO</v>
      </c>
    </row>
    <row r="3852" spans="1:16" x14ac:dyDescent="0.35">
      <c r="A3852">
        <f t="shared" si="343"/>
        <v>7191</v>
      </c>
      <c r="B3852" t="str">
        <f t="shared" si="347"/>
        <v>Walk NHBO_NHBO_Other_16-74_FC LastDemand</v>
      </c>
      <c r="C3852" t="str">
        <f t="shared" si="344"/>
        <v>Walk NHBO_NHBO_Other_16-74_FC LastDemand</v>
      </c>
      <c r="D3852" t="s">
        <v>37</v>
      </c>
      <c r="E3852" t="s">
        <v>18</v>
      </c>
      <c r="F3852">
        <v>0</v>
      </c>
      <c r="H3852" t="s">
        <v>19</v>
      </c>
      <c r="J3852" t="str">
        <f t="shared" si="345"/>
        <v>Walk LastDemand</v>
      </c>
      <c r="K3852" t="str" cm="1">
        <f t="array" ref="K3852">_xlfn.IFS(L3852="Bus P+R Bus Leg", "Bus", L3852="Bus P+R Car Leg", "Car",L3852="Rail P+R Rail Leg", "Rail", L3852="Rail P+R Car Leg", "Car",L3852="Logsum","",TRUE(),L3852)</f>
        <v>Walk</v>
      </c>
      <c r="L3852" t="s">
        <v>35</v>
      </c>
      <c r="N3852" t="s">
        <v>105</v>
      </c>
      <c r="O3852" t="s">
        <v>95</v>
      </c>
      <c r="P3852" t="str">
        <f t="shared" si="346"/>
        <v>NHBO</v>
      </c>
    </row>
    <row r="3853" spans="1:16" x14ac:dyDescent="0.35">
      <c r="A3853">
        <f t="shared" si="343"/>
        <v>7192</v>
      </c>
      <c r="B3853" t="str">
        <f t="shared" si="347"/>
        <v>Walk NHBO_NHBO_Other_16-74_NC LastDemand</v>
      </c>
      <c r="C3853" t="str">
        <f t="shared" si="344"/>
        <v>Walk NHBO_NHBO_Other_16-74_NC LastDemand</v>
      </c>
      <c r="D3853" t="s">
        <v>37</v>
      </c>
      <c r="E3853" t="s">
        <v>18</v>
      </c>
      <c r="F3853">
        <v>0</v>
      </c>
      <c r="H3853" t="s">
        <v>19</v>
      </c>
      <c r="J3853" t="str">
        <f t="shared" si="345"/>
        <v>Walk LastDemand</v>
      </c>
      <c r="K3853" t="str" cm="1">
        <f t="array" ref="K3853">_xlfn.IFS(L3853="Bus P+R Bus Leg", "Bus", L3853="Bus P+R Car Leg", "Car",L3853="Rail P+R Rail Leg", "Rail", L3853="Rail P+R Car Leg", "Car",L3853="Logsum","",TRUE(),L3853)</f>
        <v>Walk</v>
      </c>
      <c r="L3853" t="s">
        <v>35</v>
      </c>
      <c r="N3853" t="s">
        <v>105</v>
      </c>
      <c r="O3853" t="s">
        <v>96</v>
      </c>
      <c r="P3853" t="str">
        <f t="shared" si="346"/>
        <v>NHBO</v>
      </c>
    </row>
    <row r="3854" spans="1:16" x14ac:dyDescent="0.35">
      <c r="A3854">
        <f t="shared" si="343"/>
        <v>7193</v>
      </c>
      <c r="B3854" t="str">
        <f t="shared" si="347"/>
        <v>Walk NHBO_NHBO_Other_16-74_PC LastDemand</v>
      </c>
      <c r="C3854" t="str">
        <f t="shared" si="344"/>
        <v>Walk NHBO_NHBO_Other_16-74_PC LastDemand</v>
      </c>
      <c r="D3854" t="s">
        <v>37</v>
      </c>
      <c r="E3854" t="s">
        <v>18</v>
      </c>
      <c r="F3854">
        <v>0</v>
      </c>
      <c r="H3854" t="s">
        <v>19</v>
      </c>
      <c r="J3854" t="str">
        <f t="shared" si="345"/>
        <v>Walk LastDemand</v>
      </c>
      <c r="K3854" t="str" cm="1">
        <f t="array" ref="K3854">_xlfn.IFS(L3854="Bus P+R Bus Leg", "Bus", L3854="Bus P+R Car Leg", "Car",L3854="Rail P+R Rail Leg", "Rail", L3854="Rail P+R Car Leg", "Car",L3854="Logsum","",TRUE(),L3854)</f>
        <v>Walk</v>
      </c>
      <c r="L3854" t="s">
        <v>35</v>
      </c>
      <c r="N3854" t="s">
        <v>105</v>
      </c>
      <c r="O3854" t="s">
        <v>97</v>
      </c>
      <c r="P3854" t="str">
        <f t="shared" si="346"/>
        <v>NHBO</v>
      </c>
    </row>
    <row r="3855" spans="1:16" x14ac:dyDescent="0.35">
      <c r="A3855">
        <f t="shared" ref="A3855:A3918" si="348">IF(J3855=J3854,A3854+1,ROUNDUP(A3854,-2)+1)</f>
        <v>7194</v>
      </c>
      <c r="B3855" t="str">
        <f t="shared" si="347"/>
        <v>Walk NHBO_NHBO_PT_16-74_FC LastDemand</v>
      </c>
      <c r="C3855" t="str">
        <f t="shared" si="344"/>
        <v>Walk NHBO_NHBO_PT_16-74_FC LastDemand</v>
      </c>
      <c r="D3855" t="s">
        <v>37</v>
      </c>
      <c r="E3855" t="s">
        <v>18</v>
      </c>
      <c r="F3855">
        <v>0</v>
      </c>
      <c r="H3855" t="s">
        <v>19</v>
      </c>
      <c r="J3855" t="str">
        <f t="shared" si="345"/>
        <v>Walk LastDemand</v>
      </c>
      <c r="K3855" t="str" cm="1">
        <f t="array" ref="K3855">_xlfn.IFS(L3855="Bus P+R Bus Leg", "Bus", L3855="Bus P+R Car Leg", "Car",L3855="Rail P+R Rail Leg", "Rail", L3855="Rail P+R Car Leg", "Car",L3855="Logsum","",TRUE(),L3855)</f>
        <v>Walk</v>
      </c>
      <c r="L3855" t="s">
        <v>35</v>
      </c>
      <c r="N3855" t="s">
        <v>105</v>
      </c>
      <c r="O3855" t="s">
        <v>98</v>
      </c>
      <c r="P3855" t="str">
        <f t="shared" si="346"/>
        <v>NHBO</v>
      </c>
    </row>
    <row r="3856" spans="1:16" x14ac:dyDescent="0.35">
      <c r="A3856">
        <f t="shared" si="348"/>
        <v>7195</v>
      </c>
      <c r="B3856" t="str">
        <f t="shared" si="347"/>
        <v>Walk NHBO_NHBO_PT_16-74_NC LastDemand</v>
      </c>
      <c r="C3856" t="str">
        <f t="shared" si="344"/>
        <v>Walk NHBO_NHBO_PT_16-74_NC LastDemand</v>
      </c>
      <c r="D3856" t="s">
        <v>37</v>
      </c>
      <c r="E3856" t="s">
        <v>18</v>
      </c>
      <c r="F3856">
        <v>0</v>
      </c>
      <c r="H3856" t="s">
        <v>19</v>
      </c>
      <c r="J3856" t="str">
        <f t="shared" si="345"/>
        <v>Walk LastDemand</v>
      </c>
      <c r="K3856" t="str" cm="1">
        <f t="array" ref="K3856">_xlfn.IFS(L3856="Bus P+R Bus Leg", "Bus", L3856="Bus P+R Car Leg", "Car",L3856="Rail P+R Rail Leg", "Rail", L3856="Rail P+R Car Leg", "Car",L3856="Logsum","",TRUE(),L3856)</f>
        <v>Walk</v>
      </c>
      <c r="L3856" t="s">
        <v>35</v>
      </c>
      <c r="N3856" t="s">
        <v>105</v>
      </c>
      <c r="O3856" t="s">
        <v>99</v>
      </c>
      <c r="P3856" t="str">
        <f t="shared" si="346"/>
        <v>NHBO</v>
      </c>
    </row>
    <row r="3857" spans="1:16" x14ac:dyDescent="0.35">
      <c r="A3857">
        <f t="shared" si="348"/>
        <v>7196</v>
      </c>
      <c r="B3857" t="str">
        <f t="shared" si="347"/>
        <v>Walk NHBO_NHBO_PT_16-74_PC LastDemand</v>
      </c>
      <c r="C3857" t="str">
        <f t="shared" si="344"/>
        <v>Walk NHBO_NHBO_PT_16-74_PC LastDemand</v>
      </c>
      <c r="D3857" t="s">
        <v>37</v>
      </c>
      <c r="E3857" t="s">
        <v>18</v>
      </c>
      <c r="F3857">
        <v>0</v>
      </c>
      <c r="H3857" t="s">
        <v>19</v>
      </c>
      <c r="J3857" t="str">
        <f t="shared" si="345"/>
        <v>Walk LastDemand</v>
      </c>
      <c r="K3857" t="str" cm="1">
        <f t="array" ref="K3857">_xlfn.IFS(L3857="Bus P+R Bus Leg", "Bus", L3857="Bus P+R Car Leg", "Car",L3857="Rail P+R Rail Leg", "Rail", L3857="Rail P+R Car Leg", "Car",L3857="Logsum","",TRUE(),L3857)</f>
        <v>Walk</v>
      </c>
      <c r="L3857" t="s">
        <v>35</v>
      </c>
      <c r="N3857" t="s">
        <v>105</v>
      </c>
      <c r="O3857" t="s">
        <v>100</v>
      </c>
      <c r="P3857" t="str">
        <f t="shared" si="346"/>
        <v>NHBO</v>
      </c>
    </row>
    <row r="3858" spans="1:16" x14ac:dyDescent="0.35">
      <c r="A3858">
        <f t="shared" si="348"/>
        <v>7197</v>
      </c>
      <c r="B3858" t="str">
        <f t="shared" si="347"/>
        <v>Walk NHBO_NHBO_Student_16-74_FC LastDemand</v>
      </c>
      <c r="C3858" t="str">
        <f t="shared" si="344"/>
        <v>Walk NHBO_NHBO_Student_16-74_FC LastDemand</v>
      </c>
      <c r="D3858" t="s">
        <v>37</v>
      </c>
      <c r="E3858" t="s">
        <v>18</v>
      </c>
      <c r="F3858">
        <v>0</v>
      </c>
      <c r="H3858" t="s">
        <v>19</v>
      </c>
      <c r="J3858" t="str">
        <f t="shared" si="345"/>
        <v>Walk LastDemand</v>
      </c>
      <c r="K3858" t="str" cm="1">
        <f t="array" ref="K3858">_xlfn.IFS(L3858="Bus P+R Bus Leg", "Bus", L3858="Bus P+R Car Leg", "Car",L3858="Rail P+R Rail Leg", "Rail", L3858="Rail P+R Car Leg", "Car",L3858="Logsum","",TRUE(),L3858)</f>
        <v>Walk</v>
      </c>
      <c r="L3858" t="s">
        <v>35</v>
      </c>
      <c r="N3858" t="s">
        <v>105</v>
      </c>
      <c r="O3858" t="s">
        <v>101</v>
      </c>
      <c r="P3858" t="str">
        <f t="shared" si="346"/>
        <v>NHBO</v>
      </c>
    </row>
    <row r="3859" spans="1:16" x14ac:dyDescent="0.35">
      <c r="A3859">
        <f t="shared" si="348"/>
        <v>7198</v>
      </c>
      <c r="B3859" t="str">
        <f t="shared" si="347"/>
        <v>Walk NHBO_NHBO_Student_16-74_NC LastDemand</v>
      </c>
      <c r="C3859" t="str">
        <f t="shared" ref="C3859:C3922" si="349">_xlfn.TEXTJOIN(" ",TRUE,L3859,O3859,N3859)</f>
        <v>Walk NHBO_NHBO_Student_16-74_NC LastDemand</v>
      </c>
      <c r="D3859" t="s">
        <v>37</v>
      </c>
      <c r="E3859" t="s">
        <v>18</v>
      </c>
      <c r="F3859">
        <v>0</v>
      </c>
      <c r="H3859" t="s">
        <v>19</v>
      </c>
      <c r="J3859" t="str">
        <f t="shared" si="345"/>
        <v>Walk LastDemand</v>
      </c>
      <c r="K3859" t="str" cm="1">
        <f t="array" ref="K3859">_xlfn.IFS(L3859="Bus P+R Bus Leg", "Bus", L3859="Bus P+R Car Leg", "Car",L3859="Rail P+R Rail Leg", "Rail", L3859="Rail P+R Car Leg", "Car",L3859="Logsum","",TRUE(),L3859)</f>
        <v>Walk</v>
      </c>
      <c r="L3859" t="s">
        <v>35</v>
      </c>
      <c r="N3859" t="s">
        <v>105</v>
      </c>
      <c r="O3859" t="s">
        <v>102</v>
      </c>
      <c r="P3859" t="str">
        <f t="shared" si="346"/>
        <v>NHBO</v>
      </c>
    </row>
    <row r="3860" spans="1:16" x14ac:dyDescent="0.35">
      <c r="A3860">
        <f t="shared" si="348"/>
        <v>7199</v>
      </c>
      <c r="B3860" t="str">
        <f t="shared" si="347"/>
        <v>Walk NHBO_NHBO_Student_16-74_PC LastDemand</v>
      </c>
      <c r="C3860" t="str">
        <f t="shared" si="349"/>
        <v>Walk NHBO_NHBO_Student_16-74_PC LastDemand</v>
      </c>
      <c r="D3860" t="s">
        <v>37</v>
      </c>
      <c r="E3860" t="s">
        <v>18</v>
      </c>
      <c r="F3860">
        <v>0</v>
      </c>
      <c r="H3860" t="s">
        <v>19</v>
      </c>
      <c r="J3860" t="str">
        <f t="shared" ref="J3860:J3923" si="350">_xlfn.CONCAT(L3860," ",N3860)</f>
        <v>Walk LastDemand</v>
      </c>
      <c r="K3860" t="str" cm="1">
        <f t="array" ref="K3860">_xlfn.IFS(L3860="Bus P+R Bus Leg", "Bus", L3860="Bus P+R Car Leg", "Car",L3860="Rail P+R Rail Leg", "Rail", L3860="Rail P+R Car Leg", "Car",L3860="Logsum","",TRUE(),L3860)</f>
        <v>Walk</v>
      </c>
      <c r="L3860" t="s">
        <v>35</v>
      </c>
      <c r="N3860" t="s">
        <v>105</v>
      </c>
      <c r="O3860" t="s">
        <v>103</v>
      </c>
      <c r="P3860" t="str">
        <f t="shared" si="346"/>
        <v>NHBO</v>
      </c>
    </row>
    <row r="3861" spans="1:16" x14ac:dyDescent="0.35">
      <c r="A3861">
        <f t="shared" si="348"/>
        <v>7201</v>
      </c>
      <c r="B3861" t="str">
        <f t="shared" si="347"/>
        <v>Bus P+R Bus Leg HBW_HBW_FT_16-74_FC LastDemand</v>
      </c>
      <c r="C3861" t="str">
        <f t="shared" si="349"/>
        <v>Bus P+R Bus Leg HBW_HBW_FT_16-74_FC LastDemand</v>
      </c>
      <c r="D3861" t="s">
        <v>37</v>
      </c>
      <c r="E3861" t="s">
        <v>18</v>
      </c>
      <c r="F3861">
        <v>0</v>
      </c>
      <c r="H3861" t="s">
        <v>19</v>
      </c>
      <c r="J3861" t="str">
        <f t="shared" si="350"/>
        <v>Bus P+R Bus Leg LastDemand</v>
      </c>
      <c r="K3861" t="str" cm="1">
        <f t="array" ref="K3861">_xlfn.IFS(L3861="Bus P+R Bus Leg", "Bus", L3861="Bus P+R Car Leg", "Car",L3861="Rail P+R Rail Leg", "Rail", L3861="Rail P+R Car Leg", "Car",L3861="Logsum","",TRUE(),L3861)</f>
        <v>Bus</v>
      </c>
      <c r="L3861" t="s">
        <v>157</v>
      </c>
      <c r="N3861" t="s">
        <v>105</v>
      </c>
      <c r="O3861" t="s">
        <v>53</v>
      </c>
      <c r="P3861" t="str">
        <f>LEFT(O3861,FIND("_",O3861)-1)</f>
        <v>HBW</v>
      </c>
    </row>
    <row r="3862" spans="1:16" x14ac:dyDescent="0.35">
      <c r="A3862">
        <f t="shared" si="348"/>
        <v>7202</v>
      </c>
      <c r="B3862" t="str">
        <f t="shared" si="347"/>
        <v>Bus P+R Bus Leg HBW_HBW_FT_16-74_NC LastDemand</v>
      </c>
      <c r="C3862" t="str">
        <f t="shared" si="349"/>
        <v>Bus P+R Bus Leg HBW_HBW_FT_16-74_NC LastDemand</v>
      </c>
      <c r="D3862" t="s">
        <v>37</v>
      </c>
      <c r="E3862" t="s">
        <v>18</v>
      </c>
      <c r="F3862">
        <v>0</v>
      </c>
      <c r="H3862" t="s">
        <v>19</v>
      </c>
      <c r="J3862" t="str">
        <f t="shared" si="350"/>
        <v>Bus P+R Bus Leg LastDemand</v>
      </c>
      <c r="K3862" t="str" cm="1">
        <f t="array" ref="K3862">_xlfn.IFS(L3862="Bus P+R Bus Leg", "Bus", L3862="Bus P+R Car Leg", "Car",L3862="Rail P+R Rail Leg", "Rail", L3862="Rail P+R Car Leg", "Car",L3862="Logsum","",TRUE(),L3862)</f>
        <v>Bus</v>
      </c>
      <c r="L3862" t="s">
        <v>157</v>
      </c>
      <c r="N3862" t="s">
        <v>105</v>
      </c>
      <c r="O3862" t="s">
        <v>54</v>
      </c>
      <c r="P3862" t="str">
        <f>LEFT(O3862,FIND("_",O3862)-1)</f>
        <v>HBW</v>
      </c>
    </row>
    <row r="3863" spans="1:16" x14ac:dyDescent="0.35">
      <c r="A3863">
        <f t="shared" si="348"/>
        <v>7203</v>
      </c>
      <c r="B3863" t="str">
        <f t="shared" si="347"/>
        <v>Bus P+R Bus Leg HBW_HBW_FT_16-74_PC LastDemand</v>
      </c>
      <c r="C3863" t="str">
        <f t="shared" si="349"/>
        <v>Bus P+R Bus Leg HBW_HBW_FT_16-74_PC LastDemand</v>
      </c>
      <c r="D3863" t="s">
        <v>37</v>
      </c>
      <c r="E3863" t="s">
        <v>18</v>
      </c>
      <c r="F3863">
        <v>0</v>
      </c>
      <c r="H3863" t="s">
        <v>19</v>
      </c>
      <c r="J3863" t="str">
        <f t="shared" si="350"/>
        <v>Bus P+R Bus Leg LastDemand</v>
      </c>
      <c r="K3863" t="str" cm="1">
        <f t="array" ref="K3863">_xlfn.IFS(L3863="Bus P+R Bus Leg", "Bus", L3863="Bus P+R Car Leg", "Car",L3863="Rail P+R Rail Leg", "Rail", L3863="Rail P+R Car Leg", "Car",L3863="Logsum","",TRUE(),L3863)</f>
        <v>Bus</v>
      </c>
      <c r="L3863" t="s">
        <v>157</v>
      </c>
      <c r="N3863" t="s">
        <v>105</v>
      </c>
      <c r="O3863" t="s">
        <v>55</v>
      </c>
      <c r="P3863" t="str">
        <f t="shared" ref="P3863:P3926" si="351">LEFT(O3863,FIND("_",O3863)-1)</f>
        <v>HBW</v>
      </c>
    </row>
    <row r="3864" spans="1:16" x14ac:dyDescent="0.35">
      <c r="A3864">
        <f t="shared" si="348"/>
        <v>7204</v>
      </c>
      <c r="B3864" t="str">
        <f t="shared" si="347"/>
        <v>Bus P+R Bus Leg HBW_HBW_Other_16-74_FC LastDemand</v>
      </c>
      <c r="C3864" t="str">
        <f t="shared" si="349"/>
        <v>Bus P+R Bus Leg HBW_HBW_Other_16-74_FC LastDemand</v>
      </c>
      <c r="D3864" t="s">
        <v>37</v>
      </c>
      <c r="E3864" t="s">
        <v>18</v>
      </c>
      <c r="F3864">
        <v>0</v>
      </c>
      <c r="H3864" t="s">
        <v>19</v>
      </c>
      <c r="J3864" t="str">
        <f t="shared" si="350"/>
        <v>Bus P+R Bus Leg LastDemand</v>
      </c>
      <c r="K3864" t="str" cm="1">
        <f t="array" ref="K3864">_xlfn.IFS(L3864="Bus P+R Bus Leg", "Bus", L3864="Bus P+R Car Leg", "Car",L3864="Rail P+R Rail Leg", "Rail", L3864="Rail P+R Car Leg", "Car",L3864="Logsum","",TRUE(),L3864)</f>
        <v>Bus</v>
      </c>
      <c r="L3864" t="s">
        <v>157</v>
      </c>
      <c r="N3864" t="s">
        <v>105</v>
      </c>
      <c r="O3864" t="s">
        <v>56</v>
      </c>
      <c r="P3864" t="str">
        <f t="shared" si="351"/>
        <v>HBW</v>
      </c>
    </row>
    <row r="3865" spans="1:16" x14ac:dyDescent="0.35">
      <c r="A3865">
        <f t="shared" si="348"/>
        <v>7205</v>
      </c>
      <c r="B3865" t="str">
        <f t="shared" si="347"/>
        <v>Bus P+R Bus Leg HBW_HBW_Other_16-74_NC LastDemand</v>
      </c>
      <c r="C3865" t="str">
        <f t="shared" si="349"/>
        <v>Bus P+R Bus Leg HBW_HBW_Other_16-74_NC LastDemand</v>
      </c>
      <c r="D3865" t="s">
        <v>37</v>
      </c>
      <c r="E3865" t="s">
        <v>18</v>
      </c>
      <c r="F3865">
        <v>0</v>
      </c>
      <c r="H3865" t="s">
        <v>19</v>
      </c>
      <c r="J3865" t="str">
        <f t="shared" si="350"/>
        <v>Bus P+R Bus Leg LastDemand</v>
      </c>
      <c r="K3865" t="str" cm="1">
        <f t="array" ref="K3865">_xlfn.IFS(L3865="Bus P+R Bus Leg", "Bus", L3865="Bus P+R Car Leg", "Car",L3865="Rail P+R Rail Leg", "Rail", L3865="Rail P+R Car Leg", "Car",L3865="Logsum","",TRUE(),L3865)</f>
        <v>Bus</v>
      </c>
      <c r="L3865" t="s">
        <v>157</v>
      </c>
      <c r="N3865" t="s">
        <v>105</v>
      </c>
      <c r="O3865" t="s">
        <v>57</v>
      </c>
      <c r="P3865" t="str">
        <f t="shared" si="351"/>
        <v>HBW</v>
      </c>
    </row>
    <row r="3866" spans="1:16" x14ac:dyDescent="0.35">
      <c r="A3866">
        <f t="shared" si="348"/>
        <v>7206</v>
      </c>
      <c r="B3866" t="str">
        <f t="shared" si="347"/>
        <v>Bus P+R Bus Leg HBW_HBW_Other_16-74_PC LastDemand</v>
      </c>
      <c r="C3866" t="str">
        <f t="shared" si="349"/>
        <v>Bus P+R Bus Leg HBW_HBW_Other_16-74_PC LastDemand</v>
      </c>
      <c r="D3866" t="s">
        <v>37</v>
      </c>
      <c r="E3866" t="s">
        <v>18</v>
      </c>
      <c r="F3866">
        <v>0</v>
      </c>
      <c r="H3866" t="s">
        <v>19</v>
      </c>
      <c r="J3866" t="str">
        <f t="shared" si="350"/>
        <v>Bus P+R Bus Leg LastDemand</v>
      </c>
      <c r="K3866" t="str" cm="1">
        <f t="array" ref="K3866">_xlfn.IFS(L3866="Bus P+R Bus Leg", "Bus", L3866="Bus P+R Car Leg", "Car",L3866="Rail P+R Rail Leg", "Rail", L3866="Rail P+R Car Leg", "Car",L3866="Logsum","",TRUE(),L3866)</f>
        <v>Bus</v>
      </c>
      <c r="L3866" t="s">
        <v>157</v>
      </c>
      <c r="N3866" t="s">
        <v>105</v>
      </c>
      <c r="O3866" t="s">
        <v>58</v>
      </c>
      <c r="P3866" t="str">
        <f t="shared" si="351"/>
        <v>HBW</v>
      </c>
    </row>
    <row r="3867" spans="1:16" x14ac:dyDescent="0.35">
      <c r="A3867">
        <f t="shared" si="348"/>
        <v>7207</v>
      </c>
      <c r="B3867" t="str">
        <f t="shared" si="347"/>
        <v>Bus P+R Bus Leg HBW_HBW_PT_16-74_FC LastDemand</v>
      </c>
      <c r="C3867" t="str">
        <f t="shared" si="349"/>
        <v>Bus P+R Bus Leg HBW_HBW_PT_16-74_FC LastDemand</v>
      </c>
      <c r="D3867" t="s">
        <v>37</v>
      </c>
      <c r="E3867" t="s">
        <v>18</v>
      </c>
      <c r="F3867">
        <v>0</v>
      </c>
      <c r="H3867" t="s">
        <v>19</v>
      </c>
      <c r="J3867" t="str">
        <f t="shared" si="350"/>
        <v>Bus P+R Bus Leg LastDemand</v>
      </c>
      <c r="K3867" t="str" cm="1">
        <f t="array" ref="K3867">_xlfn.IFS(L3867="Bus P+R Bus Leg", "Bus", L3867="Bus P+R Car Leg", "Car",L3867="Rail P+R Rail Leg", "Rail", L3867="Rail P+R Car Leg", "Car",L3867="Logsum","",TRUE(),L3867)</f>
        <v>Bus</v>
      </c>
      <c r="L3867" t="s">
        <v>157</v>
      </c>
      <c r="N3867" t="s">
        <v>105</v>
      </c>
      <c r="O3867" t="s">
        <v>59</v>
      </c>
      <c r="P3867" t="str">
        <f t="shared" si="351"/>
        <v>HBW</v>
      </c>
    </row>
    <row r="3868" spans="1:16" x14ac:dyDescent="0.35">
      <c r="A3868">
        <f t="shared" si="348"/>
        <v>7208</v>
      </c>
      <c r="B3868" t="str">
        <f t="shared" si="347"/>
        <v>Bus P+R Bus Leg HBW_HBW_PT_16-74_NC LastDemand</v>
      </c>
      <c r="C3868" t="str">
        <f t="shared" si="349"/>
        <v>Bus P+R Bus Leg HBW_HBW_PT_16-74_NC LastDemand</v>
      </c>
      <c r="D3868" t="s">
        <v>37</v>
      </c>
      <c r="E3868" t="s">
        <v>18</v>
      </c>
      <c r="F3868">
        <v>0</v>
      </c>
      <c r="H3868" t="s">
        <v>19</v>
      </c>
      <c r="J3868" t="str">
        <f t="shared" si="350"/>
        <v>Bus P+R Bus Leg LastDemand</v>
      </c>
      <c r="K3868" t="str" cm="1">
        <f t="array" ref="K3868">_xlfn.IFS(L3868="Bus P+R Bus Leg", "Bus", L3868="Bus P+R Car Leg", "Car",L3868="Rail P+R Rail Leg", "Rail", L3868="Rail P+R Car Leg", "Car",L3868="Logsum","",TRUE(),L3868)</f>
        <v>Bus</v>
      </c>
      <c r="L3868" t="s">
        <v>157</v>
      </c>
      <c r="N3868" t="s">
        <v>105</v>
      </c>
      <c r="O3868" t="s">
        <v>60</v>
      </c>
      <c r="P3868" t="str">
        <f t="shared" si="351"/>
        <v>HBW</v>
      </c>
    </row>
    <row r="3869" spans="1:16" x14ac:dyDescent="0.35">
      <c r="A3869">
        <f t="shared" si="348"/>
        <v>7209</v>
      </c>
      <c r="B3869" t="str">
        <f t="shared" si="347"/>
        <v>Bus P+R Bus Leg HBW_HBW_PT_16-74_PC LastDemand</v>
      </c>
      <c r="C3869" t="str">
        <f t="shared" si="349"/>
        <v>Bus P+R Bus Leg HBW_HBW_PT_16-74_PC LastDemand</v>
      </c>
      <c r="D3869" t="s">
        <v>37</v>
      </c>
      <c r="E3869" t="s">
        <v>18</v>
      </c>
      <c r="F3869">
        <v>0</v>
      </c>
      <c r="H3869" t="s">
        <v>19</v>
      </c>
      <c r="J3869" t="str">
        <f t="shared" si="350"/>
        <v>Bus P+R Bus Leg LastDemand</v>
      </c>
      <c r="K3869" t="str" cm="1">
        <f t="array" ref="K3869">_xlfn.IFS(L3869="Bus P+R Bus Leg", "Bus", L3869="Bus P+R Car Leg", "Car",L3869="Rail P+R Rail Leg", "Rail", L3869="Rail P+R Car Leg", "Car",L3869="Logsum","",TRUE(),L3869)</f>
        <v>Bus</v>
      </c>
      <c r="L3869" t="s">
        <v>157</v>
      </c>
      <c r="N3869" t="s">
        <v>105</v>
      </c>
      <c r="O3869" t="s">
        <v>61</v>
      </c>
      <c r="P3869" t="str">
        <f t="shared" si="351"/>
        <v>HBW</v>
      </c>
    </row>
    <row r="3870" spans="1:16" x14ac:dyDescent="0.35">
      <c r="A3870">
        <f t="shared" si="348"/>
        <v>7210</v>
      </c>
      <c r="B3870" t="str">
        <f t="shared" si="347"/>
        <v>Bus P+R Bus Leg HBW_HBW_Student_16-74_FC LastDemand</v>
      </c>
      <c r="C3870" t="str">
        <f t="shared" si="349"/>
        <v>Bus P+R Bus Leg HBW_HBW_Student_16-74_FC LastDemand</v>
      </c>
      <c r="D3870" t="s">
        <v>37</v>
      </c>
      <c r="E3870" t="s">
        <v>18</v>
      </c>
      <c r="F3870">
        <v>0</v>
      </c>
      <c r="H3870" t="s">
        <v>19</v>
      </c>
      <c r="J3870" t="str">
        <f t="shared" si="350"/>
        <v>Bus P+R Bus Leg LastDemand</v>
      </c>
      <c r="K3870" t="str" cm="1">
        <f t="array" ref="K3870">_xlfn.IFS(L3870="Bus P+R Bus Leg", "Bus", L3870="Bus P+R Car Leg", "Car",L3870="Rail P+R Rail Leg", "Rail", L3870="Rail P+R Car Leg", "Car",L3870="Logsum","",TRUE(),L3870)</f>
        <v>Bus</v>
      </c>
      <c r="L3870" t="s">
        <v>157</v>
      </c>
      <c r="N3870" t="s">
        <v>105</v>
      </c>
      <c r="O3870" t="s">
        <v>62</v>
      </c>
      <c r="P3870" t="str">
        <f t="shared" si="351"/>
        <v>HBW</v>
      </c>
    </row>
    <row r="3871" spans="1:16" x14ac:dyDescent="0.35">
      <c r="A3871">
        <f t="shared" si="348"/>
        <v>7211</v>
      </c>
      <c r="B3871" t="str">
        <f t="shared" si="347"/>
        <v>Bus P+R Bus Leg HBW_HBW_Student_16-74_NC LastDemand</v>
      </c>
      <c r="C3871" t="str">
        <f t="shared" si="349"/>
        <v>Bus P+R Bus Leg HBW_HBW_Student_16-74_NC LastDemand</v>
      </c>
      <c r="D3871" t="s">
        <v>37</v>
      </c>
      <c r="E3871" t="s">
        <v>18</v>
      </c>
      <c r="F3871">
        <v>0</v>
      </c>
      <c r="H3871" t="s">
        <v>19</v>
      </c>
      <c r="J3871" t="str">
        <f t="shared" si="350"/>
        <v>Bus P+R Bus Leg LastDemand</v>
      </c>
      <c r="K3871" t="str" cm="1">
        <f t="array" ref="K3871">_xlfn.IFS(L3871="Bus P+R Bus Leg", "Bus", L3871="Bus P+R Car Leg", "Car",L3871="Rail P+R Rail Leg", "Rail", L3871="Rail P+R Car Leg", "Car",L3871="Logsum","",TRUE(),L3871)</f>
        <v>Bus</v>
      </c>
      <c r="L3871" t="s">
        <v>157</v>
      </c>
      <c r="N3871" t="s">
        <v>105</v>
      </c>
      <c r="O3871" t="s">
        <v>63</v>
      </c>
      <c r="P3871" t="str">
        <f t="shared" si="351"/>
        <v>HBW</v>
      </c>
    </row>
    <row r="3872" spans="1:16" x14ac:dyDescent="0.35">
      <c r="A3872">
        <f t="shared" si="348"/>
        <v>7212</v>
      </c>
      <c r="B3872" t="str">
        <f t="shared" si="347"/>
        <v>Bus P+R Bus Leg HBW_HBW_Student_16-74_PC LastDemand</v>
      </c>
      <c r="C3872" t="str">
        <f t="shared" si="349"/>
        <v>Bus P+R Bus Leg HBW_HBW_Student_16-74_PC LastDemand</v>
      </c>
      <c r="D3872" t="s">
        <v>37</v>
      </c>
      <c r="E3872" t="s">
        <v>18</v>
      </c>
      <c r="F3872">
        <v>0</v>
      </c>
      <c r="H3872" t="s">
        <v>19</v>
      </c>
      <c r="J3872" t="str">
        <f t="shared" si="350"/>
        <v>Bus P+R Bus Leg LastDemand</v>
      </c>
      <c r="K3872" t="str" cm="1">
        <f t="array" ref="K3872">_xlfn.IFS(L3872="Bus P+R Bus Leg", "Bus", L3872="Bus P+R Car Leg", "Car",L3872="Rail P+R Rail Leg", "Rail", L3872="Rail P+R Car Leg", "Car",L3872="Logsum","",TRUE(),L3872)</f>
        <v>Bus</v>
      </c>
      <c r="L3872" t="s">
        <v>157</v>
      </c>
      <c r="N3872" t="s">
        <v>105</v>
      </c>
      <c r="O3872" t="s">
        <v>64</v>
      </c>
      <c r="P3872" t="str">
        <f t="shared" si="351"/>
        <v>HBW</v>
      </c>
    </row>
    <row r="3873" spans="1:16" x14ac:dyDescent="0.35">
      <c r="A3873">
        <f t="shared" si="348"/>
        <v>7213</v>
      </c>
      <c r="B3873" t="str">
        <f t="shared" si="347"/>
        <v>Bus P+R Bus Leg HBEB_HBEB_FT_16-74_FC LastDemand</v>
      </c>
      <c r="C3873" t="str">
        <f t="shared" si="349"/>
        <v>Bus P+R Bus Leg HBEB_HBEB_FT_16-74_FC LastDemand</v>
      </c>
      <c r="D3873" t="s">
        <v>37</v>
      </c>
      <c r="E3873" t="s">
        <v>18</v>
      </c>
      <c r="F3873">
        <v>0</v>
      </c>
      <c r="H3873" t="s">
        <v>19</v>
      </c>
      <c r="J3873" t="str">
        <f t="shared" si="350"/>
        <v>Bus P+R Bus Leg LastDemand</v>
      </c>
      <c r="K3873" t="str" cm="1">
        <f t="array" ref="K3873">_xlfn.IFS(L3873="Bus P+R Bus Leg", "Bus", L3873="Bus P+R Car Leg", "Car",L3873="Rail P+R Rail Leg", "Rail", L3873="Rail P+R Car Leg", "Car",L3873="Logsum","",TRUE(),L3873)</f>
        <v>Bus</v>
      </c>
      <c r="L3873" t="s">
        <v>157</v>
      </c>
      <c r="N3873" t="s">
        <v>105</v>
      </c>
      <c r="O3873" t="s">
        <v>65</v>
      </c>
      <c r="P3873" t="str">
        <f t="shared" si="351"/>
        <v>HBEB</v>
      </c>
    </row>
    <row r="3874" spans="1:16" x14ac:dyDescent="0.35">
      <c r="A3874">
        <f t="shared" si="348"/>
        <v>7214</v>
      </c>
      <c r="B3874" t="str">
        <f t="shared" si="347"/>
        <v>Bus P+R Bus Leg HBEB_HBEB_FT_16-74_NC LastDemand</v>
      </c>
      <c r="C3874" t="str">
        <f t="shared" si="349"/>
        <v>Bus P+R Bus Leg HBEB_HBEB_FT_16-74_NC LastDemand</v>
      </c>
      <c r="D3874" t="s">
        <v>37</v>
      </c>
      <c r="E3874" t="s">
        <v>18</v>
      </c>
      <c r="F3874">
        <v>0</v>
      </c>
      <c r="H3874" t="s">
        <v>19</v>
      </c>
      <c r="J3874" t="str">
        <f t="shared" si="350"/>
        <v>Bus P+R Bus Leg LastDemand</v>
      </c>
      <c r="K3874" t="str" cm="1">
        <f t="array" ref="K3874">_xlfn.IFS(L3874="Bus P+R Bus Leg", "Bus", L3874="Bus P+R Car Leg", "Car",L3874="Rail P+R Rail Leg", "Rail", L3874="Rail P+R Car Leg", "Car",L3874="Logsum","",TRUE(),L3874)</f>
        <v>Bus</v>
      </c>
      <c r="L3874" t="s">
        <v>157</v>
      </c>
      <c r="N3874" t="s">
        <v>105</v>
      </c>
      <c r="O3874" t="s">
        <v>66</v>
      </c>
      <c r="P3874" t="str">
        <f t="shared" si="351"/>
        <v>HBEB</v>
      </c>
    </row>
    <row r="3875" spans="1:16" x14ac:dyDescent="0.35">
      <c r="A3875">
        <f t="shared" si="348"/>
        <v>7215</v>
      </c>
      <c r="B3875" t="str">
        <f t="shared" si="347"/>
        <v>Bus P+R Bus Leg HBEB_HBEB_FT_16-74_PC LastDemand</v>
      </c>
      <c r="C3875" t="str">
        <f t="shared" si="349"/>
        <v>Bus P+R Bus Leg HBEB_HBEB_FT_16-74_PC LastDemand</v>
      </c>
      <c r="D3875" t="s">
        <v>37</v>
      </c>
      <c r="E3875" t="s">
        <v>18</v>
      </c>
      <c r="F3875">
        <v>0</v>
      </c>
      <c r="H3875" t="s">
        <v>19</v>
      </c>
      <c r="J3875" t="str">
        <f t="shared" si="350"/>
        <v>Bus P+R Bus Leg LastDemand</v>
      </c>
      <c r="K3875" t="str" cm="1">
        <f t="array" ref="K3875">_xlfn.IFS(L3875="Bus P+R Bus Leg", "Bus", L3875="Bus P+R Car Leg", "Car",L3875="Rail P+R Rail Leg", "Rail", L3875="Rail P+R Car Leg", "Car",L3875="Logsum","",TRUE(),L3875)</f>
        <v>Bus</v>
      </c>
      <c r="L3875" t="s">
        <v>157</v>
      </c>
      <c r="N3875" t="s">
        <v>105</v>
      </c>
      <c r="O3875" t="s">
        <v>67</v>
      </c>
      <c r="P3875" t="str">
        <f t="shared" si="351"/>
        <v>HBEB</v>
      </c>
    </row>
    <row r="3876" spans="1:16" x14ac:dyDescent="0.35">
      <c r="A3876">
        <f t="shared" si="348"/>
        <v>7216</v>
      </c>
      <c r="B3876" t="str">
        <f t="shared" si="347"/>
        <v>Bus P+R Bus Leg HBEB_HBEB_Other_16-74_FC LastDemand</v>
      </c>
      <c r="C3876" t="str">
        <f t="shared" si="349"/>
        <v>Bus P+R Bus Leg HBEB_HBEB_Other_16-74_FC LastDemand</v>
      </c>
      <c r="D3876" t="s">
        <v>37</v>
      </c>
      <c r="E3876" t="s">
        <v>18</v>
      </c>
      <c r="F3876">
        <v>0</v>
      </c>
      <c r="H3876" t="s">
        <v>19</v>
      </c>
      <c r="J3876" t="str">
        <f t="shared" si="350"/>
        <v>Bus P+R Bus Leg LastDemand</v>
      </c>
      <c r="K3876" t="str" cm="1">
        <f t="array" ref="K3876">_xlfn.IFS(L3876="Bus P+R Bus Leg", "Bus", L3876="Bus P+R Car Leg", "Car",L3876="Rail P+R Rail Leg", "Rail", L3876="Rail P+R Car Leg", "Car",L3876="Logsum","",TRUE(),L3876)</f>
        <v>Bus</v>
      </c>
      <c r="L3876" t="s">
        <v>157</v>
      </c>
      <c r="N3876" t="s">
        <v>105</v>
      </c>
      <c r="O3876" t="s">
        <v>68</v>
      </c>
      <c r="P3876" t="str">
        <f t="shared" si="351"/>
        <v>HBEB</v>
      </c>
    </row>
    <row r="3877" spans="1:16" x14ac:dyDescent="0.35">
      <c r="A3877">
        <f t="shared" si="348"/>
        <v>7217</v>
      </c>
      <c r="B3877" t="str">
        <f t="shared" si="347"/>
        <v>Bus P+R Bus Leg HBEB_HBEB_Other_16-74_NC LastDemand</v>
      </c>
      <c r="C3877" t="str">
        <f t="shared" si="349"/>
        <v>Bus P+R Bus Leg HBEB_HBEB_Other_16-74_NC LastDemand</v>
      </c>
      <c r="D3877" t="s">
        <v>37</v>
      </c>
      <c r="E3877" t="s">
        <v>18</v>
      </c>
      <c r="F3877">
        <v>0</v>
      </c>
      <c r="H3877" t="s">
        <v>19</v>
      </c>
      <c r="J3877" t="str">
        <f t="shared" si="350"/>
        <v>Bus P+R Bus Leg LastDemand</v>
      </c>
      <c r="K3877" t="str" cm="1">
        <f t="array" ref="K3877">_xlfn.IFS(L3877="Bus P+R Bus Leg", "Bus", L3877="Bus P+R Car Leg", "Car",L3877="Rail P+R Rail Leg", "Rail", L3877="Rail P+R Car Leg", "Car",L3877="Logsum","",TRUE(),L3877)</f>
        <v>Bus</v>
      </c>
      <c r="L3877" t="s">
        <v>157</v>
      </c>
      <c r="N3877" t="s">
        <v>105</v>
      </c>
      <c r="O3877" t="s">
        <v>69</v>
      </c>
      <c r="P3877" t="str">
        <f t="shared" si="351"/>
        <v>HBEB</v>
      </c>
    </row>
    <row r="3878" spans="1:16" x14ac:dyDescent="0.35">
      <c r="A3878">
        <f t="shared" si="348"/>
        <v>7218</v>
      </c>
      <c r="B3878" t="str">
        <f t="shared" si="347"/>
        <v>Bus P+R Bus Leg HBEB_HBEB_Other_16-74_PC LastDemand</v>
      </c>
      <c r="C3878" t="str">
        <f t="shared" si="349"/>
        <v>Bus P+R Bus Leg HBEB_HBEB_Other_16-74_PC LastDemand</v>
      </c>
      <c r="D3878" t="s">
        <v>37</v>
      </c>
      <c r="E3878" t="s">
        <v>18</v>
      </c>
      <c r="F3878">
        <v>0</v>
      </c>
      <c r="H3878" t="s">
        <v>19</v>
      </c>
      <c r="J3878" t="str">
        <f t="shared" si="350"/>
        <v>Bus P+R Bus Leg LastDemand</v>
      </c>
      <c r="K3878" t="str" cm="1">
        <f t="array" ref="K3878">_xlfn.IFS(L3878="Bus P+R Bus Leg", "Bus", L3878="Bus P+R Car Leg", "Car",L3878="Rail P+R Rail Leg", "Rail", L3878="Rail P+R Car Leg", "Car",L3878="Logsum","",TRUE(),L3878)</f>
        <v>Bus</v>
      </c>
      <c r="L3878" t="s">
        <v>157</v>
      </c>
      <c r="N3878" t="s">
        <v>105</v>
      </c>
      <c r="O3878" t="s">
        <v>70</v>
      </c>
      <c r="P3878" t="str">
        <f t="shared" si="351"/>
        <v>HBEB</v>
      </c>
    </row>
    <row r="3879" spans="1:16" x14ac:dyDescent="0.35">
      <c r="A3879">
        <f t="shared" si="348"/>
        <v>7219</v>
      </c>
      <c r="B3879" t="str">
        <f t="shared" si="347"/>
        <v>Bus P+R Bus Leg HBEB_HBEB_PT_16-74_FC LastDemand</v>
      </c>
      <c r="C3879" t="str">
        <f t="shared" si="349"/>
        <v>Bus P+R Bus Leg HBEB_HBEB_PT_16-74_FC LastDemand</v>
      </c>
      <c r="D3879" t="s">
        <v>37</v>
      </c>
      <c r="E3879" t="s">
        <v>18</v>
      </c>
      <c r="F3879">
        <v>0</v>
      </c>
      <c r="H3879" t="s">
        <v>19</v>
      </c>
      <c r="J3879" t="str">
        <f t="shared" si="350"/>
        <v>Bus P+R Bus Leg LastDemand</v>
      </c>
      <c r="K3879" t="str" cm="1">
        <f t="array" ref="K3879">_xlfn.IFS(L3879="Bus P+R Bus Leg", "Bus", L3879="Bus P+R Car Leg", "Car",L3879="Rail P+R Rail Leg", "Rail", L3879="Rail P+R Car Leg", "Car",L3879="Logsum","",TRUE(),L3879)</f>
        <v>Bus</v>
      </c>
      <c r="L3879" t="s">
        <v>157</v>
      </c>
      <c r="N3879" t="s">
        <v>105</v>
      </c>
      <c r="O3879" t="s">
        <v>71</v>
      </c>
      <c r="P3879" t="str">
        <f t="shared" si="351"/>
        <v>HBEB</v>
      </c>
    </row>
    <row r="3880" spans="1:16" x14ac:dyDescent="0.35">
      <c r="A3880">
        <f t="shared" si="348"/>
        <v>7220</v>
      </c>
      <c r="B3880" t="str">
        <f t="shared" si="347"/>
        <v>Bus P+R Bus Leg HBEB_HBEB_PT_16-74_NC LastDemand</v>
      </c>
      <c r="C3880" t="str">
        <f t="shared" si="349"/>
        <v>Bus P+R Bus Leg HBEB_HBEB_PT_16-74_NC LastDemand</v>
      </c>
      <c r="D3880" t="s">
        <v>37</v>
      </c>
      <c r="E3880" t="s">
        <v>18</v>
      </c>
      <c r="F3880">
        <v>0</v>
      </c>
      <c r="H3880" t="s">
        <v>19</v>
      </c>
      <c r="J3880" t="str">
        <f t="shared" si="350"/>
        <v>Bus P+R Bus Leg LastDemand</v>
      </c>
      <c r="K3880" t="str" cm="1">
        <f t="array" ref="K3880">_xlfn.IFS(L3880="Bus P+R Bus Leg", "Bus", L3880="Bus P+R Car Leg", "Car",L3880="Rail P+R Rail Leg", "Rail", L3880="Rail P+R Car Leg", "Car",L3880="Logsum","",TRUE(),L3880)</f>
        <v>Bus</v>
      </c>
      <c r="L3880" t="s">
        <v>157</v>
      </c>
      <c r="N3880" t="s">
        <v>105</v>
      </c>
      <c r="O3880" t="s">
        <v>72</v>
      </c>
      <c r="P3880" t="str">
        <f t="shared" si="351"/>
        <v>HBEB</v>
      </c>
    </row>
    <row r="3881" spans="1:16" x14ac:dyDescent="0.35">
      <c r="A3881">
        <f t="shared" si="348"/>
        <v>7221</v>
      </c>
      <c r="B3881" t="str">
        <f t="shared" si="347"/>
        <v>Bus P+R Bus Leg HBEB_HBEB_PT_16-74_PC LastDemand</v>
      </c>
      <c r="C3881" t="str">
        <f t="shared" si="349"/>
        <v>Bus P+R Bus Leg HBEB_HBEB_PT_16-74_PC LastDemand</v>
      </c>
      <c r="D3881" t="s">
        <v>37</v>
      </c>
      <c r="E3881" t="s">
        <v>18</v>
      </c>
      <c r="F3881">
        <v>0</v>
      </c>
      <c r="H3881" t="s">
        <v>19</v>
      </c>
      <c r="J3881" t="str">
        <f t="shared" si="350"/>
        <v>Bus P+R Bus Leg LastDemand</v>
      </c>
      <c r="K3881" t="str" cm="1">
        <f t="array" ref="K3881">_xlfn.IFS(L3881="Bus P+R Bus Leg", "Bus", L3881="Bus P+R Car Leg", "Car",L3881="Rail P+R Rail Leg", "Rail", L3881="Rail P+R Car Leg", "Car",L3881="Logsum","",TRUE(),L3881)</f>
        <v>Bus</v>
      </c>
      <c r="L3881" t="s">
        <v>157</v>
      </c>
      <c r="N3881" t="s">
        <v>105</v>
      </c>
      <c r="O3881" t="s">
        <v>73</v>
      </c>
      <c r="P3881" t="str">
        <f t="shared" si="351"/>
        <v>HBEB</v>
      </c>
    </row>
    <row r="3882" spans="1:16" x14ac:dyDescent="0.35">
      <c r="A3882">
        <f t="shared" si="348"/>
        <v>7222</v>
      </c>
      <c r="B3882" t="str">
        <f t="shared" si="347"/>
        <v>Bus P+R Bus Leg HBEB_HBEB_Student_16-74_FC LastDemand</v>
      </c>
      <c r="C3882" t="str">
        <f t="shared" si="349"/>
        <v>Bus P+R Bus Leg HBEB_HBEB_Student_16-74_FC LastDemand</v>
      </c>
      <c r="D3882" t="s">
        <v>37</v>
      </c>
      <c r="E3882" t="s">
        <v>18</v>
      </c>
      <c r="F3882">
        <v>0</v>
      </c>
      <c r="H3882" t="s">
        <v>19</v>
      </c>
      <c r="J3882" t="str">
        <f t="shared" si="350"/>
        <v>Bus P+R Bus Leg LastDemand</v>
      </c>
      <c r="K3882" t="str" cm="1">
        <f t="array" ref="K3882">_xlfn.IFS(L3882="Bus P+R Bus Leg", "Bus", L3882="Bus P+R Car Leg", "Car",L3882="Rail P+R Rail Leg", "Rail", L3882="Rail P+R Car Leg", "Car",L3882="Logsum","",TRUE(),L3882)</f>
        <v>Bus</v>
      </c>
      <c r="L3882" t="s">
        <v>157</v>
      </c>
      <c r="N3882" t="s">
        <v>105</v>
      </c>
      <c r="O3882" t="s">
        <v>74</v>
      </c>
      <c r="P3882" t="str">
        <f t="shared" si="351"/>
        <v>HBEB</v>
      </c>
    </row>
    <row r="3883" spans="1:16" x14ac:dyDescent="0.35">
      <c r="A3883">
        <f t="shared" si="348"/>
        <v>7223</v>
      </c>
      <c r="B3883" t="str">
        <f t="shared" si="347"/>
        <v>Bus P+R Bus Leg HBEB_HBEB_Student_16-74_NC LastDemand</v>
      </c>
      <c r="C3883" t="str">
        <f t="shared" si="349"/>
        <v>Bus P+R Bus Leg HBEB_HBEB_Student_16-74_NC LastDemand</v>
      </c>
      <c r="D3883" t="s">
        <v>37</v>
      </c>
      <c r="E3883" t="s">
        <v>18</v>
      </c>
      <c r="F3883">
        <v>0</v>
      </c>
      <c r="H3883" t="s">
        <v>19</v>
      </c>
      <c r="J3883" t="str">
        <f t="shared" si="350"/>
        <v>Bus P+R Bus Leg LastDemand</v>
      </c>
      <c r="K3883" t="str" cm="1">
        <f t="array" ref="K3883">_xlfn.IFS(L3883="Bus P+R Bus Leg", "Bus", L3883="Bus P+R Car Leg", "Car",L3883="Rail P+R Rail Leg", "Rail", L3883="Rail P+R Car Leg", "Car",L3883="Logsum","",TRUE(),L3883)</f>
        <v>Bus</v>
      </c>
      <c r="L3883" t="s">
        <v>157</v>
      </c>
      <c r="N3883" t="s">
        <v>105</v>
      </c>
      <c r="O3883" t="s">
        <v>75</v>
      </c>
      <c r="P3883" t="str">
        <f t="shared" si="351"/>
        <v>HBEB</v>
      </c>
    </row>
    <row r="3884" spans="1:16" x14ac:dyDescent="0.35">
      <c r="A3884">
        <f t="shared" si="348"/>
        <v>7224</v>
      </c>
      <c r="B3884" t="str">
        <f t="shared" si="347"/>
        <v>Bus P+R Bus Leg HBEB_HBEB_Student_16-74_PC LastDemand</v>
      </c>
      <c r="C3884" t="str">
        <f t="shared" si="349"/>
        <v>Bus P+R Bus Leg HBEB_HBEB_Student_16-74_PC LastDemand</v>
      </c>
      <c r="D3884" t="s">
        <v>37</v>
      </c>
      <c r="E3884" t="s">
        <v>18</v>
      </c>
      <c r="F3884">
        <v>0</v>
      </c>
      <c r="H3884" t="s">
        <v>19</v>
      </c>
      <c r="J3884" t="str">
        <f t="shared" si="350"/>
        <v>Bus P+R Bus Leg LastDemand</v>
      </c>
      <c r="K3884" t="str" cm="1">
        <f t="array" ref="K3884">_xlfn.IFS(L3884="Bus P+R Bus Leg", "Bus", L3884="Bus P+R Car Leg", "Car",L3884="Rail P+R Rail Leg", "Rail", L3884="Rail P+R Car Leg", "Car",L3884="Logsum","",TRUE(),L3884)</f>
        <v>Bus</v>
      </c>
      <c r="L3884" t="s">
        <v>157</v>
      </c>
      <c r="N3884" t="s">
        <v>105</v>
      </c>
      <c r="O3884" t="s">
        <v>76</v>
      </c>
      <c r="P3884" t="str">
        <f t="shared" si="351"/>
        <v>HBEB</v>
      </c>
    </row>
    <row r="3885" spans="1:16" x14ac:dyDescent="0.35">
      <c r="A3885">
        <f t="shared" si="348"/>
        <v>7225</v>
      </c>
      <c r="B3885" t="str">
        <f t="shared" si="347"/>
        <v>Bus P+R Bus Leg HBED_HBED_Child_PE_5-11_FC LastDemand</v>
      </c>
      <c r="C3885" t="str">
        <f t="shared" si="349"/>
        <v>Bus P+R Bus Leg HBED_HBED_Child_PE_5-11_FC LastDemand</v>
      </c>
      <c r="D3885" t="s">
        <v>37</v>
      </c>
      <c r="E3885" t="s">
        <v>18</v>
      </c>
      <c r="F3885">
        <v>0</v>
      </c>
      <c r="H3885" t="s">
        <v>19</v>
      </c>
      <c r="J3885" t="str">
        <f t="shared" si="350"/>
        <v>Bus P+R Bus Leg LastDemand</v>
      </c>
      <c r="K3885" t="str" cm="1">
        <f t="array" ref="K3885">_xlfn.IFS(L3885="Bus P+R Bus Leg", "Bus", L3885="Bus P+R Car Leg", "Car",L3885="Rail P+R Rail Leg", "Rail", L3885="Rail P+R Car Leg", "Car",L3885="Logsum","",TRUE(),L3885)</f>
        <v>Bus</v>
      </c>
      <c r="L3885" t="s">
        <v>157</v>
      </c>
      <c r="N3885" t="s">
        <v>105</v>
      </c>
      <c r="O3885" t="s">
        <v>106</v>
      </c>
      <c r="P3885" t="str">
        <f t="shared" si="351"/>
        <v>HBED</v>
      </c>
    </row>
    <row r="3886" spans="1:16" x14ac:dyDescent="0.35">
      <c r="A3886">
        <f t="shared" si="348"/>
        <v>7226</v>
      </c>
      <c r="B3886" t="str">
        <f t="shared" si="347"/>
        <v>Bus P+R Bus Leg HBED_HBED_Child_PE_5-11_NC LastDemand</v>
      </c>
      <c r="C3886" t="str">
        <f t="shared" si="349"/>
        <v>Bus P+R Bus Leg HBED_HBED_Child_PE_5-11_NC LastDemand</v>
      </c>
      <c r="D3886" t="s">
        <v>37</v>
      </c>
      <c r="E3886" t="s">
        <v>18</v>
      </c>
      <c r="F3886">
        <v>0</v>
      </c>
      <c r="H3886" t="s">
        <v>19</v>
      </c>
      <c r="J3886" t="str">
        <f t="shared" si="350"/>
        <v>Bus P+R Bus Leg LastDemand</v>
      </c>
      <c r="K3886" t="str" cm="1">
        <f t="array" ref="K3886">_xlfn.IFS(L3886="Bus P+R Bus Leg", "Bus", L3886="Bus P+R Car Leg", "Car",L3886="Rail P+R Rail Leg", "Rail", L3886="Rail P+R Car Leg", "Car",L3886="Logsum","",TRUE(),L3886)</f>
        <v>Bus</v>
      </c>
      <c r="L3886" t="s">
        <v>157</v>
      </c>
      <c r="N3886" t="s">
        <v>105</v>
      </c>
      <c r="O3886" t="s">
        <v>107</v>
      </c>
      <c r="P3886" t="str">
        <f t="shared" si="351"/>
        <v>HBED</v>
      </c>
    </row>
    <row r="3887" spans="1:16" x14ac:dyDescent="0.35">
      <c r="A3887">
        <f t="shared" si="348"/>
        <v>7227</v>
      </c>
      <c r="B3887" t="str">
        <f t="shared" si="347"/>
        <v>Bus P+R Bus Leg HBED_HBED_Child_PE_5-11_PC LastDemand</v>
      </c>
      <c r="C3887" t="str">
        <f t="shared" si="349"/>
        <v>Bus P+R Bus Leg HBED_HBED_Child_PE_5-11_PC LastDemand</v>
      </c>
      <c r="D3887" t="s">
        <v>37</v>
      </c>
      <c r="E3887" t="s">
        <v>18</v>
      </c>
      <c r="F3887">
        <v>0</v>
      </c>
      <c r="H3887" t="s">
        <v>19</v>
      </c>
      <c r="J3887" t="str">
        <f t="shared" si="350"/>
        <v>Bus P+R Bus Leg LastDemand</v>
      </c>
      <c r="K3887" t="str" cm="1">
        <f t="array" ref="K3887">_xlfn.IFS(L3887="Bus P+R Bus Leg", "Bus", L3887="Bus P+R Car Leg", "Car",L3887="Rail P+R Rail Leg", "Rail", L3887="Rail P+R Car Leg", "Car",L3887="Logsum","",TRUE(),L3887)</f>
        <v>Bus</v>
      </c>
      <c r="L3887" t="s">
        <v>157</v>
      </c>
      <c r="N3887" t="s">
        <v>105</v>
      </c>
      <c r="O3887" t="s">
        <v>108</v>
      </c>
      <c r="P3887" t="str">
        <f t="shared" si="351"/>
        <v>HBED</v>
      </c>
    </row>
    <row r="3888" spans="1:16" x14ac:dyDescent="0.35">
      <c r="A3888">
        <f t="shared" si="348"/>
        <v>7228</v>
      </c>
      <c r="B3888" t="str">
        <f t="shared" si="347"/>
        <v>Bus P+R Bus Leg HBED_HBED_Child_SE_12-16_FC LastDemand</v>
      </c>
      <c r="C3888" t="str">
        <f t="shared" si="349"/>
        <v>Bus P+R Bus Leg HBED_HBED_Child_SE_12-16_FC LastDemand</v>
      </c>
      <c r="D3888" t="s">
        <v>37</v>
      </c>
      <c r="E3888" t="s">
        <v>18</v>
      </c>
      <c r="F3888">
        <v>0</v>
      </c>
      <c r="H3888" t="s">
        <v>19</v>
      </c>
      <c r="J3888" t="str">
        <f t="shared" si="350"/>
        <v>Bus P+R Bus Leg LastDemand</v>
      </c>
      <c r="K3888" t="str" cm="1">
        <f t="array" ref="K3888">_xlfn.IFS(L3888="Bus P+R Bus Leg", "Bus", L3888="Bus P+R Car Leg", "Car",L3888="Rail P+R Rail Leg", "Rail", L3888="Rail P+R Car Leg", "Car",L3888="Logsum","",TRUE(),L3888)</f>
        <v>Bus</v>
      </c>
      <c r="L3888" t="s">
        <v>157</v>
      </c>
      <c r="N3888" t="s">
        <v>105</v>
      </c>
      <c r="O3888" t="s">
        <v>109</v>
      </c>
      <c r="P3888" t="str">
        <f t="shared" si="351"/>
        <v>HBED</v>
      </c>
    </row>
    <row r="3889" spans="1:16" x14ac:dyDescent="0.35">
      <c r="A3889">
        <f t="shared" si="348"/>
        <v>7229</v>
      </c>
      <c r="B3889" t="str">
        <f t="shared" si="347"/>
        <v>Bus P+R Bus Leg HBED_HBED_Child_SE_12-16_NC LastDemand</v>
      </c>
      <c r="C3889" t="str">
        <f t="shared" si="349"/>
        <v>Bus P+R Bus Leg HBED_HBED_Child_SE_12-16_NC LastDemand</v>
      </c>
      <c r="D3889" t="s">
        <v>37</v>
      </c>
      <c r="E3889" t="s">
        <v>18</v>
      </c>
      <c r="F3889">
        <v>0</v>
      </c>
      <c r="H3889" t="s">
        <v>19</v>
      </c>
      <c r="J3889" t="str">
        <f t="shared" si="350"/>
        <v>Bus P+R Bus Leg LastDemand</v>
      </c>
      <c r="K3889" t="str" cm="1">
        <f t="array" ref="K3889">_xlfn.IFS(L3889="Bus P+R Bus Leg", "Bus", L3889="Bus P+R Car Leg", "Car",L3889="Rail P+R Rail Leg", "Rail", L3889="Rail P+R Car Leg", "Car",L3889="Logsum","",TRUE(),L3889)</f>
        <v>Bus</v>
      </c>
      <c r="L3889" t="s">
        <v>157</v>
      </c>
      <c r="N3889" t="s">
        <v>105</v>
      </c>
      <c r="O3889" t="s">
        <v>110</v>
      </c>
      <c r="P3889" t="str">
        <f t="shared" si="351"/>
        <v>HBED</v>
      </c>
    </row>
    <row r="3890" spans="1:16" x14ac:dyDescent="0.35">
      <c r="A3890">
        <f t="shared" si="348"/>
        <v>7230</v>
      </c>
      <c r="B3890" t="str">
        <f t="shared" si="347"/>
        <v>Bus P+R Bus Leg HBED_HBED_Child_SE_12-16_PC LastDemand</v>
      </c>
      <c r="C3890" t="str">
        <f t="shared" si="349"/>
        <v>Bus P+R Bus Leg HBED_HBED_Child_SE_12-16_PC LastDemand</v>
      </c>
      <c r="D3890" t="s">
        <v>37</v>
      </c>
      <c r="E3890" t="s">
        <v>18</v>
      </c>
      <c r="F3890">
        <v>0</v>
      </c>
      <c r="H3890" t="s">
        <v>19</v>
      </c>
      <c r="J3890" t="str">
        <f t="shared" si="350"/>
        <v>Bus P+R Bus Leg LastDemand</v>
      </c>
      <c r="K3890" t="str" cm="1">
        <f t="array" ref="K3890">_xlfn.IFS(L3890="Bus P+R Bus Leg", "Bus", L3890="Bus P+R Car Leg", "Car",L3890="Rail P+R Rail Leg", "Rail", L3890="Rail P+R Car Leg", "Car",L3890="Logsum","",TRUE(),L3890)</f>
        <v>Bus</v>
      </c>
      <c r="L3890" t="s">
        <v>157</v>
      </c>
      <c r="N3890" t="s">
        <v>105</v>
      </c>
      <c r="O3890" t="s">
        <v>111</v>
      </c>
      <c r="P3890" t="str">
        <f t="shared" si="351"/>
        <v>HBED</v>
      </c>
    </row>
    <row r="3891" spans="1:16" x14ac:dyDescent="0.35">
      <c r="A3891">
        <f t="shared" si="348"/>
        <v>7231</v>
      </c>
      <c r="B3891" t="str">
        <f t="shared" si="347"/>
        <v>Bus P+R Bus Leg HBED_HBED_Child_TE_17-18_FC LastDemand</v>
      </c>
      <c r="C3891" t="str">
        <f t="shared" si="349"/>
        <v>Bus P+R Bus Leg HBED_HBED_Child_TE_17-18_FC LastDemand</v>
      </c>
      <c r="D3891" t="s">
        <v>37</v>
      </c>
      <c r="E3891" t="s">
        <v>18</v>
      </c>
      <c r="F3891">
        <v>0</v>
      </c>
      <c r="H3891" t="s">
        <v>19</v>
      </c>
      <c r="J3891" t="str">
        <f t="shared" si="350"/>
        <v>Bus P+R Bus Leg LastDemand</v>
      </c>
      <c r="K3891" t="str" cm="1">
        <f t="array" ref="K3891">_xlfn.IFS(L3891="Bus P+R Bus Leg", "Bus", L3891="Bus P+R Car Leg", "Car",L3891="Rail P+R Rail Leg", "Rail", L3891="Rail P+R Car Leg", "Car",L3891="Logsum","",TRUE(),L3891)</f>
        <v>Bus</v>
      </c>
      <c r="L3891" t="s">
        <v>157</v>
      </c>
      <c r="N3891" t="s">
        <v>105</v>
      </c>
      <c r="O3891" t="s">
        <v>112</v>
      </c>
      <c r="P3891" t="str">
        <f t="shared" si="351"/>
        <v>HBED</v>
      </c>
    </row>
    <row r="3892" spans="1:16" x14ac:dyDescent="0.35">
      <c r="A3892">
        <f t="shared" si="348"/>
        <v>7232</v>
      </c>
      <c r="B3892" t="str">
        <f t="shared" si="347"/>
        <v>Bus P+R Bus Leg HBED_HBED_Child_TE_17-18_NC LastDemand</v>
      </c>
      <c r="C3892" t="str">
        <f t="shared" si="349"/>
        <v>Bus P+R Bus Leg HBED_HBED_Child_TE_17-18_NC LastDemand</v>
      </c>
      <c r="D3892" t="s">
        <v>37</v>
      </c>
      <c r="E3892" t="s">
        <v>18</v>
      </c>
      <c r="F3892">
        <v>0</v>
      </c>
      <c r="H3892" t="s">
        <v>19</v>
      </c>
      <c r="J3892" t="str">
        <f t="shared" si="350"/>
        <v>Bus P+R Bus Leg LastDemand</v>
      </c>
      <c r="K3892" t="str" cm="1">
        <f t="array" ref="K3892">_xlfn.IFS(L3892="Bus P+R Bus Leg", "Bus", L3892="Bus P+R Car Leg", "Car",L3892="Rail P+R Rail Leg", "Rail", L3892="Rail P+R Car Leg", "Car",L3892="Logsum","",TRUE(),L3892)</f>
        <v>Bus</v>
      </c>
      <c r="L3892" t="s">
        <v>157</v>
      </c>
      <c r="N3892" t="s">
        <v>105</v>
      </c>
      <c r="O3892" t="s">
        <v>113</v>
      </c>
      <c r="P3892" t="str">
        <f t="shared" si="351"/>
        <v>HBED</v>
      </c>
    </row>
    <row r="3893" spans="1:16" x14ac:dyDescent="0.35">
      <c r="A3893">
        <f t="shared" si="348"/>
        <v>7233</v>
      </c>
      <c r="B3893" t="str">
        <f t="shared" ref="B3893:B3956" si="352">_xlfn.TEXTJOIN(" ",TRUE,L3893,O3893,N3893)</f>
        <v>Bus P+R Bus Leg HBED_HBED_Child_TE_17-18_PC LastDemand</v>
      </c>
      <c r="C3893" t="str">
        <f t="shared" si="349"/>
        <v>Bus P+R Bus Leg HBED_HBED_Child_TE_17-18_PC LastDemand</v>
      </c>
      <c r="D3893" t="s">
        <v>37</v>
      </c>
      <c r="E3893" t="s">
        <v>18</v>
      </c>
      <c r="F3893">
        <v>0</v>
      </c>
      <c r="H3893" t="s">
        <v>19</v>
      </c>
      <c r="J3893" t="str">
        <f t="shared" si="350"/>
        <v>Bus P+R Bus Leg LastDemand</v>
      </c>
      <c r="K3893" t="str" cm="1">
        <f t="array" ref="K3893">_xlfn.IFS(L3893="Bus P+R Bus Leg", "Bus", L3893="Bus P+R Car Leg", "Car",L3893="Rail P+R Rail Leg", "Rail", L3893="Rail P+R Car Leg", "Car",L3893="Logsum","",TRUE(),L3893)</f>
        <v>Bus</v>
      </c>
      <c r="L3893" t="s">
        <v>157</v>
      </c>
      <c r="N3893" t="s">
        <v>105</v>
      </c>
      <c r="O3893" t="s">
        <v>114</v>
      </c>
      <c r="P3893" t="str">
        <f t="shared" si="351"/>
        <v>HBED</v>
      </c>
    </row>
    <row r="3894" spans="1:16" x14ac:dyDescent="0.35">
      <c r="A3894">
        <f t="shared" si="348"/>
        <v>7234</v>
      </c>
      <c r="B3894" t="str">
        <f t="shared" si="352"/>
        <v>Bus P+R Bus Leg HBO_HBO_75_FC LastDemand</v>
      </c>
      <c r="C3894" t="str">
        <f t="shared" si="349"/>
        <v>Bus P+R Bus Leg HBO_HBO_75_FC LastDemand</v>
      </c>
      <c r="D3894" t="s">
        <v>37</v>
      </c>
      <c r="E3894" t="s">
        <v>18</v>
      </c>
      <c r="F3894">
        <v>0</v>
      </c>
      <c r="H3894" t="s">
        <v>19</v>
      </c>
      <c r="J3894" t="str">
        <f t="shared" si="350"/>
        <v>Bus P+R Bus Leg LastDemand</v>
      </c>
      <c r="K3894" t="str" cm="1">
        <f t="array" ref="K3894">_xlfn.IFS(L3894="Bus P+R Bus Leg", "Bus", L3894="Bus P+R Car Leg", "Car",L3894="Rail P+R Rail Leg", "Rail", L3894="Rail P+R Car Leg", "Car",L3894="Logsum","",TRUE(),L3894)</f>
        <v>Bus</v>
      </c>
      <c r="L3894" t="s">
        <v>157</v>
      </c>
      <c r="N3894" t="s">
        <v>105</v>
      </c>
      <c r="O3894" t="s">
        <v>115</v>
      </c>
      <c r="P3894" t="str">
        <f t="shared" si="351"/>
        <v>HBO</v>
      </c>
    </row>
    <row r="3895" spans="1:16" x14ac:dyDescent="0.35">
      <c r="A3895">
        <f t="shared" si="348"/>
        <v>7235</v>
      </c>
      <c r="B3895" t="str">
        <f t="shared" si="352"/>
        <v>Bus P+R Bus Leg HBO_HBO_75_NC LastDemand</v>
      </c>
      <c r="C3895" t="str">
        <f t="shared" si="349"/>
        <v>Bus P+R Bus Leg HBO_HBO_75_NC LastDemand</v>
      </c>
      <c r="D3895" t="s">
        <v>37</v>
      </c>
      <c r="E3895" t="s">
        <v>18</v>
      </c>
      <c r="F3895">
        <v>0</v>
      </c>
      <c r="H3895" t="s">
        <v>19</v>
      </c>
      <c r="J3895" t="str">
        <f t="shared" si="350"/>
        <v>Bus P+R Bus Leg LastDemand</v>
      </c>
      <c r="K3895" t="str" cm="1">
        <f t="array" ref="K3895">_xlfn.IFS(L3895="Bus P+R Bus Leg", "Bus", L3895="Bus P+R Car Leg", "Car",L3895="Rail P+R Rail Leg", "Rail", L3895="Rail P+R Car Leg", "Car",L3895="Logsum","",TRUE(),L3895)</f>
        <v>Bus</v>
      </c>
      <c r="L3895" t="s">
        <v>157</v>
      </c>
      <c r="N3895" t="s">
        <v>105</v>
      </c>
      <c r="O3895" t="s">
        <v>116</v>
      </c>
      <c r="P3895" t="str">
        <f t="shared" si="351"/>
        <v>HBO</v>
      </c>
    </row>
    <row r="3896" spans="1:16" x14ac:dyDescent="0.35">
      <c r="A3896">
        <f t="shared" si="348"/>
        <v>7236</v>
      </c>
      <c r="B3896" t="str">
        <f t="shared" si="352"/>
        <v>Bus P+R Bus Leg HBO_HBO_75_PC LastDemand</v>
      </c>
      <c r="C3896" t="str">
        <f t="shared" si="349"/>
        <v>Bus P+R Bus Leg HBO_HBO_75_PC LastDemand</v>
      </c>
      <c r="D3896" t="s">
        <v>37</v>
      </c>
      <c r="E3896" t="s">
        <v>18</v>
      </c>
      <c r="F3896">
        <v>0</v>
      </c>
      <c r="H3896" t="s">
        <v>19</v>
      </c>
      <c r="J3896" t="str">
        <f t="shared" si="350"/>
        <v>Bus P+R Bus Leg LastDemand</v>
      </c>
      <c r="K3896" t="str" cm="1">
        <f t="array" ref="K3896">_xlfn.IFS(L3896="Bus P+R Bus Leg", "Bus", L3896="Bus P+R Car Leg", "Car",L3896="Rail P+R Rail Leg", "Rail", L3896="Rail P+R Car Leg", "Car",L3896="Logsum","",TRUE(),L3896)</f>
        <v>Bus</v>
      </c>
      <c r="L3896" t="s">
        <v>157</v>
      </c>
      <c r="N3896" t="s">
        <v>105</v>
      </c>
      <c r="O3896" t="s">
        <v>117</v>
      </c>
      <c r="P3896" t="str">
        <f t="shared" si="351"/>
        <v>HBO</v>
      </c>
    </row>
    <row r="3897" spans="1:16" x14ac:dyDescent="0.35">
      <c r="A3897">
        <f t="shared" si="348"/>
        <v>7237</v>
      </c>
      <c r="B3897" t="str">
        <f t="shared" si="352"/>
        <v>Bus P+R Bus Leg HBO_HBO_Child_0-15_FC LastDemand</v>
      </c>
      <c r="C3897" t="str">
        <f t="shared" si="349"/>
        <v>Bus P+R Bus Leg HBO_HBO_Child_0-15_FC LastDemand</v>
      </c>
      <c r="D3897" t="s">
        <v>37</v>
      </c>
      <c r="E3897" t="s">
        <v>18</v>
      </c>
      <c r="F3897">
        <v>0</v>
      </c>
      <c r="H3897" t="s">
        <v>19</v>
      </c>
      <c r="J3897" t="str">
        <f t="shared" si="350"/>
        <v>Bus P+R Bus Leg LastDemand</v>
      </c>
      <c r="K3897" t="str" cm="1">
        <f t="array" ref="K3897">_xlfn.IFS(L3897="Bus P+R Bus Leg", "Bus", L3897="Bus P+R Car Leg", "Car",L3897="Rail P+R Rail Leg", "Rail", L3897="Rail P+R Car Leg", "Car",L3897="Logsum","",TRUE(),L3897)</f>
        <v>Bus</v>
      </c>
      <c r="L3897" t="s">
        <v>157</v>
      </c>
      <c r="N3897" t="s">
        <v>105</v>
      </c>
      <c r="O3897" t="s">
        <v>118</v>
      </c>
      <c r="P3897" t="str">
        <f t="shared" si="351"/>
        <v>HBO</v>
      </c>
    </row>
    <row r="3898" spans="1:16" x14ac:dyDescent="0.35">
      <c r="A3898">
        <f t="shared" si="348"/>
        <v>7238</v>
      </c>
      <c r="B3898" t="str">
        <f t="shared" si="352"/>
        <v>Bus P+R Bus Leg HBO_HBO_Child_0-15_NC LastDemand</v>
      </c>
      <c r="C3898" t="str">
        <f t="shared" si="349"/>
        <v>Bus P+R Bus Leg HBO_HBO_Child_0-15_NC LastDemand</v>
      </c>
      <c r="D3898" t="s">
        <v>37</v>
      </c>
      <c r="E3898" t="s">
        <v>18</v>
      </c>
      <c r="F3898">
        <v>0</v>
      </c>
      <c r="H3898" t="s">
        <v>19</v>
      </c>
      <c r="J3898" t="str">
        <f t="shared" si="350"/>
        <v>Bus P+R Bus Leg LastDemand</v>
      </c>
      <c r="K3898" t="str" cm="1">
        <f t="array" ref="K3898">_xlfn.IFS(L3898="Bus P+R Bus Leg", "Bus", L3898="Bus P+R Car Leg", "Car",L3898="Rail P+R Rail Leg", "Rail", L3898="Rail P+R Car Leg", "Car",L3898="Logsum","",TRUE(),L3898)</f>
        <v>Bus</v>
      </c>
      <c r="L3898" t="s">
        <v>157</v>
      </c>
      <c r="N3898" t="s">
        <v>105</v>
      </c>
      <c r="O3898" t="s">
        <v>119</v>
      </c>
      <c r="P3898" t="str">
        <f t="shared" si="351"/>
        <v>HBO</v>
      </c>
    </row>
    <row r="3899" spans="1:16" x14ac:dyDescent="0.35">
      <c r="A3899">
        <f t="shared" si="348"/>
        <v>7239</v>
      </c>
      <c r="B3899" t="str">
        <f t="shared" si="352"/>
        <v>Bus P+R Bus Leg HBO_HBO_Child_0-15_PC LastDemand</v>
      </c>
      <c r="C3899" t="str">
        <f t="shared" si="349"/>
        <v>Bus P+R Bus Leg HBO_HBO_Child_0-15_PC LastDemand</v>
      </c>
      <c r="D3899" t="s">
        <v>37</v>
      </c>
      <c r="E3899" t="s">
        <v>18</v>
      </c>
      <c r="F3899">
        <v>0</v>
      </c>
      <c r="H3899" t="s">
        <v>19</v>
      </c>
      <c r="J3899" t="str">
        <f t="shared" si="350"/>
        <v>Bus P+R Bus Leg LastDemand</v>
      </c>
      <c r="K3899" t="str" cm="1">
        <f t="array" ref="K3899">_xlfn.IFS(L3899="Bus P+R Bus Leg", "Bus", L3899="Bus P+R Car Leg", "Car",L3899="Rail P+R Rail Leg", "Rail", L3899="Rail P+R Car Leg", "Car",L3899="Logsum","",TRUE(),L3899)</f>
        <v>Bus</v>
      </c>
      <c r="L3899" t="s">
        <v>157</v>
      </c>
      <c r="N3899" t="s">
        <v>105</v>
      </c>
      <c r="O3899" t="s">
        <v>120</v>
      </c>
      <c r="P3899" t="str">
        <f t="shared" si="351"/>
        <v>HBO</v>
      </c>
    </row>
    <row r="3900" spans="1:16" x14ac:dyDescent="0.35">
      <c r="A3900">
        <f t="shared" si="348"/>
        <v>7240</v>
      </c>
      <c r="B3900" t="str">
        <f t="shared" si="352"/>
        <v>Bus P+R Bus Leg HBO_HBO_FT_16-74_FC LastDemand</v>
      </c>
      <c r="C3900" t="str">
        <f t="shared" si="349"/>
        <v>Bus P+R Bus Leg HBO_HBO_FT_16-74_FC LastDemand</v>
      </c>
      <c r="D3900" t="s">
        <v>37</v>
      </c>
      <c r="E3900" t="s">
        <v>18</v>
      </c>
      <c r="F3900">
        <v>0</v>
      </c>
      <c r="H3900" t="s">
        <v>19</v>
      </c>
      <c r="J3900" t="str">
        <f t="shared" si="350"/>
        <v>Bus P+R Bus Leg LastDemand</v>
      </c>
      <c r="K3900" t="str" cm="1">
        <f t="array" ref="K3900">_xlfn.IFS(L3900="Bus P+R Bus Leg", "Bus", L3900="Bus P+R Car Leg", "Car",L3900="Rail P+R Rail Leg", "Rail", L3900="Rail P+R Car Leg", "Car",L3900="Logsum","",TRUE(),L3900)</f>
        <v>Bus</v>
      </c>
      <c r="L3900" t="s">
        <v>157</v>
      </c>
      <c r="N3900" t="s">
        <v>105</v>
      </c>
      <c r="O3900" t="s">
        <v>121</v>
      </c>
      <c r="P3900" t="str">
        <f t="shared" si="351"/>
        <v>HBO</v>
      </c>
    </row>
    <row r="3901" spans="1:16" x14ac:dyDescent="0.35">
      <c r="A3901">
        <f t="shared" si="348"/>
        <v>7241</v>
      </c>
      <c r="B3901" t="str">
        <f t="shared" si="352"/>
        <v>Bus P+R Bus Leg HBO_HBO_FT_16-74_NC LastDemand</v>
      </c>
      <c r="C3901" t="str">
        <f t="shared" si="349"/>
        <v>Bus P+R Bus Leg HBO_HBO_FT_16-74_NC LastDemand</v>
      </c>
      <c r="D3901" t="s">
        <v>37</v>
      </c>
      <c r="E3901" t="s">
        <v>18</v>
      </c>
      <c r="F3901">
        <v>0</v>
      </c>
      <c r="H3901" t="s">
        <v>19</v>
      </c>
      <c r="J3901" t="str">
        <f t="shared" si="350"/>
        <v>Bus P+R Bus Leg LastDemand</v>
      </c>
      <c r="K3901" t="str" cm="1">
        <f t="array" ref="K3901">_xlfn.IFS(L3901="Bus P+R Bus Leg", "Bus", L3901="Bus P+R Car Leg", "Car",L3901="Rail P+R Rail Leg", "Rail", L3901="Rail P+R Car Leg", "Car",L3901="Logsum","",TRUE(),L3901)</f>
        <v>Bus</v>
      </c>
      <c r="L3901" t="s">
        <v>157</v>
      </c>
      <c r="N3901" t="s">
        <v>105</v>
      </c>
      <c r="O3901" t="s">
        <v>122</v>
      </c>
      <c r="P3901" t="str">
        <f t="shared" si="351"/>
        <v>HBO</v>
      </c>
    </row>
    <row r="3902" spans="1:16" x14ac:dyDescent="0.35">
      <c r="A3902">
        <f t="shared" si="348"/>
        <v>7242</v>
      </c>
      <c r="B3902" t="str">
        <f t="shared" si="352"/>
        <v>Bus P+R Bus Leg HBO_HBO_FT_16-74_PC LastDemand</v>
      </c>
      <c r="C3902" t="str">
        <f t="shared" si="349"/>
        <v>Bus P+R Bus Leg HBO_HBO_FT_16-74_PC LastDemand</v>
      </c>
      <c r="D3902" t="s">
        <v>37</v>
      </c>
      <c r="E3902" t="s">
        <v>18</v>
      </c>
      <c r="F3902">
        <v>0</v>
      </c>
      <c r="H3902" t="s">
        <v>19</v>
      </c>
      <c r="J3902" t="str">
        <f t="shared" si="350"/>
        <v>Bus P+R Bus Leg LastDemand</v>
      </c>
      <c r="K3902" t="str" cm="1">
        <f t="array" ref="K3902">_xlfn.IFS(L3902="Bus P+R Bus Leg", "Bus", L3902="Bus P+R Car Leg", "Car",L3902="Rail P+R Rail Leg", "Rail", L3902="Rail P+R Car Leg", "Car",L3902="Logsum","",TRUE(),L3902)</f>
        <v>Bus</v>
      </c>
      <c r="L3902" t="s">
        <v>157</v>
      </c>
      <c r="N3902" t="s">
        <v>105</v>
      </c>
      <c r="O3902" t="s">
        <v>123</v>
      </c>
      <c r="P3902" t="str">
        <f t="shared" si="351"/>
        <v>HBO</v>
      </c>
    </row>
    <row r="3903" spans="1:16" x14ac:dyDescent="0.35">
      <c r="A3903">
        <f t="shared" si="348"/>
        <v>7243</v>
      </c>
      <c r="B3903" t="str">
        <f t="shared" si="352"/>
        <v>Bus P+R Bus Leg HBO_HBO_Other_16-74_FC LastDemand</v>
      </c>
      <c r="C3903" t="str">
        <f t="shared" si="349"/>
        <v>Bus P+R Bus Leg HBO_HBO_Other_16-74_FC LastDemand</v>
      </c>
      <c r="D3903" t="s">
        <v>37</v>
      </c>
      <c r="E3903" t="s">
        <v>18</v>
      </c>
      <c r="F3903">
        <v>0</v>
      </c>
      <c r="H3903" t="s">
        <v>19</v>
      </c>
      <c r="J3903" t="str">
        <f t="shared" si="350"/>
        <v>Bus P+R Bus Leg LastDemand</v>
      </c>
      <c r="K3903" t="str" cm="1">
        <f t="array" ref="K3903">_xlfn.IFS(L3903="Bus P+R Bus Leg", "Bus", L3903="Bus P+R Car Leg", "Car",L3903="Rail P+R Rail Leg", "Rail", L3903="Rail P+R Car Leg", "Car",L3903="Logsum","",TRUE(),L3903)</f>
        <v>Bus</v>
      </c>
      <c r="L3903" t="s">
        <v>157</v>
      </c>
      <c r="N3903" t="s">
        <v>105</v>
      </c>
      <c r="O3903" t="s">
        <v>124</v>
      </c>
      <c r="P3903" t="str">
        <f t="shared" si="351"/>
        <v>HBO</v>
      </c>
    </row>
    <row r="3904" spans="1:16" x14ac:dyDescent="0.35">
      <c r="A3904">
        <f t="shared" si="348"/>
        <v>7244</v>
      </c>
      <c r="B3904" t="str">
        <f t="shared" si="352"/>
        <v>Bus P+R Bus Leg HBO_HBO_Other_16-74_NC LastDemand</v>
      </c>
      <c r="C3904" t="str">
        <f t="shared" si="349"/>
        <v>Bus P+R Bus Leg HBO_HBO_Other_16-74_NC LastDemand</v>
      </c>
      <c r="D3904" t="s">
        <v>37</v>
      </c>
      <c r="E3904" t="s">
        <v>18</v>
      </c>
      <c r="F3904">
        <v>0</v>
      </c>
      <c r="H3904" t="s">
        <v>19</v>
      </c>
      <c r="J3904" t="str">
        <f t="shared" si="350"/>
        <v>Bus P+R Bus Leg LastDemand</v>
      </c>
      <c r="K3904" t="str" cm="1">
        <f t="array" ref="K3904">_xlfn.IFS(L3904="Bus P+R Bus Leg", "Bus", L3904="Bus P+R Car Leg", "Car",L3904="Rail P+R Rail Leg", "Rail", L3904="Rail P+R Car Leg", "Car",L3904="Logsum","",TRUE(),L3904)</f>
        <v>Bus</v>
      </c>
      <c r="L3904" t="s">
        <v>157</v>
      </c>
      <c r="N3904" t="s">
        <v>105</v>
      </c>
      <c r="O3904" t="s">
        <v>125</v>
      </c>
      <c r="P3904" t="str">
        <f t="shared" si="351"/>
        <v>HBO</v>
      </c>
    </row>
    <row r="3905" spans="1:16" x14ac:dyDescent="0.35">
      <c r="A3905">
        <f t="shared" si="348"/>
        <v>7245</v>
      </c>
      <c r="B3905" t="str">
        <f t="shared" si="352"/>
        <v>Bus P+R Bus Leg HBO_HBO_Other_16-74_PC LastDemand</v>
      </c>
      <c r="C3905" t="str">
        <f t="shared" si="349"/>
        <v>Bus P+R Bus Leg HBO_HBO_Other_16-74_PC LastDemand</v>
      </c>
      <c r="D3905" t="s">
        <v>37</v>
      </c>
      <c r="E3905" t="s">
        <v>18</v>
      </c>
      <c r="F3905">
        <v>0</v>
      </c>
      <c r="H3905" t="s">
        <v>19</v>
      </c>
      <c r="J3905" t="str">
        <f t="shared" si="350"/>
        <v>Bus P+R Bus Leg LastDemand</v>
      </c>
      <c r="K3905" t="str" cm="1">
        <f t="array" ref="K3905">_xlfn.IFS(L3905="Bus P+R Bus Leg", "Bus", L3905="Bus P+R Car Leg", "Car",L3905="Rail P+R Rail Leg", "Rail", L3905="Rail P+R Car Leg", "Car",L3905="Logsum","",TRUE(),L3905)</f>
        <v>Bus</v>
      </c>
      <c r="L3905" t="s">
        <v>157</v>
      </c>
      <c r="N3905" t="s">
        <v>105</v>
      </c>
      <c r="O3905" t="s">
        <v>126</v>
      </c>
      <c r="P3905" t="str">
        <f t="shared" si="351"/>
        <v>HBO</v>
      </c>
    </row>
    <row r="3906" spans="1:16" x14ac:dyDescent="0.35">
      <c r="A3906">
        <f t="shared" si="348"/>
        <v>7246</v>
      </c>
      <c r="B3906" t="str">
        <f t="shared" si="352"/>
        <v>Bus P+R Bus Leg HBO_HBO_PT_16-74_FC LastDemand</v>
      </c>
      <c r="C3906" t="str">
        <f t="shared" si="349"/>
        <v>Bus P+R Bus Leg HBO_HBO_PT_16-74_FC LastDemand</v>
      </c>
      <c r="D3906" t="s">
        <v>37</v>
      </c>
      <c r="E3906" t="s">
        <v>18</v>
      </c>
      <c r="F3906">
        <v>0</v>
      </c>
      <c r="H3906" t="s">
        <v>19</v>
      </c>
      <c r="J3906" t="str">
        <f t="shared" si="350"/>
        <v>Bus P+R Bus Leg LastDemand</v>
      </c>
      <c r="K3906" t="str" cm="1">
        <f t="array" ref="K3906">_xlfn.IFS(L3906="Bus P+R Bus Leg", "Bus", L3906="Bus P+R Car Leg", "Car",L3906="Rail P+R Rail Leg", "Rail", L3906="Rail P+R Car Leg", "Car",L3906="Logsum","",TRUE(),L3906)</f>
        <v>Bus</v>
      </c>
      <c r="L3906" t="s">
        <v>157</v>
      </c>
      <c r="N3906" t="s">
        <v>105</v>
      </c>
      <c r="O3906" t="s">
        <v>127</v>
      </c>
      <c r="P3906" t="str">
        <f t="shared" si="351"/>
        <v>HBO</v>
      </c>
    </row>
    <row r="3907" spans="1:16" x14ac:dyDescent="0.35">
      <c r="A3907">
        <f t="shared" si="348"/>
        <v>7247</v>
      </c>
      <c r="B3907" t="str">
        <f t="shared" si="352"/>
        <v>Bus P+R Bus Leg HBO_HBO_PT_16-74_NC LastDemand</v>
      </c>
      <c r="C3907" t="str">
        <f t="shared" si="349"/>
        <v>Bus P+R Bus Leg HBO_HBO_PT_16-74_NC LastDemand</v>
      </c>
      <c r="D3907" t="s">
        <v>37</v>
      </c>
      <c r="E3907" t="s">
        <v>18</v>
      </c>
      <c r="F3907">
        <v>0</v>
      </c>
      <c r="H3907" t="s">
        <v>19</v>
      </c>
      <c r="J3907" t="str">
        <f t="shared" si="350"/>
        <v>Bus P+R Bus Leg LastDemand</v>
      </c>
      <c r="K3907" t="str" cm="1">
        <f t="array" ref="K3907">_xlfn.IFS(L3907="Bus P+R Bus Leg", "Bus", L3907="Bus P+R Car Leg", "Car",L3907="Rail P+R Rail Leg", "Rail", L3907="Rail P+R Car Leg", "Car",L3907="Logsum","",TRUE(),L3907)</f>
        <v>Bus</v>
      </c>
      <c r="L3907" t="s">
        <v>157</v>
      </c>
      <c r="N3907" t="s">
        <v>105</v>
      </c>
      <c r="O3907" t="s">
        <v>128</v>
      </c>
      <c r="P3907" t="str">
        <f t="shared" si="351"/>
        <v>HBO</v>
      </c>
    </row>
    <row r="3908" spans="1:16" x14ac:dyDescent="0.35">
      <c r="A3908">
        <f t="shared" si="348"/>
        <v>7248</v>
      </c>
      <c r="B3908" t="str">
        <f t="shared" si="352"/>
        <v>Bus P+R Bus Leg HBO_HBO_PT_16-74_PC LastDemand</v>
      </c>
      <c r="C3908" t="str">
        <f t="shared" si="349"/>
        <v>Bus P+R Bus Leg HBO_HBO_PT_16-74_PC LastDemand</v>
      </c>
      <c r="D3908" t="s">
        <v>37</v>
      </c>
      <c r="E3908" t="s">
        <v>18</v>
      </c>
      <c r="F3908">
        <v>0</v>
      </c>
      <c r="H3908" t="s">
        <v>19</v>
      </c>
      <c r="J3908" t="str">
        <f t="shared" si="350"/>
        <v>Bus P+R Bus Leg LastDemand</v>
      </c>
      <c r="K3908" t="str" cm="1">
        <f t="array" ref="K3908">_xlfn.IFS(L3908="Bus P+R Bus Leg", "Bus", L3908="Bus P+R Car Leg", "Car",L3908="Rail P+R Rail Leg", "Rail", L3908="Rail P+R Car Leg", "Car",L3908="Logsum","",TRUE(),L3908)</f>
        <v>Bus</v>
      </c>
      <c r="L3908" t="s">
        <v>157</v>
      </c>
      <c r="N3908" t="s">
        <v>105</v>
      </c>
      <c r="O3908" t="s">
        <v>129</v>
      </c>
      <c r="P3908" t="str">
        <f t="shared" si="351"/>
        <v>HBO</v>
      </c>
    </row>
    <row r="3909" spans="1:16" x14ac:dyDescent="0.35">
      <c r="A3909">
        <f t="shared" si="348"/>
        <v>7249</v>
      </c>
      <c r="B3909" t="str">
        <f t="shared" si="352"/>
        <v>Bus P+R Bus Leg HBO_HBO_Student_16-74_FC LastDemand</v>
      </c>
      <c r="C3909" t="str">
        <f t="shared" si="349"/>
        <v>Bus P+R Bus Leg HBO_HBO_Student_16-74_FC LastDemand</v>
      </c>
      <c r="D3909" t="s">
        <v>37</v>
      </c>
      <c r="E3909" t="s">
        <v>18</v>
      </c>
      <c r="F3909">
        <v>0</v>
      </c>
      <c r="H3909" t="s">
        <v>19</v>
      </c>
      <c r="J3909" t="str">
        <f t="shared" si="350"/>
        <v>Bus P+R Bus Leg LastDemand</v>
      </c>
      <c r="K3909" t="str" cm="1">
        <f t="array" ref="K3909">_xlfn.IFS(L3909="Bus P+R Bus Leg", "Bus", L3909="Bus P+R Car Leg", "Car",L3909="Rail P+R Rail Leg", "Rail", L3909="Rail P+R Car Leg", "Car",L3909="Logsum","",TRUE(),L3909)</f>
        <v>Bus</v>
      </c>
      <c r="L3909" t="s">
        <v>157</v>
      </c>
      <c r="N3909" t="s">
        <v>105</v>
      </c>
      <c r="O3909" t="s">
        <v>130</v>
      </c>
      <c r="P3909" t="str">
        <f t="shared" si="351"/>
        <v>HBO</v>
      </c>
    </row>
    <row r="3910" spans="1:16" x14ac:dyDescent="0.35">
      <c r="A3910">
        <f t="shared" si="348"/>
        <v>7250</v>
      </c>
      <c r="B3910" t="str">
        <f t="shared" si="352"/>
        <v>Bus P+R Bus Leg HBO_HBO_Student_16-74_NC LastDemand</v>
      </c>
      <c r="C3910" t="str">
        <f t="shared" si="349"/>
        <v>Bus P+R Bus Leg HBO_HBO_Student_16-74_NC LastDemand</v>
      </c>
      <c r="D3910" t="s">
        <v>37</v>
      </c>
      <c r="E3910" t="s">
        <v>18</v>
      </c>
      <c r="F3910">
        <v>0</v>
      </c>
      <c r="H3910" t="s">
        <v>19</v>
      </c>
      <c r="J3910" t="str">
        <f t="shared" si="350"/>
        <v>Bus P+R Bus Leg LastDemand</v>
      </c>
      <c r="K3910" t="str" cm="1">
        <f t="array" ref="K3910">_xlfn.IFS(L3910="Bus P+R Bus Leg", "Bus", L3910="Bus P+R Car Leg", "Car",L3910="Rail P+R Rail Leg", "Rail", L3910="Rail P+R Car Leg", "Car",L3910="Logsum","",TRUE(),L3910)</f>
        <v>Bus</v>
      </c>
      <c r="L3910" t="s">
        <v>157</v>
      </c>
      <c r="N3910" t="s">
        <v>105</v>
      </c>
      <c r="O3910" t="s">
        <v>131</v>
      </c>
      <c r="P3910" t="str">
        <f t="shared" si="351"/>
        <v>HBO</v>
      </c>
    </row>
    <row r="3911" spans="1:16" x14ac:dyDescent="0.35">
      <c r="A3911">
        <f t="shared" si="348"/>
        <v>7251</v>
      </c>
      <c r="B3911" t="str">
        <f t="shared" si="352"/>
        <v>Bus P+R Bus Leg HBO_HBO_Student_16-74_PC LastDemand</v>
      </c>
      <c r="C3911" t="str">
        <f t="shared" si="349"/>
        <v>Bus P+R Bus Leg HBO_HBO_Student_16-74_PC LastDemand</v>
      </c>
      <c r="D3911" t="s">
        <v>37</v>
      </c>
      <c r="E3911" t="s">
        <v>18</v>
      </c>
      <c r="F3911">
        <v>0</v>
      </c>
      <c r="H3911" t="s">
        <v>19</v>
      </c>
      <c r="J3911" t="str">
        <f t="shared" si="350"/>
        <v>Bus P+R Bus Leg LastDemand</v>
      </c>
      <c r="K3911" t="str" cm="1">
        <f t="array" ref="K3911">_xlfn.IFS(L3911="Bus P+R Bus Leg", "Bus", L3911="Bus P+R Car Leg", "Car",L3911="Rail P+R Rail Leg", "Rail", L3911="Rail P+R Car Leg", "Car",L3911="Logsum","",TRUE(),L3911)</f>
        <v>Bus</v>
      </c>
      <c r="L3911" t="s">
        <v>157</v>
      </c>
      <c r="N3911" t="s">
        <v>105</v>
      </c>
      <c r="O3911" t="s">
        <v>132</v>
      </c>
      <c r="P3911" t="str">
        <f t="shared" si="351"/>
        <v>HBO</v>
      </c>
    </row>
    <row r="3912" spans="1:16" x14ac:dyDescent="0.35">
      <c r="A3912">
        <f t="shared" si="348"/>
        <v>7252</v>
      </c>
      <c r="B3912" t="str">
        <f t="shared" si="352"/>
        <v>Bus P+R Bus Leg HBSHOP_HBSHOP_75_FC LastDemand</v>
      </c>
      <c r="C3912" t="str">
        <f t="shared" si="349"/>
        <v>Bus P+R Bus Leg HBSHOP_HBSHOP_75_FC LastDemand</v>
      </c>
      <c r="D3912" t="s">
        <v>37</v>
      </c>
      <c r="E3912" t="s">
        <v>18</v>
      </c>
      <c r="F3912">
        <v>0</v>
      </c>
      <c r="H3912" t="s">
        <v>19</v>
      </c>
      <c r="J3912" t="str">
        <f t="shared" si="350"/>
        <v>Bus P+R Bus Leg LastDemand</v>
      </c>
      <c r="K3912" t="str" cm="1">
        <f t="array" ref="K3912">_xlfn.IFS(L3912="Bus P+R Bus Leg", "Bus", L3912="Bus P+R Car Leg", "Car",L3912="Rail P+R Rail Leg", "Rail", L3912="Rail P+R Car Leg", "Car",L3912="Logsum","",TRUE(),L3912)</f>
        <v>Bus</v>
      </c>
      <c r="L3912" t="s">
        <v>157</v>
      </c>
      <c r="N3912" t="s">
        <v>105</v>
      </c>
      <c r="O3912" t="s">
        <v>480</v>
      </c>
      <c r="P3912" t="str">
        <f t="shared" si="351"/>
        <v>HBSHOP</v>
      </c>
    </row>
    <row r="3913" spans="1:16" x14ac:dyDescent="0.35">
      <c r="A3913">
        <f t="shared" si="348"/>
        <v>7253</v>
      </c>
      <c r="B3913" t="str">
        <f t="shared" si="352"/>
        <v>Bus P+R Bus Leg HBSHOP_HBSHOP_75_NC LastDemand</v>
      </c>
      <c r="C3913" t="str">
        <f t="shared" si="349"/>
        <v>Bus P+R Bus Leg HBSHOP_HBSHOP_75_NC LastDemand</v>
      </c>
      <c r="D3913" t="s">
        <v>37</v>
      </c>
      <c r="E3913" t="s">
        <v>18</v>
      </c>
      <c r="F3913">
        <v>0</v>
      </c>
      <c r="H3913" t="s">
        <v>19</v>
      </c>
      <c r="J3913" t="str">
        <f t="shared" si="350"/>
        <v>Bus P+R Bus Leg LastDemand</v>
      </c>
      <c r="K3913" t="str" cm="1">
        <f t="array" ref="K3913">_xlfn.IFS(L3913="Bus P+R Bus Leg", "Bus", L3913="Bus P+R Car Leg", "Car",L3913="Rail P+R Rail Leg", "Rail", L3913="Rail P+R Car Leg", "Car",L3913="Logsum","",TRUE(),L3913)</f>
        <v>Bus</v>
      </c>
      <c r="L3913" t="s">
        <v>157</v>
      </c>
      <c r="N3913" t="s">
        <v>105</v>
      </c>
      <c r="O3913" t="s">
        <v>481</v>
      </c>
      <c r="P3913" t="str">
        <f t="shared" si="351"/>
        <v>HBSHOP</v>
      </c>
    </row>
    <row r="3914" spans="1:16" x14ac:dyDescent="0.35">
      <c r="A3914">
        <f t="shared" si="348"/>
        <v>7254</v>
      </c>
      <c r="B3914" t="str">
        <f t="shared" si="352"/>
        <v>Bus P+R Bus Leg HBSHOP_HBSHOP_75_PC LastDemand</v>
      </c>
      <c r="C3914" t="str">
        <f t="shared" si="349"/>
        <v>Bus P+R Bus Leg HBSHOP_HBSHOP_75_PC LastDemand</v>
      </c>
      <c r="D3914" t="s">
        <v>37</v>
      </c>
      <c r="E3914" t="s">
        <v>18</v>
      </c>
      <c r="F3914">
        <v>0</v>
      </c>
      <c r="H3914" t="s">
        <v>19</v>
      </c>
      <c r="J3914" t="str">
        <f t="shared" si="350"/>
        <v>Bus P+R Bus Leg LastDemand</v>
      </c>
      <c r="K3914" t="str" cm="1">
        <f t="array" ref="K3914">_xlfn.IFS(L3914="Bus P+R Bus Leg", "Bus", L3914="Bus P+R Car Leg", "Car",L3914="Rail P+R Rail Leg", "Rail", L3914="Rail P+R Car Leg", "Car",L3914="Logsum","",TRUE(),L3914)</f>
        <v>Bus</v>
      </c>
      <c r="L3914" t="s">
        <v>157</v>
      </c>
      <c r="N3914" t="s">
        <v>105</v>
      </c>
      <c r="O3914" t="s">
        <v>482</v>
      </c>
      <c r="P3914" t="str">
        <f t="shared" si="351"/>
        <v>HBSHOP</v>
      </c>
    </row>
    <row r="3915" spans="1:16" x14ac:dyDescent="0.35">
      <c r="A3915">
        <f t="shared" si="348"/>
        <v>7255</v>
      </c>
      <c r="B3915" t="str">
        <f t="shared" si="352"/>
        <v>Bus P+R Bus Leg HBSHOP_HBSHOP_Child_0-15_FC LastDemand</v>
      </c>
      <c r="C3915" t="str">
        <f t="shared" si="349"/>
        <v>Bus P+R Bus Leg HBSHOP_HBSHOP_Child_0-15_FC LastDemand</v>
      </c>
      <c r="D3915" t="s">
        <v>37</v>
      </c>
      <c r="E3915" t="s">
        <v>18</v>
      </c>
      <c r="F3915">
        <v>0</v>
      </c>
      <c r="H3915" t="s">
        <v>19</v>
      </c>
      <c r="J3915" t="str">
        <f t="shared" si="350"/>
        <v>Bus P+R Bus Leg LastDemand</v>
      </c>
      <c r="K3915" t="str" cm="1">
        <f t="array" ref="K3915">_xlfn.IFS(L3915="Bus P+R Bus Leg", "Bus", L3915="Bus P+R Car Leg", "Car",L3915="Rail P+R Rail Leg", "Rail", L3915="Rail P+R Car Leg", "Car",L3915="Logsum","",TRUE(),L3915)</f>
        <v>Bus</v>
      </c>
      <c r="L3915" t="s">
        <v>157</v>
      </c>
      <c r="N3915" t="s">
        <v>105</v>
      </c>
      <c r="O3915" t="s">
        <v>483</v>
      </c>
      <c r="P3915" t="str">
        <f t="shared" si="351"/>
        <v>HBSHOP</v>
      </c>
    </row>
    <row r="3916" spans="1:16" x14ac:dyDescent="0.35">
      <c r="A3916">
        <f t="shared" si="348"/>
        <v>7256</v>
      </c>
      <c r="B3916" t="str">
        <f t="shared" si="352"/>
        <v>Bus P+R Bus Leg HBSHOP_HBSHOP_Child_0-15_NC LastDemand</v>
      </c>
      <c r="C3916" t="str">
        <f t="shared" si="349"/>
        <v>Bus P+R Bus Leg HBSHOP_HBSHOP_Child_0-15_NC LastDemand</v>
      </c>
      <c r="D3916" t="s">
        <v>37</v>
      </c>
      <c r="E3916" t="s">
        <v>18</v>
      </c>
      <c r="F3916">
        <v>0</v>
      </c>
      <c r="H3916" t="s">
        <v>19</v>
      </c>
      <c r="J3916" t="str">
        <f t="shared" si="350"/>
        <v>Bus P+R Bus Leg LastDemand</v>
      </c>
      <c r="K3916" t="str" cm="1">
        <f t="array" ref="K3916">_xlfn.IFS(L3916="Bus P+R Bus Leg", "Bus", L3916="Bus P+R Car Leg", "Car",L3916="Rail P+R Rail Leg", "Rail", L3916="Rail P+R Car Leg", "Car",L3916="Logsum","",TRUE(),L3916)</f>
        <v>Bus</v>
      </c>
      <c r="L3916" t="s">
        <v>157</v>
      </c>
      <c r="N3916" t="s">
        <v>105</v>
      </c>
      <c r="O3916" t="s">
        <v>484</v>
      </c>
      <c r="P3916" t="str">
        <f t="shared" si="351"/>
        <v>HBSHOP</v>
      </c>
    </row>
    <row r="3917" spans="1:16" x14ac:dyDescent="0.35">
      <c r="A3917">
        <f t="shared" si="348"/>
        <v>7257</v>
      </c>
      <c r="B3917" t="str">
        <f t="shared" si="352"/>
        <v>Bus P+R Bus Leg HBSHOP_HBSHOP_Child_0-15_PC LastDemand</v>
      </c>
      <c r="C3917" t="str">
        <f t="shared" si="349"/>
        <v>Bus P+R Bus Leg HBSHOP_HBSHOP_Child_0-15_PC LastDemand</v>
      </c>
      <c r="D3917" t="s">
        <v>37</v>
      </c>
      <c r="E3917" t="s">
        <v>18</v>
      </c>
      <c r="F3917">
        <v>0</v>
      </c>
      <c r="H3917" t="s">
        <v>19</v>
      </c>
      <c r="J3917" t="str">
        <f t="shared" si="350"/>
        <v>Bus P+R Bus Leg LastDemand</v>
      </c>
      <c r="K3917" t="str" cm="1">
        <f t="array" ref="K3917">_xlfn.IFS(L3917="Bus P+R Bus Leg", "Bus", L3917="Bus P+R Car Leg", "Car",L3917="Rail P+R Rail Leg", "Rail", L3917="Rail P+R Car Leg", "Car",L3917="Logsum","",TRUE(),L3917)</f>
        <v>Bus</v>
      </c>
      <c r="L3917" t="s">
        <v>157</v>
      </c>
      <c r="N3917" t="s">
        <v>105</v>
      </c>
      <c r="O3917" t="s">
        <v>485</v>
      </c>
      <c r="P3917" t="str">
        <f t="shared" si="351"/>
        <v>HBSHOP</v>
      </c>
    </row>
    <row r="3918" spans="1:16" x14ac:dyDescent="0.35">
      <c r="A3918">
        <f t="shared" si="348"/>
        <v>7258</v>
      </c>
      <c r="B3918" t="str">
        <f t="shared" si="352"/>
        <v>Bus P+R Bus Leg HBSHOP_HBSHOP_FT_16-74_FC LastDemand</v>
      </c>
      <c r="C3918" t="str">
        <f t="shared" si="349"/>
        <v>Bus P+R Bus Leg HBSHOP_HBSHOP_FT_16-74_FC LastDemand</v>
      </c>
      <c r="D3918" t="s">
        <v>37</v>
      </c>
      <c r="E3918" t="s">
        <v>18</v>
      </c>
      <c r="F3918">
        <v>0</v>
      </c>
      <c r="H3918" t="s">
        <v>19</v>
      </c>
      <c r="J3918" t="str">
        <f t="shared" si="350"/>
        <v>Bus P+R Bus Leg LastDemand</v>
      </c>
      <c r="K3918" t="str" cm="1">
        <f t="array" ref="K3918">_xlfn.IFS(L3918="Bus P+R Bus Leg", "Bus", L3918="Bus P+R Car Leg", "Car",L3918="Rail P+R Rail Leg", "Rail", L3918="Rail P+R Car Leg", "Car",L3918="Logsum","",TRUE(),L3918)</f>
        <v>Bus</v>
      </c>
      <c r="L3918" t="s">
        <v>157</v>
      </c>
      <c r="N3918" t="s">
        <v>105</v>
      </c>
      <c r="O3918" t="s">
        <v>486</v>
      </c>
      <c r="P3918" t="str">
        <f t="shared" si="351"/>
        <v>HBSHOP</v>
      </c>
    </row>
    <row r="3919" spans="1:16" x14ac:dyDescent="0.35">
      <c r="A3919">
        <f t="shared" ref="A3919:A3982" si="353">IF(J3919=J3918,A3918+1,ROUNDUP(A3918,-2)+1)</f>
        <v>7259</v>
      </c>
      <c r="B3919" t="str">
        <f t="shared" si="352"/>
        <v>Bus P+R Bus Leg HBSHOP_HBSHOP_FT_16-74_NC LastDemand</v>
      </c>
      <c r="C3919" t="str">
        <f t="shared" si="349"/>
        <v>Bus P+R Bus Leg HBSHOP_HBSHOP_FT_16-74_NC LastDemand</v>
      </c>
      <c r="D3919" t="s">
        <v>37</v>
      </c>
      <c r="E3919" t="s">
        <v>18</v>
      </c>
      <c r="F3919">
        <v>0</v>
      </c>
      <c r="H3919" t="s">
        <v>19</v>
      </c>
      <c r="J3919" t="str">
        <f t="shared" si="350"/>
        <v>Bus P+R Bus Leg LastDemand</v>
      </c>
      <c r="K3919" t="str" cm="1">
        <f t="array" ref="K3919">_xlfn.IFS(L3919="Bus P+R Bus Leg", "Bus", L3919="Bus P+R Car Leg", "Car",L3919="Rail P+R Rail Leg", "Rail", L3919="Rail P+R Car Leg", "Car",L3919="Logsum","",TRUE(),L3919)</f>
        <v>Bus</v>
      </c>
      <c r="L3919" t="s">
        <v>157</v>
      </c>
      <c r="N3919" t="s">
        <v>105</v>
      </c>
      <c r="O3919" t="s">
        <v>487</v>
      </c>
      <c r="P3919" t="str">
        <f t="shared" si="351"/>
        <v>HBSHOP</v>
      </c>
    </row>
    <row r="3920" spans="1:16" x14ac:dyDescent="0.35">
      <c r="A3920">
        <f t="shared" si="353"/>
        <v>7260</v>
      </c>
      <c r="B3920" t="str">
        <f t="shared" si="352"/>
        <v>Bus P+R Bus Leg HBSHOP_HBSHOP_FT_16-74_PC LastDemand</v>
      </c>
      <c r="C3920" t="str">
        <f t="shared" si="349"/>
        <v>Bus P+R Bus Leg HBSHOP_HBSHOP_FT_16-74_PC LastDemand</v>
      </c>
      <c r="D3920" t="s">
        <v>37</v>
      </c>
      <c r="E3920" t="s">
        <v>18</v>
      </c>
      <c r="F3920">
        <v>0</v>
      </c>
      <c r="H3920" t="s">
        <v>19</v>
      </c>
      <c r="J3920" t="str">
        <f t="shared" si="350"/>
        <v>Bus P+R Bus Leg LastDemand</v>
      </c>
      <c r="K3920" t="str" cm="1">
        <f t="array" ref="K3920">_xlfn.IFS(L3920="Bus P+R Bus Leg", "Bus", L3920="Bus P+R Car Leg", "Car",L3920="Rail P+R Rail Leg", "Rail", L3920="Rail P+R Car Leg", "Car",L3920="Logsum","",TRUE(),L3920)</f>
        <v>Bus</v>
      </c>
      <c r="L3920" t="s">
        <v>157</v>
      </c>
      <c r="N3920" t="s">
        <v>105</v>
      </c>
      <c r="O3920" t="s">
        <v>488</v>
      </c>
      <c r="P3920" t="str">
        <f t="shared" si="351"/>
        <v>HBSHOP</v>
      </c>
    </row>
    <row r="3921" spans="1:16" x14ac:dyDescent="0.35">
      <c r="A3921">
        <f t="shared" si="353"/>
        <v>7261</v>
      </c>
      <c r="B3921" t="str">
        <f t="shared" si="352"/>
        <v>Bus P+R Bus Leg HBSHOP_HBSHOP_Other_16-74_FC LastDemand</v>
      </c>
      <c r="C3921" t="str">
        <f t="shared" si="349"/>
        <v>Bus P+R Bus Leg HBSHOP_HBSHOP_Other_16-74_FC LastDemand</v>
      </c>
      <c r="D3921" t="s">
        <v>37</v>
      </c>
      <c r="E3921" t="s">
        <v>18</v>
      </c>
      <c r="F3921">
        <v>0</v>
      </c>
      <c r="H3921" t="s">
        <v>19</v>
      </c>
      <c r="J3921" t="str">
        <f t="shared" si="350"/>
        <v>Bus P+R Bus Leg LastDemand</v>
      </c>
      <c r="K3921" t="str" cm="1">
        <f t="array" ref="K3921">_xlfn.IFS(L3921="Bus P+R Bus Leg", "Bus", L3921="Bus P+R Car Leg", "Car",L3921="Rail P+R Rail Leg", "Rail", L3921="Rail P+R Car Leg", "Car",L3921="Logsum","",TRUE(),L3921)</f>
        <v>Bus</v>
      </c>
      <c r="L3921" t="s">
        <v>157</v>
      </c>
      <c r="N3921" t="s">
        <v>105</v>
      </c>
      <c r="O3921" t="s">
        <v>489</v>
      </c>
      <c r="P3921" t="str">
        <f t="shared" si="351"/>
        <v>HBSHOP</v>
      </c>
    </row>
    <row r="3922" spans="1:16" x14ac:dyDescent="0.35">
      <c r="A3922">
        <f t="shared" si="353"/>
        <v>7262</v>
      </c>
      <c r="B3922" t="str">
        <f t="shared" si="352"/>
        <v>Bus P+R Bus Leg HBSHOP_HBSHOP_Other_16-74_NC LastDemand</v>
      </c>
      <c r="C3922" t="str">
        <f t="shared" si="349"/>
        <v>Bus P+R Bus Leg HBSHOP_HBSHOP_Other_16-74_NC LastDemand</v>
      </c>
      <c r="D3922" t="s">
        <v>37</v>
      </c>
      <c r="E3922" t="s">
        <v>18</v>
      </c>
      <c r="F3922">
        <v>0</v>
      </c>
      <c r="H3922" t="s">
        <v>19</v>
      </c>
      <c r="J3922" t="str">
        <f t="shared" si="350"/>
        <v>Bus P+R Bus Leg LastDemand</v>
      </c>
      <c r="K3922" t="str" cm="1">
        <f t="array" ref="K3922">_xlfn.IFS(L3922="Bus P+R Bus Leg", "Bus", L3922="Bus P+R Car Leg", "Car",L3922="Rail P+R Rail Leg", "Rail", L3922="Rail P+R Car Leg", "Car",L3922="Logsum","",TRUE(),L3922)</f>
        <v>Bus</v>
      </c>
      <c r="L3922" t="s">
        <v>157</v>
      </c>
      <c r="N3922" t="s">
        <v>105</v>
      </c>
      <c r="O3922" t="s">
        <v>490</v>
      </c>
      <c r="P3922" t="str">
        <f t="shared" si="351"/>
        <v>HBSHOP</v>
      </c>
    </row>
    <row r="3923" spans="1:16" x14ac:dyDescent="0.35">
      <c r="A3923">
        <f t="shared" si="353"/>
        <v>7263</v>
      </c>
      <c r="B3923" t="str">
        <f t="shared" si="352"/>
        <v>Bus P+R Bus Leg HBSHOP_HBSHOP_Other_16-74_PC LastDemand</v>
      </c>
      <c r="C3923" t="str">
        <f t="shared" ref="C3923:C3986" si="354">_xlfn.TEXTJOIN(" ",TRUE,L3923,O3923,N3923)</f>
        <v>Bus P+R Bus Leg HBSHOP_HBSHOP_Other_16-74_PC LastDemand</v>
      </c>
      <c r="D3923" t="s">
        <v>37</v>
      </c>
      <c r="E3923" t="s">
        <v>18</v>
      </c>
      <c r="F3923">
        <v>0</v>
      </c>
      <c r="H3923" t="s">
        <v>19</v>
      </c>
      <c r="J3923" t="str">
        <f t="shared" si="350"/>
        <v>Bus P+R Bus Leg LastDemand</v>
      </c>
      <c r="K3923" t="str" cm="1">
        <f t="array" ref="K3923">_xlfn.IFS(L3923="Bus P+R Bus Leg", "Bus", L3923="Bus P+R Car Leg", "Car",L3923="Rail P+R Rail Leg", "Rail", L3923="Rail P+R Car Leg", "Car",L3923="Logsum","",TRUE(),L3923)</f>
        <v>Bus</v>
      </c>
      <c r="L3923" t="s">
        <v>157</v>
      </c>
      <c r="N3923" t="s">
        <v>105</v>
      </c>
      <c r="O3923" t="s">
        <v>491</v>
      </c>
      <c r="P3923" t="str">
        <f t="shared" si="351"/>
        <v>HBSHOP</v>
      </c>
    </row>
    <row r="3924" spans="1:16" x14ac:dyDescent="0.35">
      <c r="A3924">
        <f t="shared" si="353"/>
        <v>7264</v>
      </c>
      <c r="B3924" t="str">
        <f t="shared" si="352"/>
        <v>Bus P+R Bus Leg HBSHOP_HBSHOP_PT_16-74_FC LastDemand</v>
      </c>
      <c r="C3924" t="str">
        <f t="shared" si="354"/>
        <v>Bus P+R Bus Leg HBSHOP_HBSHOP_PT_16-74_FC LastDemand</v>
      </c>
      <c r="D3924" t="s">
        <v>37</v>
      </c>
      <c r="E3924" t="s">
        <v>18</v>
      </c>
      <c r="F3924">
        <v>0</v>
      </c>
      <c r="H3924" t="s">
        <v>19</v>
      </c>
      <c r="J3924" t="str">
        <f t="shared" ref="J3924:J3987" si="355">_xlfn.CONCAT(L3924," ",N3924)</f>
        <v>Bus P+R Bus Leg LastDemand</v>
      </c>
      <c r="K3924" t="str" cm="1">
        <f t="array" ref="K3924">_xlfn.IFS(L3924="Bus P+R Bus Leg", "Bus", L3924="Bus P+R Car Leg", "Car",L3924="Rail P+R Rail Leg", "Rail", L3924="Rail P+R Car Leg", "Car",L3924="Logsum","",TRUE(),L3924)</f>
        <v>Bus</v>
      </c>
      <c r="L3924" t="s">
        <v>157</v>
      </c>
      <c r="N3924" t="s">
        <v>105</v>
      </c>
      <c r="O3924" t="s">
        <v>492</v>
      </c>
      <c r="P3924" t="str">
        <f t="shared" si="351"/>
        <v>HBSHOP</v>
      </c>
    </row>
    <row r="3925" spans="1:16" x14ac:dyDescent="0.35">
      <c r="A3925">
        <f t="shared" si="353"/>
        <v>7265</v>
      </c>
      <c r="B3925" t="str">
        <f t="shared" si="352"/>
        <v>Bus P+R Bus Leg HBSHOP_HBSHOP_PT_16-74_NC LastDemand</v>
      </c>
      <c r="C3925" t="str">
        <f t="shared" si="354"/>
        <v>Bus P+R Bus Leg HBSHOP_HBSHOP_PT_16-74_NC LastDemand</v>
      </c>
      <c r="D3925" t="s">
        <v>37</v>
      </c>
      <c r="E3925" t="s">
        <v>18</v>
      </c>
      <c r="F3925">
        <v>0</v>
      </c>
      <c r="H3925" t="s">
        <v>19</v>
      </c>
      <c r="J3925" t="str">
        <f t="shared" si="355"/>
        <v>Bus P+R Bus Leg LastDemand</v>
      </c>
      <c r="K3925" t="str" cm="1">
        <f t="array" ref="K3925">_xlfn.IFS(L3925="Bus P+R Bus Leg", "Bus", L3925="Bus P+R Car Leg", "Car",L3925="Rail P+R Rail Leg", "Rail", L3925="Rail P+R Car Leg", "Car",L3925="Logsum","",TRUE(),L3925)</f>
        <v>Bus</v>
      </c>
      <c r="L3925" t="s">
        <v>157</v>
      </c>
      <c r="N3925" t="s">
        <v>105</v>
      </c>
      <c r="O3925" t="s">
        <v>493</v>
      </c>
      <c r="P3925" t="str">
        <f t="shared" si="351"/>
        <v>HBSHOP</v>
      </c>
    </row>
    <row r="3926" spans="1:16" x14ac:dyDescent="0.35">
      <c r="A3926">
        <f t="shared" si="353"/>
        <v>7266</v>
      </c>
      <c r="B3926" t="str">
        <f t="shared" si="352"/>
        <v>Bus P+R Bus Leg HBSHOP_HBSHOP_PT_16-74_PC LastDemand</v>
      </c>
      <c r="C3926" t="str">
        <f t="shared" si="354"/>
        <v>Bus P+R Bus Leg HBSHOP_HBSHOP_PT_16-74_PC LastDemand</v>
      </c>
      <c r="D3926" t="s">
        <v>37</v>
      </c>
      <c r="E3926" t="s">
        <v>18</v>
      </c>
      <c r="F3926">
        <v>0</v>
      </c>
      <c r="H3926" t="s">
        <v>19</v>
      </c>
      <c r="J3926" t="str">
        <f t="shared" si="355"/>
        <v>Bus P+R Bus Leg LastDemand</v>
      </c>
      <c r="K3926" t="str" cm="1">
        <f t="array" ref="K3926">_xlfn.IFS(L3926="Bus P+R Bus Leg", "Bus", L3926="Bus P+R Car Leg", "Car",L3926="Rail P+R Rail Leg", "Rail", L3926="Rail P+R Car Leg", "Car",L3926="Logsum","",TRUE(),L3926)</f>
        <v>Bus</v>
      </c>
      <c r="L3926" t="s">
        <v>157</v>
      </c>
      <c r="N3926" t="s">
        <v>105</v>
      </c>
      <c r="O3926" t="s">
        <v>494</v>
      </c>
      <c r="P3926" t="str">
        <f t="shared" si="351"/>
        <v>HBSHOP</v>
      </c>
    </row>
    <row r="3927" spans="1:16" x14ac:dyDescent="0.35">
      <c r="A3927">
        <f t="shared" si="353"/>
        <v>7267</v>
      </c>
      <c r="B3927" t="str">
        <f t="shared" si="352"/>
        <v>Bus P+R Bus Leg HBSHOP_HBSHOP_Student_16-74_FC LastDemand</v>
      </c>
      <c r="C3927" t="str">
        <f t="shared" si="354"/>
        <v>Bus P+R Bus Leg HBSHOP_HBSHOP_Student_16-74_FC LastDemand</v>
      </c>
      <c r="D3927" t="s">
        <v>37</v>
      </c>
      <c r="E3927" t="s">
        <v>18</v>
      </c>
      <c r="F3927">
        <v>0</v>
      </c>
      <c r="H3927" t="s">
        <v>19</v>
      </c>
      <c r="J3927" t="str">
        <f t="shared" si="355"/>
        <v>Bus P+R Bus Leg LastDemand</v>
      </c>
      <c r="K3927" t="str" cm="1">
        <f t="array" ref="K3927">_xlfn.IFS(L3927="Bus P+R Bus Leg", "Bus", L3927="Bus P+R Car Leg", "Car",L3927="Rail P+R Rail Leg", "Rail", L3927="Rail P+R Car Leg", "Car",L3927="Logsum","",TRUE(),L3927)</f>
        <v>Bus</v>
      </c>
      <c r="L3927" t="s">
        <v>157</v>
      </c>
      <c r="N3927" t="s">
        <v>105</v>
      </c>
      <c r="O3927" t="s">
        <v>495</v>
      </c>
      <c r="P3927" t="str">
        <f t="shared" ref="P3927:P3959" si="356">LEFT(O3927,FIND("_",O3927)-1)</f>
        <v>HBSHOP</v>
      </c>
    </row>
    <row r="3928" spans="1:16" x14ac:dyDescent="0.35">
      <c r="A3928">
        <f t="shared" si="353"/>
        <v>7268</v>
      </c>
      <c r="B3928" t="str">
        <f t="shared" si="352"/>
        <v>Bus P+R Bus Leg HBSHOP_HBSHOP_Student_16-74_NC LastDemand</v>
      </c>
      <c r="C3928" t="str">
        <f t="shared" si="354"/>
        <v>Bus P+R Bus Leg HBSHOP_HBSHOP_Student_16-74_NC LastDemand</v>
      </c>
      <c r="D3928" t="s">
        <v>37</v>
      </c>
      <c r="E3928" t="s">
        <v>18</v>
      </c>
      <c r="F3928">
        <v>0</v>
      </c>
      <c r="H3928" t="s">
        <v>19</v>
      </c>
      <c r="J3928" t="str">
        <f t="shared" si="355"/>
        <v>Bus P+R Bus Leg LastDemand</v>
      </c>
      <c r="K3928" t="str" cm="1">
        <f t="array" ref="K3928">_xlfn.IFS(L3928="Bus P+R Bus Leg", "Bus", L3928="Bus P+R Car Leg", "Car",L3928="Rail P+R Rail Leg", "Rail", L3928="Rail P+R Car Leg", "Car",L3928="Logsum","",TRUE(),L3928)</f>
        <v>Bus</v>
      </c>
      <c r="L3928" t="s">
        <v>157</v>
      </c>
      <c r="N3928" t="s">
        <v>105</v>
      </c>
      <c r="O3928" t="s">
        <v>496</v>
      </c>
      <c r="P3928" t="str">
        <f t="shared" si="356"/>
        <v>HBSHOP</v>
      </c>
    </row>
    <row r="3929" spans="1:16" x14ac:dyDescent="0.35">
      <c r="A3929">
        <f t="shared" si="353"/>
        <v>7269</v>
      </c>
      <c r="B3929" t="str">
        <f t="shared" si="352"/>
        <v>Bus P+R Bus Leg HBSHOP_HBSHOP_Student_16-74_PC LastDemand</v>
      </c>
      <c r="C3929" t="str">
        <f t="shared" si="354"/>
        <v>Bus P+R Bus Leg HBSHOP_HBSHOP_Student_16-74_PC LastDemand</v>
      </c>
      <c r="D3929" t="s">
        <v>37</v>
      </c>
      <c r="E3929" t="s">
        <v>18</v>
      </c>
      <c r="F3929">
        <v>0</v>
      </c>
      <c r="H3929" t="s">
        <v>19</v>
      </c>
      <c r="J3929" t="str">
        <f t="shared" si="355"/>
        <v>Bus P+R Bus Leg LastDemand</v>
      </c>
      <c r="K3929" t="str" cm="1">
        <f t="array" ref="K3929">_xlfn.IFS(L3929="Bus P+R Bus Leg", "Bus", L3929="Bus P+R Car Leg", "Car",L3929="Rail P+R Rail Leg", "Rail", L3929="Rail P+R Car Leg", "Car",L3929="Logsum","",TRUE(),L3929)</f>
        <v>Bus</v>
      </c>
      <c r="L3929" t="s">
        <v>157</v>
      </c>
      <c r="N3929" t="s">
        <v>105</v>
      </c>
      <c r="O3929" t="s">
        <v>497</v>
      </c>
      <c r="P3929" t="str">
        <f t="shared" si="356"/>
        <v>HBSHOP</v>
      </c>
    </row>
    <row r="3930" spans="1:16" x14ac:dyDescent="0.35">
      <c r="A3930">
        <f t="shared" si="353"/>
        <v>7270</v>
      </c>
      <c r="B3930" t="str">
        <f t="shared" si="352"/>
        <v>Bus P+R Bus Leg NHBEB_NHBEB_FT_16-74_FC LastDemand</v>
      </c>
      <c r="C3930" t="str">
        <f t="shared" si="354"/>
        <v>Bus P+R Bus Leg NHBEB_NHBEB_FT_16-74_FC LastDemand</v>
      </c>
      <c r="D3930" t="s">
        <v>37</v>
      </c>
      <c r="E3930" t="s">
        <v>18</v>
      </c>
      <c r="F3930">
        <v>0</v>
      </c>
      <c r="H3930" t="s">
        <v>19</v>
      </c>
      <c r="J3930" t="str">
        <f t="shared" si="355"/>
        <v>Bus P+R Bus Leg LastDemand</v>
      </c>
      <c r="K3930" t="str" cm="1">
        <f t="array" ref="K3930">_xlfn.IFS(L3930="Bus P+R Bus Leg", "Bus", L3930="Bus P+R Car Leg", "Car",L3930="Rail P+R Rail Leg", "Rail", L3930="Rail P+R Car Leg", "Car",L3930="Logsum","",TRUE(),L3930)</f>
        <v>Bus</v>
      </c>
      <c r="L3930" t="s">
        <v>157</v>
      </c>
      <c r="N3930" t="s">
        <v>105</v>
      </c>
      <c r="O3930" t="s">
        <v>77</v>
      </c>
      <c r="P3930" t="str">
        <f t="shared" si="356"/>
        <v>NHBEB</v>
      </c>
    </row>
    <row r="3931" spans="1:16" x14ac:dyDescent="0.35">
      <c r="A3931">
        <f t="shared" si="353"/>
        <v>7271</v>
      </c>
      <c r="B3931" t="str">
        <f t="shared" si="352"/>
        <v>Bus P+R Bus Leg NHBEB_NHBEB_FT_16-74_NC LastDemand</v>
      </c>
      <c r="C3931" t="str">
        <f t="shared" si="354"/>
        <v>Bus P+R Bus Leg NHBEB_NHBEB_FT_16-74_NC LastDemand</v>
      </c>
      <c r="D3931" t="s">
        <v>37</v>
      </c>
      <c r="E3931" t="s">
        <v>18</v>
      </c>
      <c r="F3931">
        <v>0</v>
      </c>
      <c r="H3931" t="s">
        <v>19</v>
      </c>
      <c r="J3931" t="str">
        <f t="shared" si="355"/>
        <v>Bus P+R Bus Leg LastDemand</v>
      </c>
      <c r="K3931" t="str" cm="1">
        <f t="array" ref="K3931">_xlfn.IFS(L3931="Bus P+R Bus Leg", "Bus", L3931="Bus P+R Car Leg", "Car",L3931="Rail P+R Rail Leg", "Rail", L3931="Rail P+R Car Leg", "Car",L3931="Logsum","",TRUE(),L3931)</f>
        <v>Bus</v>
      </c>
      <c r="L3931" t="s">
        <v>157</v>
      </c>
      <c r="N3931" t="s">
        <v>105</v>
      </c>
      <c r="O3931" t="s">
        <v>78</v>
      </c>
      <c r="P3931" t="str">
        <f t="shared" si="356"/>
        <v>NHBEB</v>
      </c>
    </row>
    <row r="3932" spans="1:16" x14ac:dyDescent="0.35">
      <c r="A3932">
        <f t="shared" si="353"/>
        <v>7272</v>
      </c>
      <c r="B3932" t="str">
        <f t="shared" si="352"/>
        <v>Bus P+R Bus Leg NHBEB_NHBEB_FT_16-74_PC LastDemand</v>
      </c>
      <c r="C3932" t="str">
        <f t="shared" si="354"/>
        <v>Bus P+R Bus Leg NHBEB_NHBEB_FT_16-74_PC LastDemand</v>
      </c>
      <c r="D3932" t="s">
        <v>37</v>
      </c>
      <c r="E3932" t="s">
        <v>18</v>
      </c>
      <c r="F3932">
        <v>0</v>
      </c>
      <c r="H3932" t="s">
        <v>19</v>
      </c>
      <c r="J3932" t="str">
        <f t="shared" si="355"/>
        <v>Bus P+R Bus Leg LastDemand</v>
      </c>
      <c r="K3932" t="str" cm="1">
        <f t="array" ref="K3932">_xlfn.IFS(L3932="Bus P+R Bus Leg", "Bus", L3932="Bus P+R Car Leg", "Car",L3932="Rail P+R Rail Leg", "Rail", L3932="Rail P+R Car Leg", "Car",L3932="Logsum","",TRUE(),L3932)</f>
        <v>Bus</v>
      </c>
      <c r="L3932" t="s">
        <v>157</v>
      </c>
      <c r="N3932" t="s">
        <v>105</v>
      </c>
      <c r="O3932" t="s">
        <v>79</v>
      </c>
      <c r="P3932" t="str">
        <f t="shared" si="356"/>
        <v>NHBEB</v>
      </c>
    </row>
    <row r="3933" spans="1:16" x14ac:dyDescent="0.35">
      <c r="A3933">
        <f t="shared" si="353"/>
        <v>7273</v>
      </c>
      <c r="B3933" t="str">
        <f t="shared" si="352"/>
        <v>Bus P+R Bus Leg NHBEB_NHBEB_Other_16-74_FC LastDemand</v>
      </c>
      <c r="C3933" t="str">
        <f t="shared" si="354"/>
        <v>Bus P+R Bus Leg NHBEB_NHBEB_Other_16-74_FC LastDemand</v>
      </c>
      <c r="D3933" t="s">
        <v>37</v>
      </c>
      <c r="E3933" t="s">
        <v>18</v>
      </c>
      <c r="F3933">
        <v>0</v>
      </c>
      <c r="H3933" t="s">
        <v>19</v>
      </c>
      <c r="J3933" t="str">
        <f t="shared" si="355"/>
        <v>Bus P+R Bus Leg LastDemand</v>
      </c>
      <c r="K3933" t="str" cm="1">
        <f t="array" ref="K3933">_xlfn.IFS(L3933="Bus P+R Bus Leg", "Bus", L3933="Bus P+R Car Leg", "Car",L3933="Rail P+R Rail Leg", "Rail", L3933="Rail P+R Car Leg", "Car",L3933="Logsum","",TRUE(),L3933)</f>
        <v>Bus</v>
      </c>
      <c r="L3933" t="s">
        <v>157</v>
      </c>
      <c r="N3933" t="s">
        <v>105</v>
      </c>
      <c r="O3933" t="s">
        <v>80</v>
      </c>
      <c r="P3933" t="str">
        <f t="shared" si="356"/>
        <v>NHBEB</v>
      </c>
    </row>
    <row r="3934" spans="1:16" x14ac:dyDescent="0.35">
      <c r="A3934">
        <f t="shared" si="353"/>
        <v>7274</v>
      </c>
      <c r="B3934" t="str">
        <f t="shared" si="352"/>
        <v>Bus P+R Bus Leg NHBEB_NHBEB_Other_16-74_NC LastDemand</v>
      </c>
      <c r="C3934" t="str">
        <f t="shared" si="354"/>
        <v>Bus P+R Bus Leg NHBEB_NHBEB_Other_16-74_NC LastDemand</v>
      </c>
      <c r="D3934" t="s">
        <v>37</v>
      </c>
      <c r="E3934" t="s">
        <v>18</v>
      </c>
      <c r="F3934">
        <v>0</v>
      </c>
      <c r="H3934" t="s">
        <v>19</v>
      </c>
      <c r="J3934" t="str">
        <f t="shared" si="355"/>
        <v>Bus P+R Bus Leg LastDemand</v>
      </c>
      <c r="K3934" t="str" cm="1">
        <f t="array" ref="K3934">_xlfn.IFS(L3934="Bus P+R Bus Leg", "Bus", L3934="Bus P+R Car Leg", "Car",L3934="Rail P+R Rail Leg", "Rail", L3934="Rail P+R Car Leg", "Car",L3934="Logsum","",TRUE(),L3934)</f>
        <v>Bus</v>
      </c>
      <c r="L3934" t="s">
        <v>157</v>
      </c>
      <c r="N3934" t="s">
        <v>105</v>
      </c>
      <c r="O3934" t="s">
        <v>81</v>
      </c>
      <c r="P3934" t="str">
        <f t="shared" si="356"/>
        <v>NHBEB</v>
      </c>
    </row>
    <row r="3935" spans="1:16" x14ac:dyDescent="0.35">
      <c r="A3935">
        <f t="shared" si="353"/>
        <v>7275</v>
      </c>
      <c r="B3935" t="str">
        <f t="shared" si="352"/>
        <v>Bus P+R Bus Leg NHBEB_NHBEB_Other_16-74_PC LastDemand</v>
      </c>
      <c r="C3935" t="str">
        <f t="shared" si="354"/>
        <v>Bus P+R Bus Leg NHBEB_NHBEB_Other_16-74_PC LastDemand</v>
      </c>
      <c r="D3935" t="s">
        <v>37</v>
      </c>
      <c r="E3935" t="s">
        <v>18</v>
      </c>
      <c r="F3935">
        <v>0</v>
      </c>
      <c r="H3935" t="s">
        <v>19</v>
      </c>
      <c r="J3935" t="str">
        <f t="shared" si="355"/>
        <v>Bus P+R Bus Leg LastDemand</v>
      </c>
      <c r="K3935" t="str" cm="1">
        <f t="array" ref="K3935">_xlfn.IFS(L3935="Bus P+R Bus Leg", "Bus", L3935="Bus P+R Car Leg", "Car",L3935="Rail P+R Rail Leg", "Rail", L3935="Rail P+R Car Leg", "Car",L3935="Logsum","",TRUE(),L3935)</f>
        <v>Bus</v>
      </c>
      <c r="L3935" t="s">
        <v>157</v>
      </c>
      <c r="N3935" t="s">
        <v>105</v>
      </c>
      <c r="O3935" t="s">
        <v>82</v>
      </c>
      <c r="P3935" t="str">
        <f t="shared" si="356"/>
        <v>NHBEB</v>
      </c>
    </row>
    <row r="3936" spans="1:16" x14ac:dyDescent="0.35">
      <c r="A3936">
        <f t="shared" si="353"/>
        <v>7276</v>
      </c>
      <c r="B3936" t="str">
        <f t="shared" si="352"/>
        <v>Bus P+R Bus Leg NHBEB_NHBEB_PT_16-74_FC LastDemand</v>
      </c>
      <c r="C3936" t="str">
        <f t="shared" si="354"/>
        <v>Bus P+R Bus Leg NHBEB_NHBEB_PT_16-74_FC LastDemand</v>
      </c>
      <c r="D3936" t="s">
        <v>37</v>
      </c>
      <c r="E3936" t="s">
        <v>18</v>
      </c>
      <c r="F3936">
        <v>0</v>
      </c>
      <c r="H3936" t="s">
        <v>19</v>
      </c>
      <c r="J3936" t="str">
        <f t="shared" si="355"/>
        <v>Bus P+R Bus Leg LastDemand</v>
      </c>
      <c r="K3936" t="str" cm="1">
        <f t="array" ref="K3936">_xlfn.IFS(L3936="Bus P+R Bus Leg", "Bus", L3936="Bus P+R Car Leg", "Car",L3936="Rail P+R Rail Leg", "Rail", L3936="Rail P+R Car Leg", "Car",L3936="Logsum","",TRUE(),L3936)</f>
        <v>Bus</v>
      </c>
      <c r="L3936" t="s">
        <v>157</v>
      </c>
      <c r="N3936" t="s">
        <v>105</v>
      </c>
      <c r="O3936" t="s">
        <v>83</v>
      </c>
      <c r="P3936" t="str">
        <f t="shared" si="356"/>
        <v>NHBEB</v>
      </c>
    </row>
    <row r="3937" spans="1:16" x14ac:dyDescent="0.35">
      <c r="A3937">
        <f t="shared" si="353"/>
        <v>7277</v>
      </c>
      <c r="B3937" t="str">
        <f t="shared" si="352"/>
        <v>Bus P+R Bus Leg NHBEB_NHBEB_PT_16-74_NC LastDemand</v>
      </c>
      <c r="C3937" t="str">
        <f t="shared" si="354"/>
        <v>Bus P+R Bus Leg NHBEB_NHBEB_PT_16-74_NC LastDemand</v>
      </c>
      <c r="D3937" t="s">
        <v>37</v>
      </c>
      <c r="E3937" t="s">
        <v>18</v>
      </c>
      <c r="F3937">
        <v>0</v>
      </c>
      <c r="H3937" t="s">
        <v>19</v>
      </c>
      <c r="J3937" t="str">
        <f t="shared" si="355"/>
        <v>Bus P+R Bus Leg LastDemand</v>
      </c>
      <c r="K3937" t="str" cm="1">
        <f t="array" ref="K3937">_xlfn.IFS(L3937="Bus P+R Bus Leg", "Bus", L3937="Bus P+R Car Leg", "Car",L3937="Rail P+R Rail Leg", "Rail", L3937="Rail P+R Car Leg", "Car",L3937="Logsum","",TRUE(),L3937)</f>
        <v>Bus</v>
      </c>
      <c r="L3937" t="s">
        <v>157</v>
      </c>
      <c r="N3937" t="s">
        <v>105</v>
      </c>
      <c r="O3937" t="s">
        <v>84</v>
      </c>
      <c r="P3937" t="str">
        <f t="shared" si="356"/>
        <v>NHBEB</v>
      </c>
    </row>
    <row r="3938" spans="1:16" x14ac:dyDescent="0.35">
      <c r="A3938">
        <f t="shared" si="353"/>
        <v>7278</v>
      </c>
      <c r="B3938" t="str">
        <f t="shared" si="352"/>
        <v>Bus P+R Bus Leg NHBEB_NHBEB_PT_16-74_PC LastDemand</v>
      </c>
      <c r="C3938" t="str">
        <f t="shared" si="354"/>
        <v>Bus P+R Bus Leg NHBEB_NHBEB_PT_16-74_PC LastDemand</v>
      </c>
      <c r="D3938" t="s">
        <v>37</v>
      </c>
      <c r="E3938" t="s">
        <v>18</v>
      </c>
      <c r="F3938">
        <v>0</v>
      </c>
      <c r="H3938" t="s">
        <v>19</v>
      </c>
      <c r="J3938" t="str">
        <f t="shared" si="355"/>
        <v>Bus P+R Bus Leg LastDemand</v>
      </c>
      <c r="K3938" t="str" cm="1">
        <f t="array" ref="K3938">_xlfn.IFS(L3938="Bus P+R Bus Leg", "Bus", L3938="Bus P+R Car Leg", "Car",L3938="Rail P+R Rail Leg", "Rail", L3938="Rail P+R Car Leg", "Car",L3938="Logsum","",TRUE(),L3938)</f>
        <v>Bus</v>
      </c>
      <c r="L3938" t="s">
        <v>157</v>
      </c>
      <c r="N3938" t="s">
        <v>105</v>
      </c>
      <c r="O3938" t="s">
        <v>85</v>
      </c>
      <c r="P3938" t="str">
        <f t="shared" si="356"/>
        <v>NHBEB</v>
      </c>
    </row>
    <row r="3939" spans="1:16" x14ac:dyDescent="0.35">
      <c r="A3939">
        <f t="shared" si="353"/>
        <v>7279</v>
      </c>
      <c r="B3939" t="str">
        <f t="shared" si="352"/>
        <v>Bus P+R Bus Leg NHBEB_NHBEB_Student_16-74_FC LastDemand</v>
      </c>
      <c r="C3939" t="str">
        <f t="shared" si="354"/>
        <v>Bus P+R Bus Leg NHBEB_NHBEB_Student_16-74_FC LastDemand</v>
      </c>
      <c r="D3939" t="s">
        <v>37</v>
      </c>
      <c r="E3939" t="s">
        <v>18</v>
      </c>
      <c r="F3939">
        <v>0</v>
      </c>
      <c r="H3939" t="s">
        <v>19</v>
      </c>
      <c r="J3939" t="str">
        <f t="shared" si="355"/>
        <v>Bus P+R Bus Leg LastDemand</v>
      </c>
      <c r="K3939" t="str" cm="1">
        <f t="array" ref="K3939">_xlfn.IFS(L3939="Bus P+R Bus Leg", "Bus", L3939="Bus P+R Car Leg", "Car",L3939="Rail P+R Rail Leg", "Rail", L3939="Rail P+R Car Leg", "Car",L3939="Logsum","",TRUE(),L3939)</f>
        <v>Bus</v>
      </c>
      <c r="L3939" t="s">
        <v>157</v>
      </c>
      <c r="N3939" t="s">
        <v>105</v>
      </c>
      <c r="O3939" t="s">
        <v>86</v>
      </c>
      <c r="P3939" t="str">
        <f t="shared" si="356"/>
        <v>NHBEB</v>
      </c>
    </row>
    <row r="3940" spans="1:16" x14ac:dyDescent="0.35">
      <c r="A3940">
        <f t="shared" si="353"/>
        <v>7280</v>
      </c>
      <c r="B3940" t="str">
        <f t="shared" si="352"/>
        <v>Bus P+R Bus Leg NHBEB_NHBEB_Student_16-74_NC LastDemand</v>
      </c>
      <c r="C3940" t="str">
        <f t="shared" si="354"/>
        <v>Bus P+R Bus Leg NHBEB_NHBEB_Student_16-74_NC LastDemand</v>
      </c>
      <c r="D3940" t="s">
        <v>37</v>
      </c>
      <c r="E3940" t="s">
        <v>18</v>
      </c>
      <c r="F3940">
        <v>0</v>
      </c>
      <c r="H3940" t="s">
        <v>19</v>
      </c>
      <c r="J3940" t="str">
        <f t="shared" si="355"/>
        <v>Bus P+R Bus Leg LastDemand</v>
      </c>
      <c r="K3940" t="str" cm="1">
        <f t="array" ref="K3940">_xlfn.IFS(L3940="Bus P+R Bus Leg", "Bus", L3940="Bus P+R Car Leg", "Car",L3940="Rail P+R Rail Leg", "Rail", L3940="Rail P+R Car Leg", "Car",L3940="Logsum","",TRUE(),L3940)</f>
        <v>Bus</v>
      </c>
      <c r="L3940" t="s">
        <v>157</v>
      </c>
      <c r="N3940" t="s">
        <v>105</v>
      </c>
      <c r="O3940" t="s">
        <v>87</v>
      </c>
      <c r="P3940" t="str">
        <f t="shared" si="356"/>
        <v>NHBEB</v>
      </c>
    </row>
    <row r="3941" spans="1:16" x14ac:dyDescent="0.35">
      <c r="A3941">
        <f t="shared" si="353"/>
        <v>7281</v>
      </c>
      <c r="B3941" t="str">
        <f t="shared" si="352"/>
        <v>Bus P+R Bus Leg NHBEB_NHBEB_Student_16-74_PC LastDemand</v>
      </c>
      <c r="C3941" t="str">
        <f t="shared" si="354"/>
        <v>Bus P+R Bus Leg NHBEB_NHBEB_Student_16-74_PC LastDemand</v>
      </c>
      <c r="D3941" t="s">
        <v>37</v>
      </c>
      <c r="E3941" t="s">
        <v>18</v>
      </c>
      <c r="F3941">
        <v>0</v>
      </c>
      <c r="H3941" t="s">
        <v>19</v>
      </c>
      <c r="J3941" t="str">
        <f t="shared" si="355"/>
        <v>Bus P+R Bus Leg LastDemand</v>
      </c>
      <c r="K3941" t="str" cm="1">
        <f t="array" ref="K3941">_xlfn.IFS(L3941="Bus P+R Bus Leg", "Bus", L3941="Bus P+R Car Leg", "Car",L3941="Rail P+R Rail Leg", "Rail", L3941="Rail P+R Car Leg", "Car",L3941="Logsum","",TRUE(),L3941)</f>
        <v>Bus</v>
      </c>
      <c r="L3941" t="s">
        <v>157</v>
      </c>
      <c r="N3941" t="s">
        <v>105</v>
      </c>
      <c r="O3941" t="s">
        <v>88</v>
      </c>
      <c r="P3941" t="str">
        <f t="shared" si="356"/>
        <v>NHBEB</v>
      </c>
    </row>
    <row r="3942" spans="1:16" x14ac:dyDescent="0.35">
      <c r="A3942">
        <f t="shared" si="353"/>
        <v>7282</v>
      </c>
      <c r="B3942" t="str">
        <f t="shared" si="352"/>
        <v>Bus P+R Bus Leg NHBO_NHBO_75_FC LastDemand</v>
      </c>
      <c r="C3942" t="str">
        <f t="shared" si="354"/>
        <v>Bus P+R Bus Leg NHBO_NHBO_75_FC LastDemand</v>
      </c>
      <c r="D3942" t="s">
        <v>37</v>
      </c>
      <c r="E3942" t="s">
        <v>18</v>
      </c>
      <c r="F3942">
        <v>0</v>
      </c>
      <c r="H3942" t="s">
        <v>19</v>
      </c>
      <c r="J3942" t="str">
        <f t="shared" si="355"/>
        <v>Bus P+R Bus Leg LastDemand</v>
      </c>
      <c r="K3942" t="str" cm="1">
        <f t="array" ref="K3942">_xlfn.IFS(L3942="Bus P+R Bus Leg", "Bus", L3942="Bus P+R Car Leg", "Car",L3942="Rail P+R Rail Leg", "Rail", L3942="Rail P+R Car Leg", "Car",L3942="Logsum","",TRUE(),L3942)</f>
        <v>Bus</v>
      </c>
      <c r="L3942" t="s">
        <v>157</v>
      </c>
      <c r="N3942" t="s">
        <v>105</v>
      </c>
      <c r="O3942" t="s">
        <v>89</v>
      </c>
      <c r="P3942" t="str">
        <f t="shared" si="356"/>
        <v>NHBO</v>
      </c>
    </row>
    <row r="3943" spans="1:16" x14ac:dyDescent="0.35">
      <c r="A3943">
        <f t="shared" si="353"/>
        <v>7283</v>
      </c>
      <c r="B3943" t="str">
        <f t="shared" si="352"/>
        <v>Bus P+R Bus Leg NHBO_NHBO_75_NC LastDemand</v>
      </c>
      <c r="C3943" t="str">
        <f t="shared" si="354"/>
        <v>Bus P+R Bus Leg NHBO_NHBO_75_NC LastDemand</v>
      </c>
      <c r="D3943" t="s">
        <v>37</v>
      </c>
      <c r="E3943" t="s">
        <v>18</v>
      </c>
      <c r="F3943">
        <v>0</v>
      </c>
      <c r="H3943" t="s">
        <v>19</v>
      </c>
      <c r="J3943" t="str">
        <f t="shared" si="355"/>
        <v>Bus P+R Bus Leg LastDemand</v>
      </c>
      <c r="K3943" t="str" cm="1">
        <f t="array" ref="K3943">_xlfn.IFS(L3943="Bus P+R Bus Leg", "Bus", L3943="Bus P+R Car Leg", "Car",L3943="Rail P+R Rail Leg", "Rail", L3943="Rail P+R Car Leg", "Car",L3943="Logsum","",TRUE(),L3943)</f>
        <v>Bus</v>
      </c>
      <c r="L3943" t="s">
        <v>157</v>
      </c>
      <c r="N3943" t="s">
        <v>105</v>
      </c>
      <c r="O3943" t="s">
        <v>90</v>
      </c>
      <c r="P3943" t="str">
        <f t="shared" si="356"/>
        <v>NHBO</v>
      </c>
    </row>
    <row r="3944" spans="1:16" x14ac:dyDescent="0.35">
      <c r="A3944">
        <f t="shared" si="353"/>
        <v>7284</v>
      </c>
      <c r="B3944" t="str">
        <f t="shared" si="352"/>
        <v>Bus P+R Bus Leg NHBO_NHBO_75_PC LastDemand</v>
      </c>
      <c r="C3944" t="str">
        <f t="shared" si="354"/>
        <v>Bus P+R Bus Leg NHBO_NHBO_75_PC LastDemand</v>
      </c>
      <c r="D3944" t="s">
        <v>37</v>
      </c>
      <c r="E3944" t="s">
        <v>18</v>
      </c>
      <c r="F3944">
        <v>0</v>
      </c>
      <c r="H3944" t="s">
        <v>19</v>
      </c>
      <c r="J3944" t="str">
        <f t="shared" si="355"/>
        <v>Bus P+R Bus Leg LastDemand</v>
      </c>
      <c r="K3944" t="str" cm="1">
        <f t="array" ref="K3944">_xlfn.IFS(L3944="Bus P+R Bus Leg", "Bus", L3944="Bus P+R Car Leg", "Car",L3944="Rail P+R Rail Leg", "Rail", L3944="Rail P+R Car Leg", "Car",L3944="Logsum","",TRUE(),L3944)</f>
        <v>Bus</v>
      </c>
      <c r="L3944" t="s">
        <v>157</v>
      </c>
      <c r="N3944" t="s">
        <v>105</v>
      </c>
      <c r="O3944" t="s">
        <v>91</v>
      </c>
      <c r="P3944" t="str">
        <f t="shared" si="356"/>
        <v>NHBO</v>
      </c>
    </row>
    <row r="3945" spans="1:16" x14ac:dyDescent="0.35">
      <c r="A3945">
        <f t="shared" si="353"/>
        <v>7285</v>
      </c>
      <c r="B3945" t="str">
        <f t="shared" si="352"/>
        <v>Bus P+R Bus Leg NHBO_NHBO_Child_0-15_FC LastDemand</v>
      </c>
      <c r="C3945" t="str">
        <f t="shared" si="354"/>
        <v>Bus P+R Bus Leg NHBO_NHBO_Child_0-15_FC LastDemand</v>
      </c>
      <c r="D3945" t="s">
        <v>37</v>
      </c>
      <c r="E3945" t="s">
        <v>18</v>
      </c>
      <c r="F3945">
        <v>0</v>
      </c>
      <c r="H3945" t="s">
        <v>19</v>
      </c>
      <c r="J3945" t="str">
        <f t="shared" si="355"/>
        <v>Bus P+R Bus Leg LastDemand</v>
      </c>
      <c r="K3945" t="str" cm="1">
        <f t="array" ref="K3945">_xlfn.IFS(L3945="Bus P+R Bus Leg", "Bus", L3945="Bus P+R Car Leg", "Car",L3945="Rail P+R Rail Leg", "Rail", L3945="Rail P+R Car Leg", "Car",L3945="Logsum","",TRUE(),L3945)</f>
        <v>Bus</v>
      </c>
      <c r="L3945" t="s">
        <v>157</v>
      </c>
      <c r="N3945" t="s">
        <v>105</v>
      </c>
      <c r="O3945" t="s">
        <v>133</v>
      </c>
      <c r="P3945" t="str">
        <f t="shared" si="356"/>
        <v>NHBO</v>
      </c>
    </row>
    <row r="3946" spans="1:16" x14ac:dyDescent="0.35">
      <c r="A3946">
        <f t="shared" si="353"/>
        <v>7286</v>
      </c>
      <c r="B3946" t="str">
        <f t="shared" si="352"/>
        <v>Bus P+R Bus Leg NHBO_NHBO_Child_0-15_NC LastDemand</v>
      </c>
      <c r="C3946" t="str">
        <f t="shared" si="354"/>
        <v>Bus P+R Bus Leg NHBO_NHBO_Child_0-15_NC LastDemand</v>
      </c>
      <c r="D3946" t="s">
        <v>37</v>
      </c>
      <c r="E3946" t="s">
        <v>18</v>
      </c>
      <c r="F3946">
        <v>0</v>
      </c>
      <c r="H3946" t="s">
        <v>19</v>
      </c>
      <c r="J3946" t="str">
        <f t="shared" si="355"/>
        <v>Bus P+R Bus Leg LastDemand</v>
      </c>
      <c r="K3946" t="str" cm="1">
        <f t="array" ref="K3946">_xlfn.IFS(L3946="Bus P+R Bus Leg", "Bus", L3946="Bus P+R Car Leg", "Car",L3946="Rail P+R Rail Leg", "Rail", L3946="Rail P+R Car Leg", "Car",L3946="Logsum","",TRUE(),L3946)</f>
        <v>Bus</v>
      </c>
      <c r="L3946" t="s">
        <v>157</v>
      </c>
      <c r="N3946" t="s">
        <v>105</v>
      </c>
      <c r="O3946" t="s">
        <v>134</v>
      </c>
      <c r="P3946" t="str">
        <f t="shared" si="356"/>
        <v>NHBO</v>
      </c>
    </row>
    <row r="3947" spans="1:16" x14ac:dyDescent="0.35">
      <c r="A3947">
        <f t="shared" si="353"/>
        <v>7287</v>
      </c>
      <c r="B3947" t="str">
        <f t="shared" si="352"/>
        <v>Bus P+R Bus Leg NHBO_NHBO_Child_0-15_PC LastDemand</v>
      </c>
      <c r="C3947" t="str">
        <f t="shared" si="354"/>
        <v>Bus P+R Bus Leg NHBO_NHBO_Child_0-15_PC LastDemand</v>
      </c>
      <c r="D3947" t="s">
        <v>37</v>
      </c>
      <c r="E3947" t="s">
        <v>18</v>
      </c>
      <c r="F3947">
        <v>0</v>
      </c>
      <c r="H3947" t="s">
        <v>19</v>
      </c>
      <c r="J3947" t="str">
        <f t="shared" si="355"/>
        <v>Bus P+R Bus Leg LastDemand</v>
      </c>
      <c r="K3947" t="str" cm="1">
        <f t="array" ref="K3947">_xlfn.IFS(L3947="Bus P+R Bus Leg", "Bus", L3947="Bus P+R Car Leg", "Car",L3947="Rail P+R Rail Leg", "Rail", L3947="Rail P+R Car Leg", "Car",L3947="Logsum","",TRUE(),L3947)</f>
        <v>Bus</v>
      </c>
      <c r="L3947" t="s">
        <v>157</v>
      </c>
      <c r="N3947" t="s">
        <v>105</v>
      </c>
      <c r="O3947" t="s">
        <v>135</v>
      </c>
      <c r="P3947" t="str">
        <f t="shared" si="356"/>
        <v>NHBO</v>
      </c>
    </row>
    <row r="3948" spans="1:16" x14ac:dyDescent="0.35">
      <c r="A3948">
        <f t="shared" si="353"/>
        <v>7288</v>
      </c>
      <c r="B3948" t="str">
        <f t="shared" si="352"/>
        <v>Bus P+R Bus Leg NHBO_NHBO_FT_16-74_FC LastDemand</v>
      </c>
      <c r="C3948" t="str">
        <f t="shared" si="354"/>
        <v>Bus P+R Bus Leg NHBO_NHBO_FT_16-74_FC LastDemand</v>
      </c>
      <c r="D3948" t="s">
        <v>37</v>
      </c>
      <c r="E3948" t="s">
        <v>18</v>
      </c>
      <c r="F3948">
        <v>0</v>
      </c>
      <c r="H3948" t="s">
        <v>19</v>
      </c>
      <c r="J3948" t="str">
        <f t="shared" si="355"/>
        <v>Bus P+R Bus Leg LastDemand</v>
      </c>
      <c r="K3948" t="str" cm="1">
        <f t="array" ref="K3948">_xlfn.IFS(L3948="Bus P+R Bus Leg", "Bus", L3948="Bus P+R Car Leg", "Car",L3948="Rail P+R Rail Leg", "Rail", L3948="Rail P+R Car Leg", "Car",L3948="Logsum","",TRUE(),L3948)</f>
        <v>Bus</v>
      </c>
      <c r="L3948" t="s">
        <v>157</v>
      </c>
      <c r="N3948" t="s">
        <v>105</v>
      </c>
      <c r="O3948" t="s">
        <v>92</v>
      </c>
      <c r="P3948" t="str">
        <f t="shared" si="356"/>
        <v>NHBO</v>
      </c>
    </row>
    <row r="3949" spans="1:16" x14ac:dyDescent="0.35">
      <c r="A3949">
        <f t="shared" si="353"/>
        <v>7289</v>
      </c>
      <c r="B3949" t="str">
        <f t="shared" si="352"/>
        <v>Bus P+R Bus Leg NHBO_NHBO_FT_16-74_NC LastDemand</v>
      </c>
      <c r="C3949" t="str">
        <f t="shared" si="354"/>
        <v>Bus P+R Bus Leg NHBO_NHBO_FT_16-74_NC LastDemand</v>
      </c>
      <c r="D3949" t="s">
        <v>37</v>
      </c>
      <c r="E3949" t="s">
        <v>18</v>
      </c>
      <c r="F3949">
        <v>0</v>
      </c>
      <c r="H3949" t="s">
        <v>19</v>
      </c>
      <c r="J3949" t="str">
        <f t="shared" si="355"/>
        <v>Bus P+R Bus Leg LastDemand</v>
      </c>
      <c r="K3949" t="str" cm="1">
        <f t="array" ref="K3949">_xlfn.IFS(L3949="Bus P+R Bus Leg", "Bus", L3949="Bus P+R Car Leg", "Car",L3949="Rail P+R Rail Leg", "Rail", L3949="Rail P+R Car Leg", "Car",L3949="Logsum","",TRUE(),L3949)</f>
        <v>Bus</v>
      </c>
      <c r="L3949" t="s">
        <v>157</v>
      </c>
      <c r="N3949" t="s">
        <v>105</v>
      </c>
      <c r="O3949" t="s">
        <v>93</v>
      </c>
      <c r="P3949" t="str">
        <f t="shared" si="356"/>
        <v>NHBO</v>
      </c>
    </row>
    <row r="3950" spans="1:16" x14ac:dyDescent="0.35">
      <c r="A3950">
        <f t="shared" si="353"/>
        <v>7290</v>
      </c>
      <c r="B3950" t="str">
        <f t="shared" si="352"/>
        <v>Bus P+R Bus Leg NHBO_NHBO_FT_16-74_PC LastDemand</v>
      </c>
      <c r="C3950" t="str">
        <f t="shared" si="354"/>
        <v>Bus P+R Bus Leg NHBO_NHBO_FT_16-74_PC LastDemand</v>
      </c>
      <c r="D3950" t="s">
        <v>37</v>
      </c>
      <c r="E3950" t="s">
        <v>18</v>
      </c>
      <c r="F3950">
        <v>0</v>
      </c>
      <c r="H3950" t="s">
        <v>19</v>
      </c>
      <c r="J3950" t="str">
        <f t="shared" si="355"/>
        <v>Bus P+R Bus Leg LastDemand</v>
      </c>
      <c r="K3950" t="str" cm="1">
        <f t="array" ref="K3950">_xlfn.IFS(L3950="Bus P+R Bus Leg", "Bus", L3950="Bus P+R Car Leg", "Car",L3950="Rail P+R Rail Leg", "Rail", L3950="Rail P+R Car Leg", "Car",L3950="Logsum","",TRUE(),L3950)</f>
        <v>Bus</v>
      </c>
      <c r="L3950" t="s">
        <v>157</v>
      </c>
      <c r="N3950" t="s">
        <v>105</v>
      </c>
      <c r="O3950" t="s">
        <v>94</v>
      </c>
      <c r="P3950" t="str">
        <f t="shared" si="356"/>
        <v>NHBO</v>
      </c>
    </row>
    <row r="3951" spans="1:16" x14ac:dyDescent="0.35">
      <c r="A3951">
        <f t="shared" si="353"/>
        <v>7291</v>
      </c>
      <c r="B3951" t="str">
        <f t="shared" si="352"/>
        <v>Bus P+R Bus Leg NHBO_NHBO_Other_16-74_FC LastDemand</v>
      </c>
      <c r="C3951" t="str">
        <f t="shared" si="354"/>
        <v>Bus P+R Bus Leg NHBO_NHBO_Other_16-74_FC LastDemand</v>
      </c>
      <c r="D3951" t="s">
        <v>37</v>
      </c>
      <c r="E3951" t="s">
        <v>18</v>
      </c>
      <c r="F3951">
        <v>0</v>
      </c>
      <c r="H3951" t="s">
        <v>19</v>
      </c>
      <c r="J3951" t="str">
        <f t="shared" si="355"/>
        <v>Bus P+R Bus Leg LastDemand</v>
      </c>
      <c r="K3951" t="str" cm="1">
        <f t="array" ref="K3951">_xlfn.IFS(L3951="Bus P+R Bus Leg", "Bus", L3951="Bus P+R Car Leg", "Car",L3951="Rail P+R Rail Leg", "Rail", L3951="Rail P+R Car Leg", "Car",L3951="Logsum","",TRUE(),L3951)</f>
        <v>Bus</v>
      </c>
      <c r="L3951" t="s">
        <v>157</v>
      </c>
      <c r="N3951" t="s">
        <v>105</v>
      </c>
      <c r="O3951" t="s">
        <v>95</v>
      </c>
      <c r="P3951" t="str">
        <f t="shared" si="356"/>
        <v>NHBO</v>
      </c>
    </row>
    <row r="3952" spans="1:16" x14ac:dyDescent="0.35">
      <c r="A3952">
        <f t="shared" si="353"/>
        <v>7292</v>
      </c>
      <c r="B3952" t="str">
        <f t="shared" si="352"/>
        <v>Bus P+R Bus Leg NHBO_NHBO_Other_16-74_NC LastDemand</v>
      </c>
      <c r="C3952" t="str">
        <f t="shared" si="354"/>
        <v>Bus P+R Bus Leg NHBO_NHBO_Other_16-74_NC LastDemand</v>
      </c>
      <c r="D3952" t="s">
        <v>37</v>
      </c>
      <c r="E3952" t="s">
        <v>18</v>
      </c>
      <c r="F3952">
        <v>0</v>
      </c>
      <c r="H3952" t="s">
        <v>19</v>
      </c>
      <c r="J3952" t="str">
        <f t="shared" si="355"/>
        <v>Bus P+R Bus Leg LastDemand</v>
      </c>
      <c r="K3952" t="str" cm="1">
        <f t="array" ref="K3952">_xlfn.IFS(L3952="Bus P+R Bus Leg", "Bus", L3952="Bus P+R Car Leg", "Car",L3952="Rail P+R Rail Leg", "Rail", L3952="Rail P+R Car Leg", "Car",L3952="Logsum","",TRUE(),L3952)</f>
        <v>Bus</v>
      </c>
      <c r="L3952" t="s">
        <v>157</v>
      </c>
      <c r="N3952" t="s">
        <v>105</v>
      </c>
      <c r="O3952" t="s">
        <v>96</v>
      </c>
      <c r="P3952" t="str">
        <f t="shared" si="356"/>
        <v>NHBO</v>
      </c>
    </row>
    <row r="3953" spans="1:16" x14ac:dyDescent="0.35">
      <c r="A3953">
        <f t="shared" si="353"/>
        <v>7293</v>
      </c>
      <c r="B3953" t="str">
        <f t="shared" si="352"/>
        <v>Bus P+R Bus Leg NHBO_NHBO_Other_16-74_PC LastDemand</v>
      </c>
      <c r="C3953" t="str">
        <f t="shared" si="354"/>
        <v>Bus P+R Bus Leg NHBO_NHBO_Other_16-74_PC LastDemand</v>
      </c>
      <c r="D3953" t="s">
        <v>37</v>
      </c>
      <c r="E3953" t="s">
        <v>18</v>
      </c>
      <c r="F3953">
        <v>0</v>
      </c>
      <c r="H3953" t="s">
        <v>19</v>
      </c>
      <c r="J3953" t="str">
        <f t="shared" si="355"/>
        <v>Bus P+R Bus Leg LastDemand</v>
      </c>
      <c r="K3953" t="str" cm="1">
        <f t="array" ref="K3953">_xlfn.IFS(L3953="Bus P+R Bus Leg", "Bus", L3953="Bus P+R Car Leg", "Car",L3953="Rail P+R Rail Leg", "Rail", L3953="Rail P+R Car Leg", "Car",L3953="Logsum","",TRUE(),L3953)</f>
        <v>Bus</v>
      </c>
      <c r="L3953" t="s">
        <v>157</v>
      </c>
      <c r="N3953" t="s">
        <v>105</v>
      </c>
      <c r="O3953" t="s">
        <v>97</v>
      </c>
      <c r="P3953" t="str">
        <f t="shared" si="356"/>
        <v>NHBO</v>
      </c>
    </row>
    <row r="3954" spans="1:16" x14ac:dyDescent="0.35">
      <c r="A3954">
        <f t="shared" si="353"/>
        <v>7294</v>
      </c>
      <c r="B3954" t="str">
        <f t="shared" si="352"/>
        <v>Bus P+R Bus Leg NHBO_NHBO_PT_16-74_FC LastDemand</v>
      </c>
      <c r="C3954" t="str">
        <f t="shared" si="354"/>
        <v>Bus P+R Bus Leg NHBO_NHBO_PT_16-74_FC LastDemand</v>
      </c>
      <c r="D3954" t="s">
        <v>37</v>
      </c>
      <c r="E3954" t="s">
        <v>18</v>
      </c>
      <c r="F3954">
        <v>0</v>
      </c>
      <c r="H3954" t="s">
        <v>19</v>
      </c>
      <c r="J3954" t="str">
        <f t="shared" si="355"/>
        <v>Bus P+R Bus Leg LastDemand</v>
      </c>
      <c r="K3954" t="str" cm="1">
        <f t="array" ref="K3954">_xlfn.IFS(L3954="Bus P+R Bus Leg", "Bus", L3954="Bus P+R Car Leg", "Car",L3954="Rail P+R Rail Leg", "Rail", L3954="Rail P+R Car Leg", "Car",L3954="Logsum","",TRUE(),L3954)</f>
        <v>Bus</v>
      </c>
      <c r="L3954" t="s">
        <v>157</v>
      </c>
      <c r="N3954" t="s">
        <v>105</v>
      </c>
      <c r="O3954" t="s">
        <v>98</v>
      </c>
      <c r="P3954" t="str">
        <f t="shared" si="356"/>
        <v>NHBO</v>
      </c>
    </row>
    <row r="3955" spans="1:16" x14ac:dyDescent="0.35">
      <c r="A3955">
        <f t="shared" si="353"/>
        <v>7295</v>
      </c>
      <c r="B3955" t="str">
        <f t="shared" si="352"/>
        <v>Bus P+R Bus Leg NHBO_NHBO_PT_16-74_NC LastDemand</v>
      </c>
      <c r="C3955" t="str">
        <f t="shared" si="354"/>
        <v>Bus P+R Bus Leg NHBO_NHBO_PT_16-74_NC LastDemand</v>
      </c>
      <c r="D3955" t="s">
        <v>37</v>
      </c>
      <c r="E3955" t="s">
        <v>18</v>
      </c>
      <c r="F3955">
        <v>0</v>
      </c>
      <c r="H3955" t="s">
        <v>19</v>
      </c>
      <c r="J3955" t="str">
        <f t="shared" si="355"/>
        <v>Bus P+R Bus Leg LastDemand</v>
      </c>
      <c r="K3955" t="str" cm="1">
        <f t="array" ref="K3955">_xlfn.IFS(L3955="Bus P+R Bus Leg", "Bus", L3955="Bus P+R Car Leg", "Car",L3955="Rail P+R Rail Leg", "Rail", L3955="Rail P+R Car Leg", "Car",L3955="Logsum","",TRUE(),L3955)</f>
        <v>Bus</v>
      </c>
      <c r="L3955" t="s">
        <v>157</v>
      </c>
      <c r="N3955" t="s">
        <v>105</v>
      </c>
      <c r="O3955" t="s">
        <v>99</v>
      </c>
      <c r="P3955" t="str">
        <f t="shared" si="356"/>
        <v>NHBO</v>
      </c>
    </row>
    <row r="3956" spans="1:16" x14ac:dyDescent="0.35">
      <c r="A3956">
        <f t="shared" si="353"/>
        <v>7296</v>
      </c>
      <c r="B3956" t="str">
        <f t="shared" si="352"/>
        <v>Bus P+R Bus Leg NHBO_NHBO_PT_16-74_PC LastDemand</v>
      </c>
      <c r="C3956" t="str">
        <f t="shared" si="354"/>
        <v>Bus P+R Bus Leg NHBO_NHBO_PT_16-74_PC LastDemand</v>
      </c>
      <c r="D3956" t="s">
        <v>37</v>
      </c>
      <c r="E3956" t="s">
        <v>18</v>
      </c>
      <c r="F3956">
        <v>0</v>
      </c>
      <c r="H3956" t="s">
        <v>19</v>
      </c>
      <c r="J3956" t="str">
        <f t="shared" si="355"/>
        <v>Bus P+R Bus Leg LastDemand</v>
      </c>
      <c r="K3956" t="str" cm="1">
        <f t="array" ref="K3956">_xlfn.IFS(L3956="Bus P+R Bus Leg", "Bus", L3956="Bus P+R Car Leg", "Car",L3956="Rail P+R Rail Leg", "Rail", L3956="Rail P+R Car Leg", "Car",L3956="Logsum","",TRUE(),L3956)</f>
        <v>Bus</v>
      </c>
      <c r="L3956" t="s">
        <v>157</v>
      </c>
      <c r="N3956" t="s">
        <v>105</v>
      </c>
      <c r="O3956" t="s">
        <v>100</v>
      </c>
      <c r="P3956" t="str">
        <f t="shared" si="356"/>
        <v>NHBO</v>
      </c>
    </row>
    <row r="3957" spans="1:16" x14ac:dyDescent="0.35">
      <c r="A3957">
        <f t="shared" si="353"/>
        <v>7297</v>
      </c>
      <c r="B3957" t="str">
        <f t="shared" ref="B3957:B4020" si="357">_xlfn.TEXTJOIN(" ",TRUE,L3957,O3957,N3957)</f>
        <v>Bus P+R Bus Leg NHBO_NHBO_Student_16-74_FC LastDemand</v>
      </c>
      <c r="C3957" t="str">
        <f t="shared" si="354"/>
        <v>Bus P+R Bus Leg NHBO_NHBO_Student_16-74_FC LastDemand</v>
      </c>
      <c r="D3957" t="s">
        <v>37</v>
      </c>
      <c r="E3957" t="s">
        <v>18</v>
      </c>
      <c r="F3957">
        <v>0</v>
      </c>
      <c r="H3957" t="s">
        <v>19</v>
      </c>
      <c r="J3957" t="str">
        <f t="shared" si="355"/>
        <v>Bus P+R Bus Leg LastDemand</v>
      </c>
      <c r="K3957" t="str" cm="1">
        <f t="array" ref="K3957">_xlfn.IFS(L3957="Bus P+R Bus Leg", "Bus", L3957="Bus P+R Car Leg", "Car",L3957="Rail P+R Rail Leg", "Rail", L3957="Rail P+R Car Leg", "Car",L3957="Logsum","",TRUE(),L3957)</f>
        <v>Bus</v>
      </c>
      <c r="L3957" t="s">
        <v>157</v>
      </c>
      <c r="N3957" t="s">
        <v>105</v>
      </c>
      <c r="O3957" t="s">
        <v>101</v>
      </c>
      <c r="P3957" t="str">
        <f t="shared" si="356"/>
        <v>NHBO</v>
      </c>
    </row>
    <row r="3958" spans="1:16" x14ac:dyDescent="0.35">
      <c r="A3958">
        <f t="shared" si="353"/>
        <v>7298</v>
      </c>
      <c r="B3958" t="str">
        <f t="shared" si="357"/>
        <v>Bus P+R Bus Leg NHBO_NHBO_Student_16-74_NC LastDemand</v>
      </c>
      <c r="C3958" t="str">
        <f t="shared" si="354"/>
        <v>Bus P+R Bus Leg NHBO_NHBO_Student_16-74_NC LastDemand</v>
      </c>
      <c r="D3958" t="s">
        <v>37</v>
      </c>
      <c r="E3958" t="s">
        <v>18</v>
      </c>
      <c r="F3958">
        <v>0</v>
      </c>
      <c r="H3958" t="s">
        <v>19</v>
      </c>
      <c r="J3958" t="str">
        <f t="shared" si="355"/>
        <v>Bus P+R Bus Leg LastDemand</v>
      </c>
      <c r="K3958" t="str" cm="1">
        <f t="array" ref="K3958">_xlfn.IFS(L3958="Bus P+R Bus Leg", "Bus", L3958="Bus P+R Car Leg", "Car",L3958="Rail P+R Rail Leg", "Rail", L3958="Rail P+R Car Leg", "Car",L3958="Logsum","",TRUE(),L3958)</f>
        <v>Bus</v>
      </c>
      <c r="L3958" t="s">
        <v>157</v>
      </c>
      <c r="N3958" t="s">
        <v>105</v>
      </c>
      <c r="O3958" t="s">
        <v>102</v>
      </c>
      <c r="P3958" t="str">
        <f t="shared" si="356"/>
        <v>NHBO</v>
      </c>
    </row>
    <row r="3959" spans="1:16" x14ac:dyDescent="0.35">
      <c r="A3959">
        <f t="shared" si="353"/>
        <v>7299</v>
      </c>
      <c r="B3959" t="str">
        <f t="shared" si="357"/>
        <v>Bus P+R Bus Leg NHBO_NHBO_Student_16-74_PC LastDemand</v>
      </c>
      <c r="C3959" t="str">
        <f t="shared" si="354"/>
        <v>Bus P+R Bus Leg NHBO_NHBO_Student_16-74_PC LastDemand</v>
      </c>
      <c r="D3959" t="s">
        <v>37</v>
      </c>
      <c r="E3959" t="s">
        <v>18</v>
      </c>
      <c r="F3959">
        <v>0</v>
      </c>
      <c r="H3959" t="s">
        <v>19</v>
      </c>
      <c r="J3959" t="str">
        <f t="shared" si="355"/>
        <v>Bus P+R Bus Leg LastDemand</v>
      </c>
      <c r="K3959" t="str" cm="1">
        <f t="array" ref="K3959">_xlfn.IFS(L3959="Bus P+R Bus Leg", "Bus", L3959="Bus P+R Car Leg", "Car",L3959="Rail P+R Rail Leg", "Rail", L3959="Rail P+R Car Leg", "Car",L3959="Logsum","",TRUE(),L3959)</f>
        <v>Bus</v>
      </c>
      <c r="L3959" t="s">
        <v>157</v>
      </c>
      <c r="N3959" t="s">
        <v>105</v>
      </c>
      <c r="O3959" t="s">
        <v>103</v>
      </c>
      <c r="P3959" t="str">
        <f t="shared" si="356"/>
        <v>NHBO</v>
      </c>
    </row>
    <row r="3960" spans="1:16" x14ac:dyDescent="0.35">
      <c r="A3960">
        <f t="shared" si="353"/>
        <v>7301</v>
      </c>
      <c r="B3960" t="str">
        <f t="shared" si="357"/>
        <v>Bus P+R Car Leg HBW_HBW_FT_16-74_FC LastDemand</v>
      </c>
      <c r="C3960" t="str">
        <f t="shared" si="354"/>
        <v>Bus P+R Car Leg HBW_HBW_FT_16-74_FC LastDemand</v>
      </c>
      <c r="D3960" t="s">
        <v>37</v>
      </c>
      <c r="E3960" t="s">
        <v>18</v>
      </c>
      <c r="F3960">
        <v>0</v>
      </c>
      <c r="H3960" t="s">
        <v>19</v>
      </c>
      <c r="J3960" t="str">
        <f t="shared" si="355"/>
        <v>Bus P+R Car Leg LastDemand</v>
      </c>
      <c r="K3960" t="str" cm="1">
        <f t="array" ref="K3960">_xlfn.IFS(L3960="Bus P+R Bus Leg", "Bus", L3960="Bus P+R Car Leg", "Car",L3960="Rail P+R Rail Leg", "Rail", L3960="Rail P+R Car Leg", "Car",L3960="Logsum","",TRUE(),L3960)</f>
        <v>Car</v>
      </c>
      <c r="L3960" t="s">
        <v>158</v>
      </c>
      <c r="N3960" t="s">
        <v>105</v>
      </c>
      <c r="O3960" t="s">
        <v>53</v>
      </c>
      <c r="P3960" t="str">
        <f>LEFT(O3960,FIND("_",O3960)-1)</f>
        <v>HBW</v>
      </c>
    </row>
    <row r="3961" spans="1:16" x14ac:dyDescent="0.35">
      <c r="A3961">
        <f t="shared" si="353"/>
        <v>7302</v>
      </c>
      <c r="B3961" t="str">
        <f t="shared" si="357"/>
        <v>Bus P+R Car Leg HBW_HBW_FT_16-74_NC LastDemand</v>
      </c>
      <c r="C3961" t="str">
        <f t="shared" si="354"/>
        <v>Bus P+R Car Leg HBW_HBW_FT_16-74_NC LastDemand</v>
      </c>
      <c r="D3961" t="s">
        <v>37</v>
      </c>
      <c r="E3961" t="s">
        <v>18</v>
      </c>
      <c r="F3961">
        <v>0</v>
      </c>
      <c r="H3961" t="s">
        <v>19</v>
      </c>
      <c r="J3961" t="str">
        <f t="shared" si="355"/>
        <v>Bus P+R Car Leg LastDemand</v>
      </c>
      <c r="K3961" t="str" cm="1">
        <f t="array" ref="K3961">_xlfn.IFS(L3961="Bus P+R Bus Leg", "Bus", L3961="Bus P+R Car Leg", "Car",L3961="Rail P+R Rail Leg", "Rail", L3961="Rail P+R Car Leg", "Car",L3961="Logsum","",TRUE(),L3961)</f>
        <v>Car</v>
      </c>
      <c r="L3961" t="s">
        <v>158</v>
      </c>
      <c r="N3961" t="s">
        <v>105</v>
      </c>
      <c r="O3961" t="s">
        <v>54</v>
      </c>
      <c r="P3961" t="str">
        <f>LEFT(O3961,FIND("_",O3961)-1)</f>
        <v>HBW</v>
      </c>
    </row>
    <row r="3962" spans="1:16" x14ac:dyDescent="0.35">
      <c r="A3962">
        <f t="shared" si="353"/>
        <v>7303</v>
      </c>
      <c r="B3962" t="str">
        <f t="shared" si="357"/>
        <v>Bus P+R Car Leg HBW_HBW_FT_16-74_PC LastDemand</v>
      </c>
      <c r="C3962" t="str">
        <f t="shared" si="354"/>
        <v>Bus P+R Car Leg HBW_HBW_FT_16-74_PC LastDemand</v>
      </c>
      <c r="D3962" t="s">
        <v>37</v>
      </c>
      <c r="E3962" t="s">
        <v>18</v>
      </c>
      <c r="F3962">
        <v>0</v>
      </c>
      <c r="H3962" t="s">
        <v>19</v>
      </c>
      <c r="J3962" t="str">
        <f t="shared" si="355"/>
        <v>Bus P+R Car Leg LastDemand</v>
      </c>
      <c r="K3962" t="str" cm="1">
        <f t="array" ref="K3962">_xlfn.IFS(L3962="Bus P+R Bus Leg", "Bus", L3962="Bus P+R Car Leg", "Car",L3962="Rail P+R Rail Leg", "Rail", L3962="Rail P+R Car Leg", "Car",L3962="Logsum","",TRUE(),L3962)</f>
        <v>Car</v>
      </c>
      <c r="L3962" t="s">
        <v>158</v>
      </c>
      <c r="N3962" t="s">
        <v>105</v>
      </c>
      <c r="O3962" t="s">
        <v>55</v>
      </c>
      <c r="P3962" t="str">
        <f t="shared" ref="P3962:P4025" si="358">LEFT(O3962,FIND("_",O3962)-1)</f>
        <v>HBW</v>
      </c>
    </row>
    <row r="3963" spans="1:16" x14ac:dyDescent="0.35">
      <c r="A3963">
        <f t="shared" si="353"/>
        <v>7304</v>
      </c>
      <c r="B3963" t="str">
        <f t="shared" si="357"/>
        <v>Bus P+R Car Leg HBW_HBW_Other_16-74_FC LastDemand</v>
      </c>
      <c r="C3963" t="str">
        <f t="shared" si="354"/>
        <v>Bus P+R Car Leg HBW_HBW_Other_16-74_FC LastDemand</v>
      </c>
      <c r="D3963" t="s">
        <v>37</v>
      </c>
      <c r="E3963" t="s">
        <v>18</v>
      </c>
      <c r="F3963">
        <v>0</v>
      </c>
      <c r="H3963" t="s">
        <v>19</v>
      </c>
      <c r="J3963" t="str">
        <f t="shared" si="355"/>
        <v>Bus P+R Car Leg LastDemand</v>
      </c>
      <c r="K3963" t="str" cm="1">
        <f t="array" ref="K3963">_xlfn.IFS(L3963="Bus P+R Bus Leg", "Bus", L3963="Bus P+R Car Leg", "Car",L3963="Rail P+R Rail Leg", "Rail", L3963="Rail P+R Car Leg", "Car",L3963="Logsum","",TRUE(),L3963)</f>
        <v>Car</v>
      </c>
      <c r="L3963" t="s">
        <v>158</v>
      </c>
      <c r="N3963" t="s">
        <v>105</v>
      </c>
      <c r="O3963" t="s">
        <v>56</v>
      </c>
      <c r="P3963" t="str">
        <f t="shared" si="358"/>
        <v>HBW</v>
      </c>
    </row>
    <row r="3964" spans="1:16" x14ac:dyDescent="0.35">
      <c r="A3964">
        <f t="shared" si="353"/>
        <v>7305</v>
      </c>
      <c r="B3964" t="str">
        <f t="shared" si="357"/>
        <v>Bus P+R Car Leg HBW_HBW_Other_16-74_NC LastDemand</v>
      </c>
      <c r="C3964" t="str">
        <f t="shared" si="354"/>
        <v>Bus P+R Car Leg HBW_HBW_Other_16-74_NC LastDemand</v>
      </c>
      <c r="D3964" t="s">
        <v>37</v>
      </c>
      <c r="E3964" t="s">
        <v>18</v>
      </c>
      <c r="F3964">
        <v>0</v>
      </c>
      <c r="H3964" t="s">
        <v>19</v>
      </c>
      <c r="J3964" t="str">
        <f t="shared" si="355"/>
        <v>Bus P+R Car Leg LastDemand</v>
      </c>
      <c r="K3964" t="str" cm="1">
        <f t="array" ref="K3964">_xlfn.IFS(L3964="Bus P+R Bus Leg", "Bus", L3964="Bus P+R Car Leg", "Car",L3964="Rail P+R Rail Leg", "Rail", L3964="Rail P+R Car Leg", "Car",L3964="Logsum","",TRUE(),L3964)</f>
        <v>Car</v>
      </c>
      <c r="L3964" t="s">
        <v>158</v>
      </c>
      <c r="N3964" t="s">
        <v>105</v>
      </c>
      <c r="O3964" t="s">
        <v>57</v>
      </c>
      <c r="P3964" t="str">
        <f t="shared" si="358"/>
        <v>HBW</v>
      </c>
    </row>
    <row r="3965" spans="1:16" x14ac:dyDescent="0.35">
      <c r="A3965">
        <f t="shared" si="353"/>
        <v>7306</v>
      </c>
      <c r="B3965" t="str">
        <f t="shared" si="357"/>
        <v>Bus P+R Car Leg HBW_HBW_Other_16-74_PC LastDemand</v>
      </c>
      <c r="C3965" t="str">
        <f t="shared" si="354"/>
        <v>Bus P+R Car Leg HBW_HBW_Other_16-74_PC LastDemand</v>
      </c>
      <c r="D3965" t="s">
        <v>37</v>
      </c>
      <c r="E3965" t="s">
        <v>18</v>
      </c>
      <c r="F3965">
        <v>0</v>
      </c>
      <c r="H3965" t="s">
        <v>19</v>
      </c>
      <c r="J3965" t="str">
        <f t="shared" si="355"/>
        <v>Bus P+R Car Leg LastDemand</v>
      </c>
      <c r="K3965" t="str" cm="1">
        <f t="array" ref="K3965">_xlfn.IFS(L3965="Bus P+R Bus Leg", "Bus", L3965="Bus P+R Car Leg", "Car",L3965="Rail P+R Rail Leg", "Rail", L3965="Rail P+R Car Leg", "Car",L3965="Logsum","",TRUE(),L3965)</f>
        <v>Car</v>
      </c>
      <c r="L3965" t="s">
        <v>158</v>
      </c>
      <c r="N3965" t="s">
        <v>105</v>
      </c>
      <c r="O3965" t="s">
        <v>58</v>
      </c>
      <c r="P3965" t="str">
        <f t="shared" si="358"/>
        <v>HBW</v>
      </c>
    </row>
    <row r="3966" spans="1:16" x14ac:dyDescent="0.35">
      <c r="A3966">
        <f t="shared" si="353"/>
        <v>7307</v>
      </c>
      <c r="B3966" t="str">
        <f t="shared" si="357"/>
        <v>Bus P+R Car Leg HBW_HBW_PT_16-74_FC LastDemand</v>
      </c>
      <c r="C3966" t="str">
        <f t="shared" si="354"/>
        <v>Bus P+R Car Leg HBW_HBW_PT_16-74_FC LastDemand</v>
      </c>
      <c r="D3966" t="s">
        <v>37</v>
      </c>
      <c r="E3966" t="s">
        <v>18</v>
      </c>
      <c r="F3966">
        <v>0</v>
      </c>
      <c r="H3966" t="s">
        <v>19</v>
      </c>
      <c r="J3966" t="str">
        <f t="shared" si="355"/>
        <v>Bus P+R Car Leg LastDemand</v>
      </c>
      <c r="K3966" t="str" cm="1">
        <f t="array" ref="K3966">_xlfn.IFS(L3966="Bus P+R Bus Leg", "Bus", L3966="Bus P+R Car Leg", "Car",L3966="Rail P+R Rail Leg", "Rail", L3966="Rail P+R Car Leg", "Car",L3966="Logsum","",TRUE(),L3966)</f>
        <v>Car</v>
      </c>
      <c r="L3966" t="s">
        <v>158</v>
      </c>
      <c r="N3966" t="s">
        <v>105</v>
      </c>
      <c r="O3966" t="s">
        <v>59</v>
      </c>
      <c r="P3966" t="str">
        <f t="shared" si="358"/>
        <v>HBW</v>
      </c>
    </row>
    <row r="3967" spans="1:16" x14ac:dyDescent="0.35">
      <c r="A3967">
        <f t="shared" si="353"/>
        <v>7308</v>
      </c>
      <c r="B3967" t="str">
        <f t="shared" si="357"/>
        <v>Bus P+R Car Leg HBW_HBW_PT_16-74_NC LastDemand</v>
      </c>
      <c r="C3967" t="str">
        <f t="shared" si="354"/>
        <v>Bus P+R Car Leg HBW_HBW_PT_16-74_NC LastDemand</v>
      </c>
      <c r="D3967" t="s">
        <v>37</v>
      </c>
      <c r="E3967" t="s">
        <v>18</v>
      </c>
      <c r="F3967">
        <v>0</v>
      </c>
      <c r="H3967" t="s">
        <v>19</v>
      </c>
      <c r="J3967" t="str">
        <f t="shared" si="355"/>
        <v>Bus P+R Car Leg LastDemand</v>
      </c>
      <c r="K3967" t="str" cm="1">
        <f t="array" ref="K3967">_xlfn.IFS(L3967="Bus P+R Bus Leg", "Bus", L3967="Bus P+R Car Leg", "Car",L3967="Rail P+R Rail Leg", "Rail", L3967="Rail P+R Car Leg", "Car",L3967="Logsum","",TRUE(),L3967)</f>
        <v>Car</v>
      </c>
      <c r="L3967" t="s">
        <v>158</v>
      </c>
      <c r="N3967" t="s">
        <v>105</v>
      </c>
      <c r="O3967" t="s">
        <v>60</v>
      </c>
      <c r="P3967" t="str">
        <f t="shared" si="358"/>
        <v>HBW</v>
      </c>
    </row>
    <row r="3968" spans="1:16" x14ac:dyDescent="0.35">
      <c r="A3968">
        <f t="shared" si="353"/>
        <v>7309</v>
      </c>
      <c r="B3968" t="str">
        <f t="shared" si="357"/>
        <v>Bus P+R Car Leg HBW_HBW_PT_16-74_PC LastDemand</v>
      </c>
      <c r="C3968" t="str">
        <f t="shared" si="354"/>
        <v>Bus P+R Car Leg HBW_HBW_PT_16-74_PC LastDemand</v>
      </c>
      <c r="D3968" t="s">
        <v>37</v>
      </c>
      <c r="E3968" t="s">
        <v>18</v>
      </c>
      <c r="F3968">
        <v>0</v>
      </c>
      <c r="H3968" t="s">
        <v>19</v>
      </c>
      <c r="J3968" t="str">
        <f t="shared" si="355"/>
        <v>Bus P+R Car Leg LastDemand</v>
      </c>
      <c r="K3968" t="str" cm="1">
        <f t="array" ref="K3968">_xlfn.IFS(L3968="Bus P+R Bus Leg", "Bus", L3968="Bus P+R Car Leg", "Car",L3968="Rail P+R Rail Leg", "Rail", L3968="Rail P+R Car Leg", "Car",L3968="Logsum","",TRUE(),L3968)</f>
        <v>Car</v>
      </c>
      <c r="L3968" t="s">
        <v>158</v>
      </c>
      <c r="N3968" t="s">
        <v>105</v>
      </c>
      <c r="O3968" t="s">
        <v>61</v>
      </c>
      <c r="P3968" t="str">
        <f t="shared" si="358"/>
        <v>HBW</v>
      </c>
    </row>
    <row r="3969" spans="1:16" x14ac:dyDescent="0.35">
      <c r="A3969">
        <f t="shared" si="353"/>
        <v>7310</v>
      </c>
      <c r="B3969" t="str">
        <f t="shared" si="357"/>
        <v>Bus P+R Car Leg HBW_HBW_Student_16-74_FC LastDemand</v>
      </c>
      <c r="C3969" t="str">
        <f t="shared" si="354"/>
        <v>Bus P+R Car Leg HBW_HBW_Student_16-74_FC LastDemand</v>
      </c>
      <c r="D3969" t="s">
        <v>37</v>
      </c>
      <c r="E3969" t="s">
        <v>18</v>
      </c>
      <c r="F3969">
        <v>0</v>
      </c>
      <c r="H3969" t="s">
        <v>19</v>
      </c>
      <c r="J3969" t="str">
        <f t="shared" si="355"/>
        <v>Bus P+R Car Leg LastDemand</v>
      </c>
      <c r="K3969" t="str" cm="1">
        <f t="array" ref="K3969">_xlfn.IFS(L3969="Bus P+R Bus Leg", "Bus", L3969="Bus P+R Car Leg", "Car",L3969="Rail P+R Rail Leg", "Rail", L3969="Rail P+R Car Leg", "Car",L3969="Logsum","",TRUE(),L3969)</f>
        <v>Car</v>
      </c>
      <c r="L3969" t="s">
        <v>158</v>
      </c>
      <c r="N3969" t="s">
        <v>105</v>
      </c>
      <c r="O3969" t="s">
        <v>62</v>
      </c>
      <c r="P3969" t="str">
        <f t="shared" si="358"/>
        <v>HBW</v>
      </c>
    </row>
    <row r="3970" spans="1:16" x14ac:dyDescent="0.35">
      <c r="A3970">
        <f t="shared" si="353"/>
        <v>7311</v>
      </c>
      <c r="B3970" t="str">
        <f t="shared" si="357"/>
        <v>Bus P+R Car Leg HBW_HBW_Student_16-74_NC LastDemand</v>
      </c>
      <c r="C3970" t="str">
        <f t="shared" si="354"/>
        <v>Bus P+R Car Leg HBW_HBW_Student_16-74_NC LastDemand</v>
      </c>
      <c r="D3970" t="s">
        <v>37</v>
      </c>
      <c r="E3970" t="s">
        <v>18</v>
      </c>
      <c r="F3970">
        <v>0</v>
      </c>
      <c r="H3970" t="s">
        <v>19</v>
      </c>
      <c r="J3970" t="str">
        <f t="shared" si="355"/>
        <v>Bus P+R Car Leg LastDemand</v>
      </c>
      <c r="K3970" t="str" cm="1">
        <f t="array" ref="K3970">_xlfn.IFS(L3970="Bus P+R Bus Leg", "Bus", L3970="Bus P+R Car Leg", "Car",L3970="Rail P+R Rail Leg", "Rail", L3970="Rail P+R Car Leg", "Car",L3970="Logsum","",TRUE(),L3970)</f>
        <v>Car</v>
      </c>
      <c r="L3970" t="s">
        <v>158</v>
      </c>
      <c r="N3970" t="s">
        <v>105</v>
      </c>
      <c r="O3970" t="s">
        <v>63</v>
      </c>
      <c r="P3970" t="str">
        <f t="shared" si="358"/>
        <v>HBW</v>
      </c>
    </row>
    <row r="3971" spans="1:16" x14ac:dyDescent="0.35">
      <c r="A3971">
        <f t="shared" si="353"/>
        <v>7312</v>
      </c>
      <c r="B3971" t="str">
        <f t="shared" si="357"/>
        <v>Bus P+R Car Leg HBW_HBW_Student_16-74_PC LastDemand</v>
      </c>
      <c r="C3971" t="str">
        <f t="shared" si="354"/>
        <v>Bus P+R Car Leg HBW_HBW_Student_16-74_PC LastDemand</v>
      </c>
      <c r="D3971" t="s">
        <v>37</v>
      </c>
      <c r="E3971" t="s">
        <v>18</v>
      </c>
      <c r="F3971">
        <v>0</v>
      </c>
      <c r="H3971" t="s">
        <v>19</v>
      </c>
      <c r="J3971" t="str">
        <f t="shared" si="355"/>
        <v>Bus P+R Car Leg LastDemand</v>
      </c>
      <c r="K3971" t="str" cm="1">
        <f t="array" ref="K3971">_xlfn.IFS(L3971="Bus P+R Bus Leg", "Bus", L3971="Bus P+R Car Leg", "Car",L3971="Rail P+R Rail Leg", "Rail", L3971="Rail P+R Car Leg", "Car",L3971="Logsum","",TRUE(),L3971)</f>
        <v>Car</v>
      </c>
      <c r="L3971" t="s">
        <v>158</v>
      </c>
      <c r="N3971" t="s">
        <v>105</v>
      </c>
      <c r="O3971" t="s">
        <v>64</v>
      </c>
      <c r="P3971" t="str">
        <f t="shared" si="358"/>
        <v>HBW</v>
      </c>
    </row>
    <row r="3972" spans="1:16" x14ac:dyDescent="0.35">
      <c r="A3972">
        <f t="shared" si="353"/>
        <v>7313</v>
      </c>
      <c r="B3972" t="str">
        <f t="shared" si="357"/>
        <v>Bus P+R Car Leg HBEB_HBEB_FT_16-74_FC LastDemand</v>
      </c>
      <c r="C3972" t="str">
        <f t="shared" si="354"/>
        <v>Bus P+R Car Leg HBEB_HBEB_FT_16-74_FC LastDemand</v>
      </c>
      <c r="D3972" t="s">
        <v>37</v>
      </c>
      <c r="E3972" t="s">
        <v>18</v>
      </c>
      <c r="F3972">
        <v>0</v>
      </c>
      <c r="H3972" t="s">
        <v>19</v>
      </c>
      <c r="J3972" t="str">
        <f t="shared" si="355"/>
        <v>Bus P+R Car Leg LastDemand</v>
      </c>
      <c r="K3972" t="str" cm="1">
        <f t="array" ref="K3972">_xlfn.IFS(L3972="Bus P+R Bus Leg", "Bus", L3972="Bus P+R Car Leg", "Car",L3972="Rail P+R Rail Leg", "Rail", L3972="Rail P+R Car Leg", "Car",L3972="Logsum","",TRUE(),L3972)</f>
        <v>Car</v>
      </c>
      <c r="L3972" t="s">
        <v>158</v>
      </c>
      <c r="N3972" t="s">
        <v>105</v>
      </c>
      <c r="O3972" t="s">
        <v>65</v>
      </c>
      <c r="P3972" t="str">
        <f t="shared" si="358"/>
        <v>HBEB</v>
      </c>
    </row>
    <row r="3973" spans="1:16" x14ac:dyDescent="0.35">
      <c r="A3973">
        <f t="shared" si="353"/>
        <v>7314</v>
      </c>
      <c r="B3973" t="str">
        <f t="shared" si="357"/>
        <v>Bus P+R Car Leg HBEB_HBEB_FT_16-74_NC LastDemand</v>
      </c>
      <c r="C3973" t="str">
        <f t="shared" si="354"/>
        <v>Bus P+R Car Leg HBEB_HBEB_FT_16-74_NC LastDemand</v>
      </c>
      <c r="D3973" t="s">
        <v>37</v>
      </c>
      <c r="E3973" t="s">
        <v>18</v>
      </c>
      <c r="F3973">
        <v>0</v>
      </c>
      <c r="H3973" t="s">
        <v>19</v>
      </c>
      <c r="J3973" t="str">
        <f t="shared" si="355"/>
        <v>Bus P+R Car Leg LastDemand</v>
      </c>
      <c r="K3973" t="str" cm="1">
        <f t="array" ref="K3973">_xlfn.IFS(L3973="Bus P+R Bus Leg", "Bus", L3973="Bus P+R Car Leg", "Car",L3973="Rail P+R Rail Leg", "Rail", L3973="Rail P+R Car Leg", "Car",L3973="Logsum","",TRUE(),L3973)</f>
        <v>Car</v>
      </c>
      <c r="L3973" t="s">
        <v>158</v>
      </c>
      <c r="N3973" t="s">
        <v>105</v>
      </c>
      <c r="O3973" t="s">
        <v>66</v>
      </c>
      <c r="P3973" t="str">
        <f t="shared" si="358"/>
        <v>HBEB</v>
      </c>
    </row>
    <row r="3974" spans="1:16" x14ac:dyDescent="0.35">
      <c r="A3974">
        <f t="shared" si="353"/>
        <v>7315</v>
      </c>
      <c r="B3974" t="str">
        <f t="shared" si="357"/>
        <v>Bus P+R Car Leg HBEB_HBEB_FT_16-74_PC LastDemand</v>
      </c>
      <c r="C3974" t="str">
        <f t="shared" si="354"/>
        <v>Bus P+R Car Leg HBEB_HBEB_FT_16-74_PC LastDemand</v>
      </c>
      <c r="D3974" t="s">
        <v>37</v>
      </c>
      <c r="E3974" t="s">
        <v>18</v>
      </c>
      <c r="F3974">
        <v>0</v>
      </c>
      <c r="H3974" t="s">
        <v>19</v>
      </c>
      <c r="J3974" t="str">
        <f t="shared" si="355"/>
        <v>Bus P+R Car Leg LastDemand</v>
      </c>
      <c r="K3974" t="str" cm="1">
        <f t="array" ref="K3974">_xlfn.IFS(L3974="Bus P+R Bus Leg", "Bus", L3974="Bus P+R Car Leg", "Car",L3974="Rail P+R Rail Leg", "Rail", L3974="Rail P+R Car Leg", "Car",L3974="Logsum","",TRUE(),L3974)</f>
        <v>Car</v>
      </c>
      <c r="L3974" t="s">
        <v>158</v>
      </c>
      <c r="N3974" t="s">
        <v>105</v>
      </c>
      <c r="O3974" t="s">
        <v>67</v>
      </c>
      <c r="P3974" t="str">
        <f t="shared" si="358"/>
        <v>HBEB</v>
      </c>
    </row>
    <row r="3975" spans="1:16" x14ac:dyDescent="0.35">
      <c r="A3975">
        <f t="shared" si="353"/>
        <v>7316</v>
      </c>
      <c r="B3975" t="str">
        <f t="shared" si="357"/>
        <v>Bus P+R Car Leg HBEB_HBEB_Other_16-74_FC LastDemand</v>
      </c>
      <c r="C3975" t="str">
        <f t="shared" si="354"/>
        <v>Bus P+R Car Leg HBEB_HBEB_Other_16-74_FC LastDemand</v>
      </c>
      <c r="D3975" t="s">
        <v>37</v>
      </c>
      <c r="E3975" t="s">
        <v>18</v>
      </c>
      <c r="F3975">
        <v>0</v>
      </c>
      <c r="H3975" t="s">
        <v>19</v>
      </c>
      <c r="J3975" t="str">
        <f t="shared" si="355"/>
        <v>Bus P+R Car Leg LastDemand</v>
      </c>
      <c r="K3975" t="str" cm="1">
        <f t="array" ref="K3975">_xlfn.IFS(L3975="Bus P+R Bus Leg", "Bus", L3975="Bus P+R Car Leg", "Car",L3975="Rail P+R Rail Leg", "Rail", L3975="Rail P+R Car Leg", "Car",L3975="Logsum","",TRUE(),L3975)</f>
        <v>Car</v>
      </c>
      <c r="L3975" t="s">
        <v>158</v>
      </c>
      <c r="N3975" t="s">
        <v>105</v>
      </c>
      <c r="O3975" t="s">
        <v>68</v>
      </c>
      <c r="P3975" t="str">
        <f t="shared" si="358"/>
        <v>HBEB</v>
      </c>
    </row>
    <row r="3976" spans="1:16" x14ac:dyDescent="0.35">
      <c r="A3976">
        <f t="shared" si="353"/>
        <v>7317</v>
      </c>
      <c r="B3976" t="str">
        <f t="shared" si="357"/>
        <v>Bus P+R Car Leg HBEB_HBEB_Other_16-74_NC LastDemand</v>
      </c>
      <c r="C3976" t="str">
        <f t="shared" si="354"/>
        <v>Bus P+R Car Leg HBEB_HBEB_Other_16-74_NC LastDemand</v>
      </c>
      <c r="D3976" t="s">
        <v>37</v>
      </c>
      <c r="E3976" t="s">
        <v>18</v>
      </c>
      <c r="F3976">
        <v>0</v>
      </c>
      <c r="H3976" t="s">
        <v>19</v>
      </c>
      <c r="J3976" t="str">
        <f t="shared" si="355"/>
        <v>Bus P+R Car Leg LastDemand</v>
      </c>
      <c r="K3976" t="str" cm="1">
        <f t="array" ref="K3976">_xlfn.IFS(L3976="Bus P+R Bus Leg", "Bus", L3976="Bus P+R Car Leg", "Car",L3976="Rail P+R Rail Leg", "Rail", L3976="Rail P+R Car Leg", "Car",L3976="Logsum","",TRUE(),L3976)</f>
        <v>Car</v>
      </c>
      <c r="L3976" t="s">
        <v>158</v>
      </c>
      <c r="N3976" t="s">
        <v>105</v>
      </c>
      <c r="O3976" t="s">
        <v>69</v>
      </c>
      <c r="P3976" t="str">
        <f t="shared" si="358"/>
        <v>HBEB</v>
      </c>
    </row>
    <row r="3977" spans="1:16" x14ac:dyDescent="0.35">
      <c r="A3977">
        <f t="shared" si="353"/>
        <v>7318</v>
      </c>
      <c r="B3977" t="str">
        <f t="shared" si="357"/>
        <v>Bus P+R Car Leg HBEB_HBEB_Other_16-74_PC LastDemand</v>
      </c>
      <c r="C3977" t="str">
        <f t="shared" si="354"/>
        <v>Bus P+R Car Leg HBEB_HBEB_Other_16-74_PC LastDemand</v>
      </c>
      <c r="D3977" t="s">
        <v>37</v>
      </c>
      <c r="E3977" t="s">
        <v>18</v>
      </c>
      <c r="F3977">
        <v>0</v>
      </c>
      <c r="H3977" t="s">
        <v>19</v>
      </c>
      <c r="J3977" t="str">
        <f t="shared" si="355"/>
        <v>Bus P+R Car Leg LastDemand</v>
      </c>
      <c r="K3977" t="str" cm="1">
        <f t="array" ref="K3977">_xlfn.IFS(L3977="Bus P+R Bus Leg", "Bus", L3977="Bus P+R Car Leg", "Car",L3977="Rail P+R Rail Leg", "Rail", L3977="Rail P+R Car Leg", "Car",L3977="Logsum","",TRUE(),L3977)</f>
        <v>Car</v>
      </c>
      <c r="L3977" t="s">
        <v>158</v>
      </c>
      <c r="N3977" t="s">
        <v>105</v>
      </c>
      <c r="O3977" t="s">
        <v>70</v>
      </c>
      <c r="P3977" t="str">
        <f t="shared" si="358"/>
        <v>HBEB</v>
      </c>
    </row>
    <row r="3978" spans="1:16" x14ac:dyDescent="0.35">
      <c r="A3978">
        <f t="shared" si="353"/>
        <v>7319</v>
      </c>
      <c r="B3978" t="str">
        <f t="shared" si="357"/>
        <v>Bus P+R Car Leg HBEB_HBEB_PT_16-74_FC LastDemand</v>
      </c>
      <c r="C3978" t="str">
        <f t="shared" si="354"/>
        <v>Bus P+R Car Leg HBEB_HBEB_PT_16-74_FC LastDemand</v>
      </c>
      <c r="D3978" t="s">
        <v>37</v>
      </c>
      <c r="E3978" t="s">
        <v>18</v>
      </c>
      <c r="F3978">
        <v>0</v>
      </c>
      <c r="H3978" t="s">
        <v>19</v>
      </c>
      <c r="J3978" t="str">
        <f t="shared" si="355"/>
        <v>Bus P+R Car Leg LastDemand</v>
      </c>
      <c r="K3978" t="str" cm="1">
        <f t="array" ref="K3978">_xlfn.IFS(L3978="Bus P+R Bus Leg", "Bus", L3978="Bus P+R Car Leg", "Car",L3978="Rail P+R Rail Leg", "Rail", L3978="Rail P+R Car Leg", "Car",L3978="Logsum","",TRUE(),L3978)</f>
        <v>Car</v>
      </c>
      <c r="L3978" t="s">
        <v>158</v>
      </c>
      <c r="N3978" t="s">
        <v>105</v>
      </c>
      <c r="O3978" t="s">
        <v>71</v>
      </c>
      <c r="P3978" t="str">
        <f t="shared" si="358"/>
        <v>HBEB</v>
      </c>
    </row>
    <row r="3979" spans="1:16" x14ac:dyDescent="0.35">
      <c r="A3979">
        <f t="shared" si="353"/>
        <v>7320</v>
      </c>
      <c r="B3979" t="str">
        <f t="shared" si="357"/>
        <v>Bus P+R Car Leg HBEB_HBEB_PT_16-74_NC LastDemand</v>
      </c>
      <c r="C3979" t="str">
        <f t="shared" si="354"/>
        <v>Bus P+R Car Leg HBEB_HBEB_PT_16-74_NC LastDemand</v>
      </c>
      <c r="D3979" t="s">
        <v>37</v>
      </c>
      <c r="E3979" t="s">
        <v>18</v>
      </c>
      <c r="F3979">
        <v>0</v>
      </c>
      <c r="H3979" t="s">
        <v>19</v>
      </c>
      <c r="J3979" t="str">
        <f t="shared" si="355"/>
        <v>Bus P+R Car Leg LastDemand</v>
      </c>
      <c r="K3979" t="str" cm="1">
        <f t="array" ref="K3979">_xlfn.IFS(L3979="Bus P+R Bus Leg", "Bus", L3979="Bus P+R Car Leg", "Car",L3979="Rail P+R Rail Leg", "Rail", L3979="Rail P+R Car Leg", "Car",L3979="Logsum","",TRUE(),L3979)</f>
        <v>Car</v>
      </c>
      <c r="L3979" t="s">
        <v>158</v>
      </c>
      <c r="N3979" t="s">
        <v>105</v>
      </c>
      <c r="O3979" t="s">
        <v>72</v>
      </c>
      <c r="P3979" t="str">
        <f t="shared" si="358"/>
        <v>HBEB</v>
      </c>
    </row>
    <row r="3980" spans="1:16" x14ac:dyDescent="0.35">
      <c r="A3980">
        <f t="shared" si="353"/>
        <v>7321</v>
      </c>
      <c r="B3980" t="str">
        <f t="shared" si="357"/>
        <v>Bus P+R Car Leg HBEB_HBEB_PT_16-74_PC LastDemand</v>
      </c>
      <c r="C3980" t="str">
        <f t="shared" si="354"/>
        <v>Bus P+R Car Leg HBEB_HBEB_PT_16-74_PC LastDemand</v>
      </c>
      <c r="D3980" t="s">
        <v>37</v>
      </c>
      <c r="E3980" t="s">
        <v>18</v>
      </c>
      <c r="F3980">
        <v>0</v>
      </c>
      <c r="H3980" t="s">
        <v>19</v>
      </c>
      <c r="J3980" t="str">
        <f t="shared" si="355"/>
        <v>Bus P+R Car Leg LastDemand</v>
      </c>
      <c r="K3980" t="str" cm="1">
        <f t="array" ref="K3980">_xlfn.IFS(L3980="Bus P+R Bus Leg", "Bus", L3980="Bus P+R Car Leg", "Car",L3980="Rail P+R Rail Leg", "Rail", L3980="Rail P+R Car Leg", "Car",L3980="Logsum","",TRUE(),L3980)</f>
        <v>Car</v>
      </c>
      <c r="L3980" t="s">
        <v>158</v>
      </c>
      <c r="N3980" t="s">
        <v>105</v>
      </c>
      <c r="O3980" t="s">
        <v>73</v>
      </c>
      <c r="P3980" t="str">
        <f t="shared" si="358"/>
        <v>HBEB</v>
      </c>
    </row>
    <row r="3981" spans="1:16" x14ac:dyDescent="0.35">
      <c r="A3981">
        <f t="shared" si="353"/>
        <v>7322</v>
      </c>
      <c r="B3981" t="str">
        <f t="shared" si="357"/>
        <v>Bus P+R Car Leg HBEB_HBEB_Student_16-74_FC LastDemand</v>
      </c>
      <c r="C3981" t="str">
        <f t="shared" si="354"/>
        <v>Bus P+R Car Leg HBEB_HBEB_Student_16-74_FC LastDemand</v>
      </c>
      <c r="D3981" t="s">
        <v>37</v>
      </c>
      <c r="E3981" t="s">
        <v>18</v>
      </c>
      <c r="F3981">
        <v>0</v>
      </c>
      <c r="H3981" t="s">
        <v>19</v>
      </c>
      <c r="J3981" t="str">
        <f t="shared" si="355"/>
        <v>Bus P+R Car Leg LastDemand</v>
      </c>
      <c r="K3981" t="str" cm="1">
        <f t="array" ref="K3981">_xlfn.IFS(L3981="Bus P+R Bus Leg", "Bus", L3981="Bus P+R Car Leg", "Car",L3981="Rail P+R Rail Leg", "Rail", L3981="Rail P+R Car Leg", "Car",L3981="Logsum","",TRUE(),L3981)</f>
        <v>Car</v>
      </c>
      <c r="L3981" t="s">
        <v>158</v>
      </c>
      <c r="N3981" t="s">
        <v>105</v>
      </c>
      <c r="O3981" t="s">
        <v>74</v>
      </c>
      <c r="P3981" t="str">
        <f t="shared" si="358"/>
        <v>HBEB</v>
      </c>
    </row>
    <row r="3982" spans="1:16" x14ac:dyDescent="0.35">
      <c r="A3982">
        <f t="shared" si="353"/>
        <v>7323</v>
      </c>
      <c r="B3982" t="str">
        <f t="shared" si="357"/>
        <v>Bus P+R Car Leg HBEB_HBEB_Student_16-74_NC LastDemand</v>
      </c>
      <c r="C3982" t="str">
        <f t="shared" si="354"/>
        <v>Bus P+R Car Leg HBEB_HBEB_Student_16-74_NC LastDemand</v>
      </c>
      <c r="D3982" t="s">
        <v>37</v>
      </c>
      <c r="E3982" t="s">
        <v>18</v>
      </c>
      <c r="F3982">
        <v>0</v>
      </c>
      <c r="H3982" t="s">
        <v>19</v>
      </c>
      <c r="J3982" t="str">
        <f t="shared" si="355"/>
        <v>Bus P+R Car Leg LastDemand</v>
      </c>
      <c r="K3982" t="str" cm="1">
        <f t="array" ref="K3982">_xlfn.IFS(L3982="Bus P+R Bus Leg", "Bus", L3982="Bus P+R Car Leg", "Car",L3982="Rail P+R Rail Leg", "Rail", L3982="Rail P+R Car Leg", "Car",L3982="Logsum","",TRUE(),L3982)</f>
        <v>Car</v>
      </c>
      <c r="L3982" t="s">
        <v>158</v>
      </c>
      <c r="N3982" t="s">
        <v>105</v>
      </c>
      <c r="O3982" t="s">
        <v>75</v>
      </c>
      <c r="P3982" t="str">
        <f t="shared" si="358"/>
        <v>HBEB</v>
      </c>
    </row>
    <row r="3983" spans="1:16" x14ac:dyDescent="0.35">
      <c r="A3983">
        <f t="shared" ref="A3983:A4046" si="359">IF(J3983=J3982,A3982+1,ROUNDUP(A3982,-2)+1)</f>
        <v>7324</v>
      </c>
      <c r="B3983" t="str">
        <f t="shared" si="357"/>
        <v>Bus P+R Car Leg HBEB_HBEB_Student_16-74_PC LastDemand</v>
      </c>
      <c r="C3983" t="str">
        <f t="shared" si="354"/>
        <v>Bus P+R Car Leg HBEB_HBEB_Student_16-74_PC LastDemand</v>
      </c>
      <c r="D3983" t="s">
        <v>37</v>
      </c>
      <c r="E3983" t="s">
        <v>18</v>
      </c>
      <c r="F3983">
        <v>0</v>
      </c>
      <c r="H3983" t="s">
        <v>19</v>
      </c>
      <c r="J3983" t="str">
        <f t="shared" si="355"/>
        <v>Bus P+R Car Leg LastDemand</v>
      </c>
      <c r="K3983" t="str" cm="1">
        <f t="array" ref="K3983">_xlfn.IFS(L3983="Bus P+R Bus Leg", "Bus", L3983="Bus P+R Car Leg", "Car",L3983="Rail P+R Rail Leg", "Rail", L3983="Rail P+R Car Leg", "Car",L3983="Logsum","",TRUE(),L3983)</f>
        <v>Car</v>
      </c>
      <c r="L3983" t="s">
        <v>158</v>
      </c>
      <c r="N3983" t="s">
        <v>105</v>
      </c>
      <c r="O3983" t="s">
        <v>76</v>
      </c>
      <c r="P3983" t="str">
        <f t="shared" si="358"/>
        <v>HBEB</v>
      </c>
    </row>
    <row r="3984" spans="1:16" x14ac:dyDescent="0.35">
      <c r="A3984">
        <f t="shared" si="359"/>
        <v>7325</v>
      </c>
      <c r="B3984" t="str">
        <f t="shared" si="357"/>
        <v>Bus P+R Car Leg HBED_HBED_Child_PE_5-11_FC LastDemand</v>
      </c>
      <c r="C3984" t="str">
        <f t="shared" si="354"/>
        <v>Bus P+R Car Leg HBED_HBED_Child_PE_5-11_FC LastDemand</v>
      </c>
      <c r="D3984" t="s">
        <v>37</v>
      </c>
      <c r="E3984" t="s">
        <v>18</v>
      </c>
      <c r="F3984">
        <v>0</v>
      </c>
      <c r="H3984" t="s">
        <v>19</v>
      </c>
      <c r="J3984" t="str">
        <f t="shared" si="355"/>
        <v>Bus P+R Car Leg LastDemand</v>
      </c>
      <c r="K3984" t="str" cm="1">
        <f t="array" ref="K3984">_xlfn.IFS(L3984="Bus P+R Bus Leg", "Bus", L3984="Bus P+R Car Leg", "Car",L3984="Rail P+R Rail Leg", "Rail", L3984="Rail P+R Car Leg", "Car",L3984="Logsum","",TRUE(),L3984)</f>
        <v>Car</v>
      </c>
      <c r="L3984" t="s">
        <v>158</v>
      </c>
      <c r="N3984" t="s">
        <v>105</v>
      </c>
      <c r="O3984" t="s">
        <v>106</v>
      </c>
      <c r="P3984" t="str">
        <f t="shared" si="358"/>
        <v>HBED</v>
      </c>
    </row>
    <row r="3985" spans="1:16" x14ac:dyDescent="0.35">
      <c r="A3985">
        <f t="shared" si="359"/>
        <v>7326</v>
      </c>
      <c r="B3985" t="str">
        <f t="shared" si="357"/>
        <v>Bus P+R Car Leg HBED_HBED_Child_PE_5-11_NC LastDemand</v>
      </c>
      <c r="C3985" t="str">
        <f t="shared" si="354"/>
        <v>Bus P+R Car Leg HBED_HBED_Child_PE_5-11_NC LastDemand</v>
      </c>
      <c r="D3985" t="s">
        <v>37</v>
      </c>
      <c r="E3985" t="s">
        <v>18</v>
      </c>
      <c r="F3985">
        <v>0</v>
      </c>
      <c r="H3985" t="s">
        <v>19</v>
      </c>
      <c r="J3985" t="str">
        <f t="shared" si="355"/>
        <v>Bus P+R Car Leg LastDemand</v>
      </c>
      <c r="K3985" t="str" cm="1">
        <f t="array" ref="K3985">_xlfn.IFS(L3985="Bus P+R Bus Leg", "Bus", L3985="Bus P+R Car Leg", "Car",L3985="Rail P+R Rail Leg", "Rail", L3985="Rail P+R Car Leg", "Car",L3985="Logsum","",TRUE(),L3985)</f>
        <v>Car</v>
      </c>
      <c r="L3985" t="s">
        <v>158</v>
      </c>
      <c r="N3985" t="s">
        <v>105</v>
      </c>
      <c r="O3985" t="s">
        <v>107</v>
      </c>
      <c r="P3985" t="str">
        <f t="shared" si="358"/>
        <v>HBED</v>
      </c>
    </row>
    <row r="3986" spans="1:16" x14ac:dyDescent="0.35">
      <c r="A3986">
        <f t="shared" si="359"/>
        <v>7327</v>
      </c>
      <c r="B3986" t="str">
        <f t="shared" si="357"/>
        <v>Bus P+R Car Leg HBED_HBED_Child_PE_5-11_PC LastDemand</v>
      </c>
      <c r="C3986" t="str">
        <f t="shared" si="354"/>
        <v>Bus P+R Car Leg HBED_HBED_Child_PE_5-11_PC LastDemand</v>
      </c>
      <c r="D3986" t="s">
        <v>37</v>
      </c>
      <c r="E3986" t="s">
        <v>18</v>
      </c>
      <c r="F3986">
        <v>0</v>
      </c>
      <c r="H3986" t="s">
        <v>19</v>
      </c>
      <c r="J3986" t="str">
        <f t="shared" si="355"/>
        <v>Bus P+R Car Leg LastDemand</v>
      </c>
      <c r="K3986" t="str" cm="1">
        <f t="array" ref="K3986">_xlfn.IFS(L3986="Bus P+R Bus Leg", "Bus", L3986="Bus P+R Car Leg", "Car",L3986="Rail P+R Rail Leg", "Rail", L3986="Rail P+R Car Leg", "Car",L3986="Logsum","",TRUE(),L3986)</f>
        <v>Car</v>
      </c>
      <c r="L3986" t="s">
        <v>158</v>
      </c>
      <c r="N3986" t="s">
        <v>105</v>
      </c>
      <c r="O3986" t="s">
        <v>108</v>
      </c>
      <c r="P3986" t="str">
        <f t="shared" si="358"/>
        <v>HBED</v>
      </c>
    </row>
    <row r="3987" spans="1:16" x14ac:dyDescent="0.35">
      <c r="A3987">
        <f t="shared" si="359"/>
        <v>7328</v>
      </c>
      <c r="B3987" t="str">
        <f t="shared" si="357"/>
        <v>Bus P+R Car Leg HBED_HBED_Child_SE_12-16_FC LastDemand</v>
      </c>
      <c r="C3987" t="str">
        <f t="shared" ref="C3987:C4050" si="360">_xlfn.TEXTJOIN(" ",TRUE,L3987,O3987,N3987)</f>
        <v>Bus P+R Car Leg HBED_HBED_Child_SE_12-16_FC LastDemand</v>
      </c>
      <c r="D3987" t="s">
        <v>37</v>
      </c>
      <c r="E3987" t="s">
        <v>18</v>
      </c>
      <c r="F3987">
        <v>0</v>
      </c>
      <c r="H3987" t="s">
        <v>19</v>
      </c>
      <c r="J3987" t="str">
        <f t="shared" si="355"/>
        <v>Bus P+R Car Leg LastDemand</v>
      </c>
      <c r="K3987" t="str" cm="1">
        <f t="array" ref="K3987">_xlfn.IFS(L3987="Bus P+R Bus Leg", "Bus", L3987="Bus P+R Car Leg", "Car",L3987="Rail P+R Rail Leg", "Rail", L3987="Rail P+R Car Leg", "Car",L3987="Logsum","",TRUE(),L3987)</f>
        <v>Car</v>
      </c>
      <c r="L3987" t="s">
        <v>158</v>
      </c>
      <c r="N3987" t="s">
        <v>105</v>
      </c>
      <c r="O3987" t="s">
        <v>109</v>
      </c>
      <c r="P3987" t="str">
        <f t="shared" si="358"/>
        <v>HBED</v>
      </c>
    </row>
    <row r="3988" spans="1:16" x14ac:dyDescent="0.35">
      <c r="A3988">
        <f t="shared" si="359"/>
        <v>7329</v>
      </c>
      <c r="B3988" t="str">
        <f t="shared" si="357"/>
        <v>Bus P+R Car Leg HBED_HBED_Child_SE_12-16_NC LastDemand</v>
      </c>
      <c r="C3988" t="str">
        <f t="shared" si="360"/>
        <v>Bus P+R Car Leg HBED_HBED_Child_SE_12-16_NC LastDemand</v>
      </c>
      <c r="D3988" t="s">
        <v>37</v>
      </c>
      <c r="E3988" t="s">
        <v>18</v>
      </c>
      <c r="F3988">
        <v>0</v>
      </c>
      <c r="H3988" t="s">
        <v>19</v>
      </c>
      <c r="J3988" t="str">
        <f t="shared" ref="J3988:J4051" si="361">_xlfn.CONCAT(L3988," ",N3988)</f>
        <v>Bus P+R Car Leg LastDemand</v>
      </c>
      <c r="K3988" t="str" cm="1">
        <f t="array" ref="K3988">_xlfn.IFS(L3988="Bus P+R Bus Leg", "Bus", L3988="Bus P+R Car Leg", "Car",L3988="Rail P+R Rail Leg", "Rail", L3988="Rail P+R Car Leg", "Car",L3988="Logsum","",TRUE(),L3988)</f>
        <v>Car</v>
      </c>
      <c r="L3988" t="s">
        <v>158</v>
      </c>
      <c r="N3988" t="s">
        <v>105</v>
      </c>
      <c r="O3988" t="s">
        <v>110</v>
      </c>
      <c r="P3988" t="str">
        <f t="shared" si="358"/>
        <v>HBED</v>
      </c>
    </row>
    <row r="3989" spans="1:16" x14ac:dyDescent="0.35">
      <c r="A3989">
        <f t="shared" si="359"/>
        <v>7330</v>
      </c>
      <c r="B3989" t="str">
        <f t="shared" si="357"/>
        <v>Bus P+R Car Leg HBED_HBED_Child_SE_12-16_PC LastDemand</v>
      </c>
      <c r="C3989" t="str">
        <f t="shared" si="360"/>
        <v>Bus P+R Car Leg HBED_HBED_Child_SE_12-16_PC LastDemand</v>
      </c>
      <c r="D3989" t="s">
        <v>37</v>
      </c>
      <c r="E3989" t="s">
        <v>18</v>
      </c>
      <c r="F3989">
        <v>0</v>
      </c>
      <c r="H3989" t="s">
        <v>19</v>
      </c>
      <c r="J3989" t="str">
        <f t="shared" si="361"/>
        <v>Bus P+R Car Leg LastDemand</v>
      </c>
      <c r="K3989" t="str" cm="1">
        <f t="array" ref="K3989">_xlfn.IFS(L3989="Bus P+R Bus Leg", "Bus", L3989="Bus P+R Car Leg", "Car",L3989="Rail P+R Rail Leg", "Rail", L3989="Rail P+R Car Leg", "Car",L3989="Logsum","",TRUE(),L3989)</f>
        <v>Car</v>
      </c>
      <c r="L3989" t="s">
        <v>158</v>
      </c>
      <c r="N3989" t="s">
        <v>105</v>
      </c>
      <c r="O3989" t="s">
        <v>111</v>
      </c>
      <c r="P3989" t="str">
        <f t="shared" si="358"/>
        <v>HBED</v>
      </c>
    </row>
    <row r="3990" spans="1:16" x14ac:dyDescent="0.35">
      <c r="A3990">
        <f t="shared" si="359"/>
        <v>7331</v>
      </c>
      <c r="B3990" t="str">
        <f t="shared" si="357"/>
        <v>Bus P+R Car Leg HBED_HBED_Child_TE_17-18_FC LastDemand</v>
      </c>
      <c r="C3990" t="str">
        <f t="shared" si="360"/>
        <v>Bus P+R Car Leg HBED_HBED_Child_TE_17-18_FC LastDemand</v>
      </c>
      <c r="D3990" t="s">
        <v>37</v>
      </c>
      <c r="E3990" t="s">
        <v>18</v>
      </c>
      <c r="F3990">
        <v>0</v>
      </c>
      <c r="H3990" t="s">
        <v>19</v>
      </c>
      <c r="J3990" t="str">
        <f t="shared" si="361"/>
        <v>Bus P+R Car Leg LastDemand</v>
      </c>
      <c r="K3990" t="str" cm="1">
        <f t="array" ref="K3990">_xlfn.IFS(L3990="Bus P+R Bus Leg", "Bus", L3990="Bus P+R Car Leg", "Car",L3990="Rail P+R Rail Leg", "Rail", L3990="Rail P+R Car Leg", "Car",L3990="Logsum","",TRUE(),L3990)</f>
        <v>Car</v>
      </c>
      <c r="L3990" t="s">
        <v>158</v>
      </c>
      <c r="N3990" t="s">
        <v>105</v>
      </c>
      <c r="O3990" t="s">
        <v>112</v>
      </c>
      <c r="P3990" t="str">
        <f t="shared" si="358"/>
        <v>HBED</v>
      </c>
    </row>
    <row r="3991" spans="1:16" x14ac:dyDescent="0.35">
      <c r="A3991">
        <f t="shared" si="359"/>
        <v>7332</v>
      </c>
      <c r="B3991" t="str">
        <f t="shared" si="357"/>
        <v>Bus P+R Car Leg HBED_HBED_Child_TE_17-18_NC LastDemand</v>
      </c>
      <c r="C3991" t="str">
        <f t="shared" si="360"/>
        <v>Bus P+R Car Leg HBED_HBED_Child_TE_17-18_NC LastDemand</v>
      </c>
      <c r="D3991" t="s">
        <v>37</v>
      </c>
      <c r="E3991" t="s">
        <v>18</v>
      </c>
      <c r="F3991">
        <v>0</v>
      </c>
      <c r="H3991" t="s">
        <v>19</v>
      </c>
      <c r="J3991" t="str">
        <f t="shared" si="361"/>
        <v>Bus P+R Car Leg LastDemand</v>
      </c>
      <c r="K3991" t="str" cm="1">
        <f t="array" ref="K3991">_xlfn.IFS(L3991="Bus P+R Bus Leg", "Bus", L3991="Bus P+R Car Leg", "Car",L3991="Rail P+R Rail Leg", "Rail", L3991="Rail P+R Car Leg", "Car",L3991="Logsum","",TRUE(),L3991)</f>
        <v>Car</v>
      </c>
      <c r="L3991" t="s">
        <v>158</v>
      </c>
      <c r="N3991" t="s">
        <v>105</v>
      </c>
      <c r="O3991" t="s">
        <v>113</v>
      </c>
      <c r="P3991" t="str">
        <f t="shared" si="358"/>
        <v>HBED</v>
      </c>
    </row>
    <row r="3992" spans="1:16" x14ac:dyDescent="0.35">
      <c r="A3992">
        <f t="shared" si="359"/>
        <v>7333</v>
      </c>
      <c r="B3992" t="str">
        <f t="shared" si="357"/>
        <v>Bus P+R Car Leg HBED_HBED_Child_TE_17-18_PC LastDemand</v>
      </c>
      <c r="C3992" t="str">
        <f t="shared" si="360"/>
        <v>Bus P+R Car Leg HBED_HBED_Child_TE_17-18_PC LastDemand</v>
      </c>
      <c r="D3992" t="s">
        <v>37</v>
      </c>
      <c r="E3992" t="s">
        <v>18</v>
      </c>
      <c r="F3992">
        <v>0</v>
      </c>
      <c r="H3992" t="s">
        <v>19</v>
      </c>
      <c r="J3992" t="str">
        <f t="shared" si="361"/>
        <v>Bus P+R Car Leg LastDemand</v>
      </c>
      <c r="K3992" t="str" cm="1">
        <f t="array" ref="K3992">_xlfn.IFS(L3992="Bus P+R Bus Leg", "Bus", L3992="Bus P+R Car Leg", "Car",L3992="Rail P+R Rail Leg", "Rail", L3992="Rail P+R Car Leg", "Car",L3992="Logsum","",TRUE(),L3992)</f>
        <v>Car</v>
      </c>
      <c r="L3992" t="s">
        <v>158</v>
      </c>
      <c r="N3992" t="s">
        <v>105</v>
      </c>
      <c r="O3992" t="s">
        <v>114</v>
      </c>
      <c r="P3992" t="str">
        <f t="shared" si="358"/>
        <v>HBED</v>
      </c>
    </row>
    <row r="3993" spans="1:16" x14ac:dyDescent="0.35">
      <c r="A3993">
        <f t="shared" si="359"/>
        <v>7334</v>
      </c>
      <c r="B3993" t="str">
        <f t="shared" si="357"/>
        <v>Bus P+R Car Leg HBO_HBO_75_FC LastDemand</v>
      </c>
      <c r="C3993" t="str">
        <f t="shared" si="360"/>
        <v>Bus P+R Car Leg HBO_HBO_75_FC LastDemand</v>
      </c>
      <c r="D3993" t="s">
        <v>37</v>
      </c>
      <c r="E3993" t="s">
        <v>18</v>
      </c>
      <c r="F3993">
        <v>0</v>
      </c>
      <c r="H3993" t="s">
        <v>19</v>
      </c>
      <c r="J3993" t="str">
        <f t="shared" si="361"/>
        <v>Bus P+R Car Leg LastDemand</v>
      </c>
      <c r="K3993" t="str" cm="1">
        <f t="array" ref="K3993">_xlfn.IFS(L3993="Bus P+R Bus Leg", "Bus", L3993="Bus P+R Car Leg", "Car",L3993="Rail P+R Rail Leg", "Rail", L3993="Rail P+R Car Leg", "Car",L3993="Logsum","",TRUE(),L3993)</f>
        <v>Car</v>
      </c>
      <c r="L3993" t="s">
        <v>158</v>
      </c>
      <c r="N3993" t="s">
        <v>105</v>
      </c>
      <c r="O3993" t="s">
        <v>115</v>
      </c>
      <c r="P3993" t="str">
        <f t="shared" si="358"/>
        <v>HBO</v>
      </c>
    </row>
    <row r="3994" spans="1:16" x14ac:dyDescent="0.35">
      <c r="A3994">
        <f t="shared" si="359"/>
        <v>7335</v>
      </c>
      <c r="B3994" t="str">
        <f t="shared" si="357"/>
        <v>Bus P+R Car Leg HBO_HBO_75_NC LastDemand</v>
      </c>
      <c r="C3994" t="str">
        <f t="shared" si="360"/>
        <v>Bus P+R Car Leg HBO_HBO_75_NC LastDemand</v>
      </c>
      <c r="D3994" t="s">
        <v>37</v>
      </c>
      <c r="E3994" t="s">
        <v>18</v>
      </c>
      <c r="F3994">
        <v>0</v>
      </c>
      <c r="H3994" t="s">
        <v>19</v>
      </c>
      <c r="J3994" t="str">
        <f t="shared" si="361"/>
        <v>Bus P+R Car Leg LastDemand</v>
      </c>
      <c r="K3994" t="str" cm="1">
        <f t="array" ref="K3994">_xlfn.IFS(L3994="Bus P+R Bus Leg", "Bus", L3994="Bus P+R Car Leg", "Car",L3994="Rail P+R Rail Leg", "Rail", L3994="Rail P+R Car Leg", "Car",L3994="Logsum","",TRUE(),L3994)</f>
        <v>Car</v>
      </c>
      <c r="L3994" t="s">
        <v>158</v>
      </c>
      <c r="N3994" t="s">
        <v>105</v>
      </c>
      <c r="O3994" t="s">
        <v>116</v>
      </c>
      <c r="P3994" t="str">
        <f t="shared" si="358"/>
        <v>HBO</v>
      </c>
    </row>
    <row r="3995" spans="1:16" x14ac:dyDescent="0.35">
      <c r="A3995">
        <f t="shared" si="359"/>
        <v>7336</v>
      </c>
      <c r="B3995" t="str">
        <f t="shared" si="357"/>
        <v>Bus P+R Car Leg HBO_HBO_75_PC LastDemand</v>
      </c>
      <c r="C3995" t="str">
        <f t="shared" si="360"/>
        <v>Bus P+R Car Leg HBO_HBO_75_PC LastDemand</v>
      </c>
      <c r="D3995" t="s">
        <v>37</v>
      </c>
      <c r="E3995" t="s">
        <v>18</v>
      </c>
      <c r="F3995">
        <v>0</v>
      </c>
      <c r="H3995" t="s">
        <v>19</v>
      </c>
      <c r="J3995" t="str">
        <f t="shared" si="361"/>
        <v>Bus P+R Car Leg LastDemand</v>
      </c>
      <c r="K3995" t="str" cm="1">
        <f t="array" ref="K3995">_xlfn.IFS(L3995="Bus P+R Bus Leg", "Bus", L3995="Bus P+R Car Leg", "Car",L3995="Rail P+R Rail Leg", "Rail", L3995="Rail P+R Car Leg", "Car",L3995="Logsum","",TRUE(),L3995)</f>
        <v>Car</v>
      </c>
      <c r="L3995" t="s">
        <v>158</v>
      </c>
      <c r="N3995" t="s">
        <v>105</v>
      </c>
      <c r="O3995" t="s">
        <v>117</v>
      </c>
      <c r="P3995" t="str">
        <f t="shared" si="358"/>
        <v>HBO</v>
      </c>
    </row>
    <row r="3996" spans="1:16" x14ac:dyDescent="0.35">
      <c r="A3996">
        <f t="shared" si="359"/>
        <v>7337</v>
      </c>
      <c r="B3996" t="str">
        <f t="shared" si="357"/>
        <v>Bus P+R Car Leg HBO_HBO_Child_0-15_FC LastDemand</v>
      </c>
      <c r="C3996" t="str">
        <f t="shared" si="360"/>
        <v>Bus P+R Car Leg HBO_HBO_Child_0-15_FC LastDemand</v>
      </c>
      <c r="D3996" t="s">
        <v>37</v>
      </c>
      <c r="E3996" t="s">
        <v>18</v>
      </c>
      <c r="F3996">
        <v>0</v>
      </c>
      <c r="H3996" t="s">
        <v>19</v>
      </c>
      <c r="J3996" t="str">
        <f t="shared" si="361"/>
        <v>Bus P+R Car Leg LastDemand</v>
      </c>
      <c r="K3996" t="str" cm="1">
        <f t="array" ref="K3996">_xlfn.IFS(L3996="Bus P+R Bus Leg", "Bus", L3996="Bus P+R Car Leg", "Car",L3996="Rail P+R Rail Leg", "Rail", L3996="Rail P+R Car Leg", "Car",L3996="Logsum","",TRUE(),L3996)</f>
        <v>Car</v>
      </c>
      <c r="L3996" t="s">
        <v>158</v>
      </c>
      <c r="N3996" t="s">
        <v>105</v>
      </c>
      <c r="O3996" t="s">
        <v>118</v>
      </c>
      <c r="P3996" t="str">
        <f t="shared" si="358"/>
        <v>HBO</v>
      </c>
    </row>
    <row r="3997" spans="1:16" x14ac:dyDescent="0.35">
      <c r="A3997">
        <f t="shared" si="359"/>
        <v>7338</v>
      </c>
      <c r="B3997" t="str">
        <f t="shared" si="357"/>
        <v>Bus P+R Car Leg HBO_HBO_Child_0-15_NC LastDemand</v>
      </c>
      <c r="C3997" t="str">
        <f t="shared" si="360"/>
        <v>Bus P+R Car Leg HBO_HBO_Child_0-15_NC LastDemand</v>
      </c>
      <c r="D3997" t="s">
        <v>37</v>
      </c>
      <c r="E3997" t="s">
        <v>18</v>
      </c>
      <c r="F3997">
        <v>0</v>
      </c>
      <c r="H3997" t="s">
        <v>19</v>
      </c>
      <c r="J3997" t="str">
        <f t="shared" si="361"/>
        <v>Bus P+R Car Leg LastDemand</v>
      </c>
      <c r="K3997" t="str" cm="1">
        <f t="array" ref="K3997">_xlfn.IFS(L3997="Bus P+R Bus Leg", "Bus", L3997="Bus P+R Car Leg", "Car",L3997="Rail P+R Rail Leg", "Rail", L3997="Rail P+R Car Leg", "Car",L3997="Logsum","",TRUE(),L3997)</f>
        <v>Car</v>
      </c>
      <c r="L3997" t="s">
        <v>158</v>
      </c>
      <c r="N3997" t="s">
        <v>105</v>
      </c>
      <c r="O3997" t="s">
        <v>119</v>
      </c>
      <c r="P3997" t="str">
        <f t="shared" si="358"/>
        <v>HBO</v>
      </c>
    </row>
    <row r="3998" spans="1:16" x14ac:dyDescent="0.35">
      <c r="A3998">
        <f t="shared" si="359"/>
        <v>7339</v>
      </c>
      <c r="B3998" t="str">
        <f t="shared" si="357"/>
        <v>Bus P+R Car Leg HBO_HBO_Child_0-15_PC LastDemand</v>
      </c>
      <c r="C3998" t="str">
        <f t="shared" si="360"/>
        <v>Bus P+R Car Leg HBO_HBO_Child_0-15_PC LastDemand</v>
      </c>
      <c r="D3998" t="s">
        <v>37</v>
      </c>
      <c r="E3998" t="s">
        <v>18</v>
      </c>
      <c r="F3998">
        <v>0</v>
      </c>
      <c r="H3998" t="s">
        <v>19</v>
      </c>
      <c r="J3998" t="str">
        <f t="shared" si="361"/>
        <v>Bus P+R Car Leg LastDemand</v>
      </c>
      <c r="K3998" t="str" cm="1">
        <f t="array" ref="K3998">_xlfn.IFS(L3998="Bus P+R Bus Leg", "Bus", L3998="Bus P+R Car Leg", "Car",L3998="Rail P+R Rail Leg", "Rail", L3998="Rail P+R Car Leg", "Car",L3998="Logsum","",TRUE(),L3998)</f>
        <v>Car</v>
      </c>
      <c r="L3998" t="s">
        <v>158</v>
      </c>
      <c r="N3998" t="s">
        <v>105</v>
      </c>
      <c r="O3998" t="s">
        <v>120</v>
      </c>
      <c r="P3998" t="str">
        <f t="shared" si="358"/>
        <v>HBO</v>
      </c>
    </row>
    <row r="3999" spans="1:16" x14ac:dyDescent="0.35">
      <c r="A3999">
        <f t="shared" si="359"/>
        <v>7340</v>
      </c>
      <c r="B3999" t="str">
        <f t="shared" si="357"/>
        <v>Bus P+R Car Leg HBO_HBO_FT_16-74_FC LastDemand</v>
      </c>
      <c r="C3999" t="str">
        <f t="shared" si="360"/>
        <v>Bus P+R Car Leg HBO_HBO_FT_16-74_FC LastDemand</v>
      </c>
      <c r="D3999" t="s">
        <v>37</v>
      </c>
      <c r="E3999" t="s">
        <v>18</v>
      </c>
      <c r="F3999">
        <v>0</v>
      </c>
      <c r="H3999" t="s">
        <v>19</v>
      </c>
      <c r="J3999" t="str">
        <f t="shared" si="361"/>
        <v>Bus P+R Car Leg LastDemand</v>
      </c>
      <c r="K3999" t="str" cm="1">
        <f t="array" ref="K3999">_xlfn.IFS(L3999="Bus P+R Bus Leg", "Bus", L3999="Bus P+R Car Leg", "Car",L3999="Rail P+R Rail Leg", "Rail", L3999="Rail P+R Car Leg", "Car",L3999="Logsum","",TRUE(),L3999)</f>
        <v>Car</v>
      </c>
      <c r="L3999" t="s">
        <v>158</v>
      </c>
      <c r="N3999" t="s">
        <v>105</v>
      </c>
      <c r="O3999" t="s">
        <v>121</v>
      </c>
      <c r="P3999" t="str">
        <f t="shared" si="358"/>
        <v>HBO</v>
      </c>
    </row>
    <row r="4000" spans="1:16" x14ac:dyDescent="0.35">
      <c r="A4000">
        <f t="shared" si="359"/>
        <v>7341</v>
      </c>
      <c r="B4000" t="str">
        <f t="shared" si="357"/>
        <v>Bus P+R Car Leg HBO_HBO_FT_16-74_NC LastDemand</v>
      </c>
      <c r="C4000" t="str">
        <f t="shared" si="360"/>
        <v>Bus P+R Car Leg HBO_HBO_FT_16-74_NC LastDemand</v>
      </c>
      <c r="D4000" t="s">
        <v>37</v>
      </c>
      <c r="E4000" t="s">
        <v>18</v>
      </c>
      <c r="F4000">
        <v>0</v>
      </c>
      <c r="H4000" t="s">
        <v>19</v>
      </c>
      <c r="J4000" t="str">
        <f t="shared" si="361"/>
        <v>Bus P+R Car Leg LastDemand</v>
      </c>
      <c r="K4000" t="str" cm="1">
        <f t="array" ref="K4000">_xlfn.IFS(L4000="Bus P+R Bus Leg", "Bus", L4000="Bus P+R Car Leg", "Car",L4000="Rail P+R Rail Leg", "Rail", L4000="Rail P+R Car Leg", "Car",L4000="Logsum","",TRUE(),L4000)</f>
        <v>Car</v>
      </c>
      <c r="L4000" t="s">
        <v>158</v>
      </c>
      <c r="N4000" t="s">
        <v>105</v>
      </c>
      <c r="O4000" t="s">
        <v>122</v>
      </c>
      <c r="P4000" t="str">
        <f t="shared" si="358"/>
        <v>HBO</v>
      </c>
    </row>
    <row r="4001" spans="1:16" x14ac:dyDescent="0.35">
      <c r="A4001">
        <f t="shared" si="359"/>
        <v>7342</v>
      </c>
      <c r="B4001" t="str">
        <f t="shared" si="357"/>
        <v>Bus P+R Car Leg HBO_HBO_FT_16-74_PC LastDemand</v>
      </c>
      <c r="C4001" t="str">
        <f t="shared" si="360"/>
        <v>Bus P+R Car Leg HBO_HBO_FT_16-74_PC LastDemand</v>
      </c>
      <c r="D4001" t="s">
        <v>37</v>
      </c>
      <c r="E4001" t="s">
        <v>18</v>
      </c>
      <c r="F4001">
        <v>0</v>
      </c>
      <c r="H4001" t="s">
        <v>19</v>
      </c>
      <c r="J4001" t="str">
        <f t="shared" si="361"/>
        <v>Bus P+R Car Leg LastDemand</v>
      </c>
      <c r="K4001" t="str" cm="1">
        <f t="array" ref="K4001">_xlfn.IFS(L4001="Bus P+R Bus Leg", "Bus", L4001="Bus P+R Car Leg", "Car",L4001="Rail P+R Rail Leg", "Rail", L4001="Rail P+R Car Leg", "Car",L4001="Logsum","",TRUE(),L4001)</f>
        <v>Car</v>
      </c>
      <c r="L4001" t="s">
        <v>158</v>
      </c>
      <c r="N4001" t="s">
        <v>105</v>
      </c>
      <c r="O4001" t="s">
        <v>123</v>
      </c>
      <c r="P4001" t="str">
        <f t="shared" si="358"/>
        <v>HBO</v>
      </c>
    </row>
    <row r="4002" spans="1:16" x14ac:dyDescent="0.35">
      <c r="A4002">
        <f t="shared" si="359"/>
        <v>7343</v>
      </c>
      <c r="B4002" t="str">
        <f t="shared" si="357"/>
        <v>Bus P+R Car Leg HBO_HBO_Other_16-74_FC LastDemand</v>
      </c>
      <c r="C4002" t="str">
        <f t="shared" si="360"/>
        <v>Bus P+R Car Leg HBO_HBO_Other_16-74_FC LastDemand</v>
      </c>
      <c r="D4002" t="s">
        <v>37</v>
      </c>
      <c r="E4002" t="s">
        <v>18</v>
      </c>
      <c r="F4002">
        <v>0</v>
      </c>
      <c r="H4002" t="s">
        <v>19</v>
      </c>
      <c r="J4002" t="str">
        <f t="shared" si="361"/>
        <v>Bus P+R Car Leg LastDemand</v>
      </c>
      <c r="K4002" t="str" cm="1">
        <f t="array" ref="K4002">_xlfn.IFS(L4002="Bus P+R Bus Leg", "Bus", L4002="Bus P+R Car Leg", "Car",L4002="Rail P+R Rail Leg", "Rail", L4002="Rail P+R Car Leg", "Car",L4002="Logsum","",TRUE(),L4002)</f>
        <v>Car</v>
      </c>
      <c r="L4002" t="s">
        <v>158</v>
      </c>
      <c r="N4002" t="s">
        <v>105</v>
      </c>
      <c r="O4002" t="s">
        <v>124</v>
      </c>
      <c r="P4002" t="str">
        <f t="shared" si="358"/>
        <v>HBO</v>
      </c>
    </row>
    <row r="4003" spans="1:16" x14ac:dyDescent="0.35">
      <c r="A4003">
        <f t="shared" si="359"/>
        <v>7344</v>
      </c>
      <c r="B4003" t="str">
        <f t="shared" si="357"/>
        <v>Bus P+R Car Leg HBO_HBO_Other_16-74_NC LastDemand</v>
      </c>
      <c r="C4003" t="str">
        <f t="shared" si="360"/>
        <v>Bus P+R Car Leg HBO_HBO_Other_16-74_NC LastDemand</v>
      </c>
      <c r="D4003" t="s">
        <v>37</v>
      </c>
      <c r="E4003" t="s">
        <v>18</v>
      </c>
      <c r="F4003">
        <v>0</v>
      </c>
      <c r="H4003" t="s">
        <v>19</v>
      </c>
      <c r="J4003" t="str">
        <f t="shared" si="361"/>
        <v>Bus P+R Car Leg LastDemand</v>
      </c>
      <c r="K4003" t="str" cm="1">
        <f t="array" ref="K4003">_xlfn.IFS(L4003="Bus P+R Bus Leg", "Bus", L4003="Bus P+R Car Leg", "Car",L4003="Rail P+R Rail Leg", "Rail", L4003="Rail P+R Car Leg", "Car",L4003="Logsum","",TRUE(),L4003)</f>
        <v>Car</v>
      </c>
      <c r="L4003" t="s">
        <v>158</v>
      </c>
      <c r="N4003" t="s">
        <v>105</v>
      </c>
      <c r="O4003" t="s">
        <v>125</v>
      </c>
      <c r="P4003" t="str">
        <f t="shared" si="358"/>
        <v>HBO</v>
      </c>
    </row>
    <row r="4004" spans="1:16" x14ac:dyDescent="0.35">
      <c r="A4004">
        <f t="shared" si="359"/>
        <v>7345</v>
      </c>
      <c r="B4004" t="str">
        <f t="shared" si="357"/>
        <v>Bus P+R Car Leg HBO_HBO_Other_16-74_PC LastDemand</v>
      </c>
      <c r="C4004" t="str">
        <f t="shared" si="360"/>
        <v>Bus P+R Car Leg HBO_HBO_Other_16-74_PC LastDemand</v>
      </c>
      <c r="D4004" t="s">
        <v>37</v>
      </c>
      <c r="E4004" t="s">
        <v>18</v>
      </c>
      <c r="F4004">
        <v>0</v>
      </c>
      <c r="H4004" t="s">
        <v>19</v>
      </c>
      <c r="J4004" t="str">
        <f t="shared" si="361"/>
        <v>Bus P+R Car Leg LastDemand</v>
      </c>
      <c r="K4004" t="str" cm="1">
        <f t="array" ref="K4004">_xlfn.IFS(L4004="Bus P+R Bus Leg", "Bus", L4004="Bus P+R Car Leg", "Car",L4004="Rail P+R Rail Leg", "Rail", L4004="Rail P+R Car Leg", "Car",L4004="Logsum","",TRUE(),L4004)</f>
        <v>Car</v>
      </c>
      <c r="L4004" t="s">
        <v>158</v>
      </c>
      <c r="N4004" t="s">
        <v>105</v>
      </c>
      <c r="O4004" t="s">
        <v>126</v>
      </c>
      <c r="P4004" t="str">
        <f t="shared" si="358"/>
        <v>HBO</v>
      </c>
    </row>
    <row r="4005" spans="1:16" x14ac:dyDescent="0.35">
      <c r="A4005">
        <f t="shared" si="359"/>
        <v>7346</v>
      </c>
      <c r="B4005" t="str">
        <f t="shared" si="357"/>
        <v>Bus P+R Car Leg HBO_HBO_PT_16-74_FC LastDemand</v>
      </c>
      <c r="C4005" t="str">
        <f t="shared" si="360"/>
        <v>Bus P+R Car Leg HBO_HBO_PT_16-74_FC LastDemand</v>
      </c>
      <c r="D4005" t="s">
        <v>37</v>
      </c>
      <c r="E4005" t="s">
        <v>18</v>
      </c>
      <c r="F4005">
        <v>0</v>
      </c>
      <c r="H4005" t="s">
        <v>19</v>
      </c>
      <c r="J4005" t="str">
        <f t="shared" si="361"/>
        <v>Bus P+R Car Leg LastDemand</v>
      </c>
      <c r="K4005" t="str" cm="1">
        <f t="array" ref="K4005">_xlfn.IFS(L4005="Bus P+R Bus Leg", "Bus", L4005="Bus P+R Car Leg", "Car",L4005="Rail P+R Rail Leg", "Rail", L4005="Rail P+R Car Leg", "Car",L4005="Logsum","",TRUE(),L4005)</f>
        <v>Car</v>
      </c>
      <c r="L4005" t="s">
        <v>158</v>
      </c>
      <c r="N4005" t="s">
        <v>105</v>
      </c>
      <c r="O4005" t="s">
        <v>127</v>
      </c>
      <c r="P4005" t="str">
        <f t="shared" si="358"/>
        <v>HBO</v>
      </c>
    </row>
    <row r="4006" spans="1:16" x14ac:dyDescent="0.35">
      <c r="A4006">
        <f t="shared" si="359"/>
        <v>7347</v>
      </c>
      <c r="B4006" t="str">
        <f t="shared" si="357"/>
        <v>Bus P+R Car Leg HBO_HBO_PT_16-74_NC LastDemand</v>
      </c>
      <c r="C4006" t="str">
        <f t="shared" si="360"/>
        <v>Bus P+R Car Leg HBO_HBO_PT_16-74_NC LastDemand</v>
      </c>
      <c r="D4006" t="s">
        <v>37</v>
      </c>
      <c r="E4006" t="s">
        <v>18</v>
      </c>
      <c r="F4006">
        <v>0</v>
      </c>
      <c r="H4006" t="s">
        <v>19</v>
      </c>
      <c r="J4006" t="str">
        <f t="shared" si="361"/>
        <v>Bus P+R Car Leg LastDemand</v>
      </c>
      <c r="K4006" t="str" cm="1">
        <f t="array" ref="K4006">_xlfn.IFS(L4006="Bus P+R Bus Leg", "Bus", L4006="Bus P+R Car Leg", "Car",L4006="Rail P+R Rail Leg", "Rail", L4006="Rail P+R Car Leg", "Car",L4006="Logsum","",TRUE(),L4006)</f>
        <v>Car</v>
      </c>
      <c r="L4006" t="s">
        <v>158</v>
      </c>
      <c r="N4006" t="s">
        <v>105</v>
      </c>
      <c r="O4006" t="s">
        <v>128</v>
      </c>
      <c r="P4006" t="str">
        <f t="shared" si="358"/>
        <v>HBO</v>
      </c>
    </row>
    <row r="4007" spans="1:16" x14ac:dyDescent="0.35">
      <c r="A4007">
        <f t="shared" si="359"/>
        <v>7348</v>
      </c>
      <c r="B4007" t="str">
        <f t="shared" si="357"/>
        <v>Bus P+R Car Leg HBO_HBO_PT_16-74_PC LastDemand</v>
      </c>
      <c r="C4007" t="str">
        <f t="shared" si="360"/>
        <v>Bus P+R Car Leg HBO_HBO_PT_16-74_PC LastDemand</v>
      </c>
      <c r="D4007" t="s">
        <v>37</v>
      </c>
      <c r="E4007" t="s">
        <v>18</v>
      </c>
      <c r="F4007">
        <v>0</v>
      </c>
      <c r="H4007" t="s">
        <v>19</v>
      </c>
      <c r="J4007" t="str">
        <f t="shared" si="361"/>
        <v>Bus P+R Car Leg LastDemand</v>
      </c>
      <c r="K4007" t="str" cm="1">
        <f t="array" ref="K4007">_xlfn.IFS(L4007="Bus P+R Bus Leg", "Bus", L4007="Bus P+R Car Leg", "Car",L4007="Rail P+R Rail Leg", "Rail", L4007="Rail P+R Car Leg", "Car",L4007="Logsum","",TRUE(),L4007)</f>
        <v>Car</v>
      </c>
      <c r="L4007" t="s">
        <v>158</v>
      </c>
      <c r="N4007" t="s">
        <v>105</v>
      </c>
      <c r="O4007" t="s">
        <v>129</v>
      </c>
      <c r="P4007" t="str">
        <f t="shared" si="358"/>
        <v>HBO</v>
      </c>
    </row>
    <row r="4008" spans="1:16" x14ac:dyDescent="0.35">
      <c r="A4008">
        <f t="shared" si="359"/>
        <v>7349</v>
      </c>
      <c r="B4008" t="str">
        <f t="shared" si="357"/>
        <v>Bus P+R Car Leg HBO_HBO_Student_16-74_FC LastDemand</v>
      </c>
      <c r="C4008" t="str">
        <f t="shared" si="360"/>
        <v>Bus P+R Car Leg HBO_HBO_Student_16-74_FC LastDemand</v>
      </c>
      <c r="D4008" t="s">
        <v>37</v>
      </c>
      <c r="E4008" t="s">
        <v>18</v>
      </c>
      <c r="F4008">
        <v>0</v>
      </c>
      <c r="H4008" t="s">
        <v>19</v>
      </c>
      <c r="J4008" t="str">
        <f t="shared" si="361"/>
        <v>Bus P+R Car Leg LastDemand</v>
      </c>
      <c r="K4008" t="str" cm="1">
        <f t="array" ref="K4008">_xlfn.IFS(L4008="Bus P+R Bus Leg", "Bus", L4008="Bus P+R Car Leg", "Car",L4008="Rail P+R Rail Leg", "Rail", L4008="Rail P+R Car Leg", "Car",L4008="Logsum","",TRUE(),L4008)</f>
        <v>Car</v>
      </c>
      <c r="L4008" t="s">
        <v>158</v>
      </c>
      <c r="N4008" t="s">
        <v>105</v>
      </c>
      <c r="O4008" t="s">
        <v>130</v>
      </c>
      <c r="P4008" t="str">
        <f t="shared" si="358"/>
        <v>HBO</v>
      </c>
    </row>
    <row r="4009" spans="1:16" x14ac:dyDescent="0.35">
      <c r="A4009">
        <f t="shared" si="359"/>
        <v>7350</v>
      </c>
      <c r="B4009" t="str">
        <f t="shared" si="357"/>
        <v>Bus P+R Car Leg HBO_HBO_Student_16-74_NC LastDemand</v>
      </c>
      <c r="C4009" t="str">
        <f t="shared" si="360"/>
        <v>Bus P+R Car Leg HBO_HBO_Student_16-74_NC LastDemand</v>
      </c>
      <c r="D4009" t="s">
        <v>37</v>
      </c>
      <c r="E4009" t="s">
        <v>18</v>
      </c>
      <c r="F4009">
        <v>0</v>
      </c>
      <c r="H4009" t="s">
        <v>19</v>
      </c>
      <c r="J4009" t="str">
        <f t="shared" si="361"/>
        <v>Bus P+R Car Leg LastDemand</v>
      </c>
      <c r="K4009" t="str" cm="1">
        <f t="array" ref="K4009">_xlfn.IFS(L4009="Bus P+R Bus Leg", "Bus", L4009="Bus P+R Car Leg", "Car",L4009="Rail P+R Rail Leg", "Rail", L4009="Rail P+R Car Leg", "Car",L4009="Logsum","",TRUE(),L4009)</f>
        <v>Car</v>
      </c>
      <c r="L4009" t="s">
        <v>158</v>
      </c>
      <c r="N4009" t="s">
        <v>105</v>
      </c>
      <c r="O4009" t="s">
        <v>131</v>
      </c>
      <c r="P4009" t="str">
        <f t="shared" si="358"/>
        <v>HBO</v>
      </c>
    </row>
    <row r="4010" spans="1:16" x14ac:dyDescent="0.35">
      <c r="A4010">
        <f t="shared" si="359"/>
        <v>7351</v>
      </c>
      <c r="B4010" t="str">
        <f t="shared" si="357"/>
        <v>Bus P+R Car Leg HBO_HBO_Student_16-74_PC LastDemand</v>
      </c>
      <c r="C4010" t="str">
        <f t="shared" si="360"/>
        <v>Bus P+R Car Leg HBO_HBO_Student_16-74_PC LastDemand</v>
      </c>
      <c r="D4010" t="s">
        <v>37</v>
      </c>
      <c r="E4010" t="s">
        <v>18</v>
      </c>
      <c r="F4010">
        <v>0</v>
      </c>
      <c r="H4010" t="s">
        <v>19</v>
      </c>
      <c r="J4010" t="str">
        <f t="shared" si="361"/>
        <v>Bus P+R Car Leg LastDemand</v>
      </c>
      <c r="K4010" t="str" cm="1">
        <f t="array" ref="K4010">_xlfn.IFS(L4010="Bus P+R Bus Leg", "Bus", L4010="Bus P+R Car Leg", "Car",L4010="Rail P+R Rail Leg", "Rail", L4010="Rail P+R Car Leg", "Car",L4010="Logsum","",TRUE(),L4010)</f>
        <v>Car</v>
      </c>
      <c r="L4010" t="s">
        <v>158</v>
      </c>
      <c r="N4010" t="s">
        <v>105</v>
      </c>
      <c r="O4010" t="s">
        <v>132</v>
      </c>
      <c r="P4010" t="str">
        <f t="shared" si="358"/>
        <v>HBO</v>
      </c>
    </row>
    <row r="4011" spans="1:16" x14ac:dyDescent="0.35">
      <c r="A4011">
        <f t="shared" si="359"/>
        <v>7352</v>
      </c>
      <c r="B4011" t="str">
        <f t="shared" si="357"/>
        <v>Bus P+R Car Leg HBSHOP_HBSHOP_75_FC LastDemand</v>
      </c>
      <c r="C4011" t="str">
        <f t="shared" si="360"/>
        <v>Bus P+R Car Leg HBSHOP_HBSHOP_75_FC LastDemand</v>
      </c>
      <c r="D4011" t="s">
        <v>37</v>
      </c>
      <c r="E4011" t="s">
        <v>18</v>
      </c>
      <c r="F4011">
        <v>0</v>
      </c>
      <c r="H4011" t="s">
        <v>19</v>
      </c>
      <c r="J4011" t="str">
        <f t="shared" si="361"/>
        <v>Bus P+R Car Leg LastDemand</v>
      </c>
      <c r="K4011" t="str" cm="1">
        <f t="array" ref="K4011">_xlfn.IFS(L4011="Bus P+R Bus Leg", "Bus", L4011="Bus P+R Car Leg", "Car",L4011="Rail P+R Rail Leg", "Rail", L4011="Rail P+R Car Leg", "Car",L4011="Logsum","",TRUE(),L4011)</f>
        <v>Car</v>
      </c>
      <c r="L4011" t="s">
        <v>158</v>
      </c>
      <c r="N4011" t="s">
        <v>105</v>
      </c>
      <c r="O4011" t="s">
        <v>480</v>
      </c>
      <c r="P4011" t="str">
        <f t="shared" si="358"/>
        <v>HBSHOP</v>
      </c>
    </row>
    <row r="4012" spans="1:16" x14ac:dyDescent="0.35">
      <c r="A4012">
        <f t="shared" si="359"/>
        <v>7353</v>
      </c>
      <c r="B4012" t="str">
        <f t="shared" si="357"/>
        <v>Bus P+R Car Leg HBSHOP_HBSHOP_75_NC LastDemand</v>
      </c>
      <c r="C4012" t="str">
        <f t="shared" si="360"/>
        <v>Bus P+R Car Leg HBSHOP_HBSHOP_75_NC LastDemand</v>
      </c>
      <c r="D4012" t="s">
        <v>37</v>
      </c>
      <c r="E4012" t="s">
        <v>18</v>
      </c>
      <c r="F4012">
        <v>0</v>
      </c>
      <c r="H4012" t="s">
        <v>19</v>
      </c>
      <c r="J4012" t="str">
        <f t="shared" si="361"/>
        <v>Bus P+R Car Leg LastDemand</v>
      </c>
      <c r="K4012" t="str" cm="1">
        <f t="array" ref="K4012">_xlfn.IFS(L4012="Bus P+R Bus Leg", "Bus", L4012="Bus P+R Car Leg", "Car",L4012="Rail P+R Rail Leg", "Rail", L4012="Rail P+R Car Leg", "Car",L4012="Logsum","",TRUE(),L4012)</f>
        <v>Car</v>
      </c>
      <c r="L4012" t="s">
        <v>158</v>
      </c>
      <c r="N4012" t="s">
        <v>105</v>
      </c>
      <c r="O4012" t="s">
        <v>481</v>
      </c>
      <c r="P4012" t="str">
        <f t="shared" si="358"/>
        <v>HBSHOP</v>
      </c>
    </row>
    <row r="4013" spans="1:16" x14ac:dyDescent="0.35">
      <c r="A4013">
        <f t="shared" si="359"/>
        <v>7354</v>
      </c>
      <c r="B4013" t="str">
        <f t="shared" si="357"/>
        <v>Bus P+R Car Leg HBSHOP_HBSHOP_75_PC LastDemand</v>
      </c>
      <c r="C4013" t="str">
        <f t="shared" si="360"/>
        <v>Bus P+R Car Leg HBSHOP_HBSHOP_75_PC LastDemand</v>
      </c>
      <c r="D4013" t="s">
        <v>37</v>
      </c>
      <c r="E4013" t="s">
        <v>18</v>
      </c>
      <c r="F4013">
        <v>0</v>
      </c>
      <c r="H4013" t="s">
        <v>19</v>
      </c>
      <c r="J4013" t="str">
        <f t="shared" si="361"/>
        <v>Bus P+R Car Leg LastDemand</v>
      </c>
      <c r="K4013" t="str" cm="1">
        <f t="array" ref="K4013">_xlfn.IFS(L4013="Bus P+R Bus Leg", "Bus", L4013="Bus P+R Car Leg", "Car",L4013="Rail P+R Rail Leg", "Rail", L4013="Rail P+R Car Leg", "Car",L4013="Logsum","",TRUE(),L4013)</f>
        <v>Car</v>
      </c>
      <c r="L4013" t="s">
        <v>158</v>
      </c>
      <c r="N4013" t="s">
        <v>105</v>
      </c>
      <c r="O4013" t="s">
        <v>482</v>
      </c>
      <c r="P4013" t="str">
        <f t="shared" si="358"/>
        <v>HBSHOP</v>
      </c>
    </row>
    <row r="4014" spans="1:16" x14ac:dyDescent="0.35">
      <c r="A4014">
        <f t="shared" si="359"/>
        <v>7355</v>
      </c>
      <c r="B4014" t="str">
        <f t="shared" si="357"/>
        <v>Bus P+R Car Leg HBSHOP_HBSHOP_Child_0-15_FC LastDemand</v>
      </c>
      <c r="C4014" t="str">
        <f t="shared" si="360"/>
        <v>Bus P+R Car Leg HBSHOP_HBSHOP_Child_0-15_FC LastDemand</v>
      </c>
      <c r="D4014" t="s">
        <v>37</v>
      </c>
      <c r="E4014" t="s">
        <v>18</v>
      </c>
      <c r="F4014">
        <v>0</v>
      </c>
      <c r="H4014" t="s">
        <v>19</v>
      </c>
      <c r="J4014" t="str">
        <f t="shared" si="361"/>
        <v>Bus P+R Car Leg LastDemand</v>
      </c>
      <c r="K4014" t="str" cm="1">
        <f t="array" ref="K4014">_xlfn.IFS(L4014="Bus P+R Bus Leg", "Bus", L4014="Bus P+R Car Leg", "Car",L4014="Rail P+R Rail Leg", "Rail", L4014="Rail P+R Car Leg", "Car",L4014="Logsum","",TRUE(),L4014)</f>
        <v>Car</v>
      </c>
      <c r="L4014" t="s">
        <v>158</v>
      </c>
      <c r="N4014" t="s">
        <v>105</v>
      </c>
      <c r="O4014" t="s">
        <v>483</v>
      </c>
      <c r="P4014" t="str">
        <f t="shared" si="358"/>
        <v>HBSHOP</v>
      </c>
    </row>
    <row r="4015" spans="1:16" x14ac:dyDescent="0.35">
      <c r="A4015">
        <f t="shared" si="359"/>
        <v>7356</v>
      </c>
      <c r="B4015" t="str">
        <f t="shared" si="357"/>
        <v>Bus P+R Car Leg HBSHOP_HBSHOP_Child_0-15_NC LastDemand</v>
      </c>
      <c r="C4015" t="str">
        <f t="shared" si="360"/>
        <v>Bus P+R Car Leg HBSHOP_HBSHOP_Child_0-15_NC LastDemand</v>
      </c>
      <c r="D4015" t="s">
        <v>37</v>
      </c>
      <c r="E4015" t="s">
        <v>18</v>
      </c>
      <c r="F4015">
        <v>0</v>
      </c>
      <c r="H4015" t="s">
        <v>19</v>
      </c>
      <c r="J4015" t="str">
        <f t="shared" si="361"/>
        <v>Bus P+R Car Leg LastDemand</v>
      </c>
      <c r="K4015" t="str" cm="1">
        <f t="array" ref="K4015">_xlfn.IFS(L4015="Bus P+R Bus Leg", "Bus", L4015="Bus P+R Car Leg", "Car",L4015="Rail P+R Rail Leg", "Rail", L4015="Rail P+R Car Leg", "Car",L4015="Logsum","",TRUE(),L4015)</f>
        <v>Car</v>
      </c>
      <c r="L4015" t="s">
        <v>158</v>
      </c>
      <c r="N4015" t="s">
        <v>105</v>
      </c>
      <c r="O4015" t="s">
        <v>484</v>
      </c>
      <c r="P4015" t="str">
        <f t="shared" si="358"/>
        <v>HBSHOP</v>
      </c>
    </row>
    <row r="4016" spans="1:16" x14ac:dyDescent="0.35">
      <c r="A4016">
        <f t="shared" si="359"/>
        <v>7357</v>
      </c>
      <c r="B4016" t="str">
        <f t="shared" si="357"/>
        <v>Bus P+R Car Leg HBSHOP_HBSHOP_Child_0-15_PC LastDemand</v>
      </c>
      <c r="C4016" t="str">
        <f t="shared" si="360"/>
        <v>Bus P+R Car Leg HBSHOP_HBSHOP_Child_0-15_PC LastDemand</v>
      </c>
      <c r="D4016" t="s">
        <v>37</v>
      </c>
      <c r="E4016" t="s">
        <v>18</v>
      </c>
      <c r="F4016">
        <v>0</v>
      </c>
      <c r="H4016" t="s">
        <v>19</v>
      </c>
      <c r="J4016" t="str">
        <f t="shared" si="361"/>
        <v>Bus P+R Car Leg LastDemand</v>
      </c>
      <c r="K4016" t="str" cm="1">
        <f t="array" ref="K4016">_xlfn.IFS(L4016="Bus P+R Bus Leg", "Bus", L4016="Bus P+R Car Leg", "Car",L4016="Rail P+R Rail Leg", "Rail", L4016="Rail P+R Car Leg", "Car",L4016="Logsum","",TRUE(),L4016)</f>
        <v>Car</v>
      </c>
      <c r="L4016" t="s">
        <v>158</v>
      </c>
      <c r="N4016" t="s">
        <v>105</v>
      </c>
      <c r="O4016" t="s">
        <v>485</v>
      </c>
      <c r="P4016" t="str">
        <f t="shared" si="358"/>
        <v>HBSHOP</v>
      </c>
    </row>
    <row r="4017" spans="1:16" x14ac:dyDescent="0.35">
      <c r="A4017">
        <f t="shared" si="359"/>
        <v>7358</v>
      </c>
      <c r="B4017" t="str">
        <f t="shared" si="357"/>
        <v>Bus P+R Car Leg HBSHOP_HBSHOP_FT_16-74_FC LastDemand</v>
      </c>
      <c r="C4017" t="str">
        <f t="shared" si="360"/>
        <v>Bus P+R Car Leg HBSHOP_HBSHOP_FT_16-74_FC LastDemand</v>
      </c>
      <c r="D4017" t="s">
        <v>37</v>
      </c>
      <c r="E4017" t="s">
        <v>18</v>
      </c>
      <c r="F4017">
        <v>0</v>
      </c>
      <c r="H4017" t="s">
        <v>19</v>
      </c>
      <c r="J4017" t="str">
        <f t="shared" si="361"/>
        <v>Bus P+R Car Leg LastDemand</v>
      </c>
      <c r="K4017" t="str" cm="1">
        <f t="array" ref="K4017">_xlfn.IFS(L4017="Bus P+R Bus Leg", "Bus", L4017="Bus P+R Car Leg", "Car",L4017="Rail P+R Rail Leg", "Rail", L4017="Rail P+R Car Leg", "Car",L4017="Logsum","",TRUE(),L4017)</f>
        <v>Car</v>
      </c>
      <c r="L4017" t="s">
        <v>158</v>
      </c>
      <c r="N4017" t="s">
        <v>105</v>
      </c>
      <c r="O4017" t="s">
        <v>486</v>
      </c>
      <c r="P4017" t="str">
        <f t="shared" si="358"/>
        <v>HBSHOP</v>
      </c>
    </row>
    <row r="4018" spans="1:16" x14ac:dyDescent="0.35">
      <c r="A4018">
        <f t="shared" si="359"/>
        <v>7359</v>
      </c>
      <c r="B4018" t="str">
        <f t="shared" si="357"/>
        <v>Bus P+R Car Leg HBSHOP_HBSHOP_FT_16-74_NC LastDemand</v>
      </c>
      <c r="C4018" t="str">
        <f t="shared" si="360"/>
        <v>Bus P+R Car Leg HBSHOP_HBSHOP_FT_16-74_NC LastDemand</v>
      </c>
      <c r="D4018" t="s">
        <v>37</v>
      </c>
      <c r="E4018" t="s">
        <v>18</v>
      </c>
      <c r="F4018">
        <v>0</v>
      </c>
      <c r="H4018" t="s">
        <v>19</v>
      </c>
      <c r="J4018" t="str">
        <f t="shared" si="361"/>
        <v>Bus P+R Car Leg LastDemand</v>
      </c>
      <c r="K4018" t="str" cm="1">
        <f t="array" ref="K4018">_xlfn.IFS(L4018="Bus P+R Bus Leg", "Bus", L4018="Bus P+R Car Leg", "Car",L4018="Rail P+R Rail Leg", "Rail", L4018="Rail P+R Car Leg", "Car",L4018="Logsum","",TRUE(),L4018)</f>
        <v>Car</v>
      </c>
      <c r="L4018" t="s">
        <v>158</v>
      </c>
      <c r="N4018" t="s">
        <v>105</v>
      </c>
      <c r="O4018" t="s">
        <v>487</v>
      </c>
      <c r="P4018" t="str">
        <f t="shared" si="358"/>
        <v>HBSHOP</v>
      </c>
    </row>
    <row r="4019" spans="1:16" x14ac:dyDescent="0.35">
      <c r="A4019">
        <f t="shared" si="359"/>
        <v>7360</v>
      </c>
      <c r="B4019" t="str">
        <f t="shared" si="357"/>
        <v>Bus P+R Car Leg HBSHOP_HBSHOP_FT_16-74_PC LastDemand</v>
      </c>
      <c r="C4019" t="str">
        <f t="shared" si="360"/>
        <v>Bus P+R Car Leg HBSHOP_HBSHOP_FT_16-74_PC LastDemand</v>
      </c>
      <c r="D4019" t="s">
        <v>37</v>
      </c>
      <c r="E4019" t="s">
        <v>18</v>
      </c>
      <c r="F4019">
        <v>0</v>
      </c>
      <c r="H4019" t="s">
        <v>19</v>
      </c>
      <c r="J4019" t="str">
        <f t="shared" si="361"/>
        <v>Bus P+R Car Leg LastDemand</v>
      </c>
      <c r="K4019" t="str" cm="1">
        <f t="array" ref="K4019">_xlfn.IFS(L4019="Bus P+R Bus Leg", "Bus", L4019="Bus P+R Car Leg", "Car",L4019="Rail P+R Rail Leg", "Rail", L4019="Rail P+R Car Leg", "Car",L4019="Logsum","",TRUE(),L4019)</f>
        <v>Car</v>
      </c>
      <c r="L4019" t="s">
        <v>158</v>
      </c>
      <c r="N4019" t="s">
        <v>105</v>
      </c>
      <c r="O4019" t="s">
        <v>488</v>
      </c>
      <c r="P4019" t="str">
        <f t="shared" si="358"/>
        <v>HBSHOP</v>
      </c>
    </row>
    <row r="4020" spans="1:16" x14ac:dyDescent="0.35">
      <c r="A4020">
        <f t="shared" si="359"/>
        <v>7361</v>
      </c>
      <c r="B4020" t="str">
        <f t="shared" si="357"/>
        <v>Bus P+R Car Leg HBSHOP_HBSHOP_Other_16-74_FC LastDemand</v>
      </c>
      <c r="C4020" t="str">
        <f t="shared" si="360"/>
        <v>Bus P+R Car Leg HBSHOP_HBSHOP_Other_16-74_FC LastDemand</v>
      </c>
      <c r="D4020" t="s">
        <v>37</v>
      </c>
      <c r="E4020" t="s">
        <v>18</v>
      </c>
      <c r="F4020">
        <v>0</v>
      </c>
      <c r="H4020" t="s">
        <v>19</v>
      </c>
      <c r="J4020" t="str">
        <f t="shared" si="361"/>
        <v>Bus P+R Car Leg LastDemand</v>
      </c>
      <c r="K4020" t="str" cm="1">
        <f t="array" ref="K4020">_xlfn.IFS(L4020="Bus P+R Bus Leg", "Bus", L4020="Bus P+R Car Leg", "Car",L4020="Rail P+R Rail Leg", "Rail", L4020="Rail P+R Car Leg", "Car",L4020="Logsum","",TRUE(),L4020)</f>
        <v>Car</v>
      </c>
      <c r="L4020" t="s">
        <v>158</v>
      </c>
      <c r="N4020" t="s">
        <v>105</v>
      </c>
      <c r="O4020" t="s">
        <v>489</v>
      </c>
      <c r="P4020" t="str">
        <f t="shared" si="358"/>
        <v>HBSHOP</v>
      </c>
    </row>
    <row r="4021" spans="1:16" x14ac:dyDescent="0.35">
      <c r="A4021">
        <f t="shared" si="359"/>
        <v>7362</v>
      </c>
      <c r="B4021" t="str">
        <f t="shared" ref="B4021:B4084" si="362">_xlfn.TEXTJOIN(" ",TRUE,L4021,O4021,N4021)</f>
        <v>Bus P+R Car Leg HBSHOP_HBSHOP_Other_16-74_NC LastDemand</v>
      </c>
      <c r="C4021" t="str">
        <f t="shared" si="360"/>
        <v>Bus P+R Car Leg HBSHOP_HBSHOP_Other_16-74_NC LastDemand</v>
      </c>
      <c r="D4021" t="s">
        <v>37</v>
      </c>
      <c r="E4021" t="s">
        <v>18</v>
      </c>
      <c r="F4021">
        <v>0</v>
      </c>
      <c r="H4021" t="s">
        <v>19</v>
      </c>
      <c r="J4021" t="str">
        <f t="shared" si="361"/>
        <v>Bus P+R Car Leg LastDemand</v>
      </c>
      <c r="K4021" t="str" cm="1">
        <f t="array" ref="K4021">_xlfn.IFS(L4021="Bus P+R Bus Leg", "Bus", L4021="Bus P+R Car Leg", "Car",L4021="Rail P+R Rail Leg", "Rail", L4021="Rail P+R Car Leg", "Car",L4021="Logsum","",TRUE(),L4021)</f>
        <v>Car</v>
      </c>
      <c r="L4021" t="s">
        <v>158</v>
      </c>
      <c r="N4021" t="s">
        <v>105</v>
      </c>
      <c r="O4021" t="s">
        <v>490</v>
      </c>
      <c r="P4021" t="str">
        <f t="shared" si="358"/>
        <v>HBSHOP</v>
      </c>
    </row>
    <row r="4022" spans="1:16" x14ac:dyDescent="0.35">
      <c r="A4022">
        <f t="shared" si="359"/>
        <v>7363</v>
      </c>
      <c r="B4022" t="str">
        <f t="shared" si="362"/>
        <v>Bus P+R Car Leg HBSHOP_HBSHOP_Other_16-74_PC LastDemand</v>
      </c>
      <c r="C4022" t="str">
        <f t="shared" si="360"/>
        <v>Bus P+R Car Leg HBSHOP_HBSHOP_Other_16-74_PC LastDemand</v>
      </c>
      <c r="D4022" t="s">
        <v>37</v>
      </c>
      <c r="E4022" t="s">
        <v>18</v>
      </c>
      <c r="F4022">
        <v>0</v>
      </c>
      <c r="H4022" t="s">
        <v>19</v>
      </c>
      <c r="J4022" t="str">
        <f t="shared" si="361"/>
        <v>Bus P+R Car Leg LastDemand</v>
      </c>
      <c r="K4022" t="str" cm="1">
        <f t="array" ref="K4022">_xlfn.IFS(L4022="Bus P+R Bus Leg", "Bus", L4022="Bus P+R Car Leg", "Car",L4022="Rail P+R Rail Leg", "Rail", L4022="Rail P+R Car Leg", "Car",L4022="Logsum","",TRUE(),L4022)</f>
        <v>Car</v>
      </c>
      <c r="L4022" t="s">
        <v>158</v>
      </c>
      <c r="N4022" t="s">
        <v>105</v>
      </c>
      <c r="O4022" t="s">
        <v>491</v>
      </c>
      <c r="P4022" t="str">
        <f t="shared" si="358"/>
        <v>HBSHOP</v>
      </c>
    </row>
    <row r="4023" spans="1:16" x14ac:dyDescent="0.35">
      <c r="A4023">
        <f t="shared" si="359"/>
        <v>7364</v>
      </c>
      <c r="B4023" t="str">
        <f t="shared" si="362"/>
        <v>Bus P+R Car Leg HBSHOP_HBSHOP_PT_16-74_FC LastDemand</v>
      </c>
      <c r="C4023" t="str">
        <f t="shared" si="360"/>
        <v>Bus P+R Car Leg HBSHOP_HBSHOP_PT_16-74_FC LastDemand</v>
      </c>
      <c r="D4023" t="s">
        <v>37</v>
      </c>
      <c r="E4023" t="s">
        <v>18</v>
      </c>
      <c r="F4023">
        <v>0</v>
      </c>
      <c r="H4023" t="s">
        <v>19</v>
      </c>
      <c r="J4023" t="str">
        <f t="shared" si="361"/>
        <v>Bus P+R Car Leg LastDemand</v>
      </c>
      <c r="K4023" t="str" cm="1">
        <f t="array" ref="K4023">_xlfn.IFS(L4023="Bus P+R Bus Leg", "Bus", L4023="Bus P+R Car Leg", "Car",L4023="Rail P+R Rail Leg", "Rail", L4023="Rail P+R Car Leg", "Car",L4023="Logsum","",TRUE(),L4023)</f>
        <v>Car</v>
      </c>
      <c r="L4023" t="s">
        <v>158</v>
      </c>
      <c r="N4023" t="s">
        <v>105</v>
      </c>
      <c r="O4023" t="s">
        <v>492</v>
      </c>
      <c r="P4023" t="str">
        <f t="shared" si="358"/>
        <v>HBSHOP</v>
      </c>
    </row>
    <row r="4024" spans="1:16" x14ac:dyDescent="0.35">
      <c r="A4024">
        <f t="shared" si="359"/>
        <v>7365</v>
      </c>
      <c r="B4024" t="str">
        <f t="shared" si="362"/>
        <v>Bus P+R Car Leg HBSHOP_HBSHOP_PT_16-74_NC LastDemand</v>
      </c>
      <c r="C4024" t="str">
        <f t="shared" si="360"/>
        <v>Bus P+R Car Leg HBSHOP_HBSHOP_PT_16-74_NC LastDemand</v>
      </c>
      <c r="D4024" t="s">
        <v>37</v>
      </c>
      <c r="E4024" t="s">
        <v>18</v>
      </c>
      <c r="F4024">
        <v>0</v>
      </c>
      <c r="H4024" t="s">
        <v>19</v>
      </c>
      <c r="J4024" t="str">
        <f t="shared" si="361"/>
        <v>Bus P+R Car Leg LastDemand</v>
      </c>
      <c r="K4024" t="str" cm="1">
        <f t="array" ref="K4024">_xlfn.IFS(L4024="Bus P+R Bus Leg", "Bus", L4024="Bus P+R Car Leg", "Car",L4024="Rail P+R Rail Leg", "Rail", L4024="Rail P+R Car Leg", "Car",L4024="Logsum","",TRUE(),L4024)</f>
        <v>Car</v>
      </c>
      <c r="L4024" t="s">
        <v>158</v>
      </c>
      <c r="N4024" t="s">
        <v>105</v>
      </c>
      <c r="O4024" t="s">
        <v>493</v>
      </c>
      <c r="P4024" t="str">
        <f t="shared" si="358"/>
        <v>HBSHOP</v>
      </c>
    </row>
    <row r="4025" spans="1:16" x14ac:dyDescent="0.35">
      <c r="A4025">
        <f t="shared" si="359"/>
        <v>7366</v>
      </c>
      <c r="B4025" t="str">
        <f t="shared" si="362"/>
        <v>Bus P+R Car Leg HBSHOP_HBSHOP_PT_16-74_PC LastDemand</v>
      </c>
      <c r="C4025" t="str">
        <f t="shared" si="360"/>
        <v>Bus P+R Car Leg HBSHOP_HBSHOP_PT_16-74_PC LastDemand</v>
      </c>
      <c r="D4025" t="s">
        <v>37</v>
      </c>
      <c r="E4025" t="s">
        <v>18</v>
      </c>
      <c r="F4025">
        <v>0</v>
      </c>
      <c r="H4025" t="s">
        <v>19</v>
      </c>
      <c r="J4025" t="str">
        <f t="shared" si="361"/>
        <v>Bus P+R Car Leg LastDemand</v>
      </c>
      <c r="K4025" t="str" cm="1">
        <f t="array" ref="K4025">_xlfn.IFS(L4025="Bus P+R Bus Leg", "Bus", L4025="Bus P+R Car Leg", "Car",L4025="Rail P+R Rail Leg", "Rail", L4025="Rail P+R Car Leg", "Car",L4025="Logsum","",TRUE(),L4025)</f>
        <v>Car</v>
      </c>
      <c r="L4025" t="s">
        <v>158</v>
      </c>
      <c r="N4025" t="s">
        <v>105</v>
      </c>
      <c r="O4025" t="s">
        <v>494</v>
      </c>
      <c r="P4025" t="str">
        <f t="shared" si="358"/>
        <v>HBSHOP</v>
      </c>
    </row>
    <row r="4026" spans="1:16" x14ac:dyDescent="0.35">
      <c r="A4026">
        <f t="shared" si="359"/>
        <v>7367</v>
      </c>
      <c r="B4026" t="str">
        <f t="shared" si="362"/>
        <v>Bus P+R Car Leg HBSHOP_HBSHOP_Student_16-74_FC LastDemand</v>
      </c>
      <c r="C4026" t="str">
        <f t="shared" si="360"/>
        <v>Bus P+R Car Leg HBSHOP_HBSHOP_Student_16-74_FC LastDemand</v>
      </c>
      <c r="D4026" t="s">
        <v>37</v>
      </c>
      <c r="E4026" t="s">
        <v>18</v>
      </c>
      <c r="F4026">
        <v>0</v>
      </c>
      <c r="H4026" t="s">
        <v>19</v>
      </c>
      <c r="J4026" t="str">
        <f t="shared" si="361"/>
        <v>Bus P+R Car Leg LastDemand</v>
      </c>
      <c r="K4026" t="str" cm="1">
        <f t="array" ref="K4026">_xlfn.IFS(L4026="Bus P+R Bus Leg", "Bus", L4026="Bus P+R Car Leg", "Car",L4026="Rail P+R Rail Leg", "Rail", L4026="Rail P+R Car Leg", "Car",L4026="Logsum","",TRUE(),L4026)</f>
        <v>Car</v>
      </c>
      <c r="L4026" t="s">
        <v>158</v>
      </c>
      <c r="N4026" t="s">
        <v>105</v>
      </c>
      <c r="O4026" t="s">
        <v>495</v>
      </c>
      <c r="P4026" t="str">
        <f t="shared" ref="P4026:P4058" si="363">LEFT(O4026,FIND("_",O4026)-1)</f>
        <v>HBSHOP</v>
      </c>
    </row>
    <row r="4027" spans="1:16" x14ac:dyDescent="0.35">
      <c r="A4027">
        <f t="shared" si="359"/>
        <v>7368</v>
      </c>
      <c r="B4027" t="str">
        <f t="shared" si="362"/>
        <v>Bus P+R Car Leg HBSHOP_HBSHOP_Student_16-74_NC LastDemand</v>
      </c>
      <c r="C4027" t="str">
        <f t="shared" si="360"/>
        <v>Bus P+R Car Leg HBSHOP_HBSHOP_Student_16-74_NC LastDemand</v>
      </c>
      <c r="D4027" t="s">
        <v>37</v>
      </c>
      <c r="E4027" t="s">
        <v>18</v>
      </c>
      <c r="F4027">
        <v>0</v>
      </c>
      <c r="H4027" t="s">
        <v>19</v>
      </c>
      <c r="J4027" t="str">
        <f t="shared" si="361"/>
        <v>Bus P+R Car Leg LastDemand</v>
      </c>
      <c r="K4027" t="str" cm="1">
        <f t="array" ref="K4027">_xlfn.IFS(L4027="Bus P+R Bus Leg", "Bus", L4027="Bus P+R Car Leg", "Car",L4027="Rail P+R Rail Leg", "Rail", L4027="Rail P+R Car Leg", "Car",L4027="Logsum","",TRUE(),L4027)</f>
        <v>Car</v>
      </c>
      <c r="L4027" t="s">
        <v>158</v>
      </c>
      <c r="N4027" t="s">
        <v>105</v>
      </c>
      <c r="O4027" t="s">
        <v>496</v>
      </c>
      <c r="P4027" t="str">
        <f t="shared" si="363"/>
        <v>HBSHOP</v>
      </c>
    </row>
    <row r="4028" spans="1:16" x14ac:dyDescent="0.35">
      <c r="A4028">
        <f t="shared" si="359"/>
        <v>7369</v>
      </c>
      <c r="B4028" t="str">
        <f t="shared" si="362"/>
        <v>Bus P+R Car Leg HBSHOP_HBSHOP_Student_16-74_PC LastDemand</v>
      </c>
      <c r="C4028" t="str">
        <f t="shared" si="360"/>
        <v>Bus P+R Car Leg HBSHOP_HBSHOP_Student_16-74_PC LastDemand</v>
      </c>
      <c r="D4028" t="s">
        <v>37</v>
      </c>
      <c r="E4028" t="s">
        <v>18</v>
      </c>
      <c r="F4028">
        <v>0</v>
      </c>
      <c r="H4028" t="s">
        <v>19</v>
      </c>
      <c r="J4028" t="str">
        <f t="shared" si="361"/>
        <v>Bus P+R Car Leg LastDemand</v>
      </c>
      <c r="K4028" t="str" cm="1">
        <f t="array" ref="K4028">_xlfn.IFS(L4028="Bus P+R Bus Leg", "Bus", L4028="Bus P+R Car Leg", "Car",L4028="Rail P+R Rail Leg", "Rail", L4028="Rail P+R Car Leg", "Car",L4028="Logsum","",TRUE(),L4028)</f>
        <v>Car</v>
      </c>
      <c r="L4028" t="s">
        <v>158</v>
      </c>
      <c r="N4028" t="s">
        <v>105</v>
      </c>
      <c r="O4028" t="s">
        <v>497</v>
      </c>
      <c r="P4028" t="str">
        <f t="shared" si="363"/>
        <v>HBSHOP</v>
      </c>
    </row>
    <row r="4029" spans="1:16" x14ac:dyDescent="0.35">
      <c r="A4029">
        <f t="shared" si="359"/>
        <v>7370</v>
      </c>
      <c r="B4029" t="str">
        <f t="shared" si="362"/>
        <v>Bus P+R Car Leg NHBEB_NHBEB_FT_16-74_FC LastDemand</v>
      </c>
      <c r="C4029" t="str">
        <f t="shared" si="360"/>
        <v>Bus P+R Car Leg NHBEB_NHBEB_FT_16-74_FC LastDemand</v>
      </c>
      <c r="D4029" t="s">
        <v>37</v>
      </c>
      <c r="E4029" t="s">
        <v>18</v>
      </c>
      <c r="F4029">
        <v>0</v>
      </c>
      <c r="H4029" t="s">
        <v>19</v>
      </c>
      <c r="J4029" t="str">
        <f t="shared" si="361"/>
        <v>Bus P+R Car Leg LastDemand</v>
      </c>
      <c r="K4029" t="str" cm="1">
        <f t="array" ref="K4029">_xlfn.IFS(L4029="Bus P+R Bus Leg", "Bus", L4029="Bus P+R Car Leg", "Car",L4029="Rail P+R Rail Leg", "Rail", L4029="Rail P+R Car Leg", "Car",L4029="Logsum","",TRUE(),L4029)</f>
        <v>Car</v>
      </c>
      <c r="L4029" t="s">
        <v>158</v>
      </c>
      <c r="N4029" t="s">
        <v>105</v>
      </c>
      <c r="O4029" t="s">
        <v>77</v>
      </c>
      <c r="P4029" t="str">
        <f t="shared" si="363"/>
        <v>NHBEB</v>
      </c>
    </row>
    <row r="4030" spans="1:16" x14ac:dyDescent="0.35">
      <c r="A4030">
        <f t="shared" si="359"/>
        <v>7371</v>
      </c>
      <c r="B4030" t="str">
        <f t="shared" si="362"/>
        <v>Bus P+R Car Leg NHBEB_NHBEB_FT_16-74_NC LastDemand</v>
      </c>
      <c r="C4030" t="str">
        <f t="shared" si="360"/>
        <v>Bus P+R Car Leg NHBEB_NHBEB_FT_16-74_NC LastDemand</v>
      </c>
      <c r="D4030" t="s">
        <v>37</v>
      </c>
      <c r="E4030" t="s">
        <v>18</v>
      </c>
      <c r="F4030">
        <v>0</v>
      </c>
      <c r="H4030" t="s">
        <v>19</v>
      </c>
      <c r="J4030" t="str">
        <f t="shared" si="361"/>
        <v>Bus P+R Car Leg LastDemand</v>
      </c>
      <c r="K4030" t="str" cm="1">
        <f t="array" ref="K4030">_xlfn.IFS(L4030="Bus P+R Bus Leg", "Bus", L4030="Bus P+R Car Leg", "Car",L4030="Rail P+R Rail Leg", "Rail", L4030="Rail P+R Car Leg", "Car",L4030="Logsum","",TRUE(),L4030)</f>
        <v>Car</v>
      </c>
      <c r="L4030" t="s">
        <v>158</v>
      </c>
      <c r="N4030" t="s">
        <v>105</v>
      </c>
      <c r="O4030" t="s">
        <v>78</v>
      </c>
      <c r="P4030" t="str">
        <f t="shared" si="363"/>
        <v>NHBEB</v>
      </c>
    </row>
    <row r="4031" spans="1:16" x14ac:dyDescent="0.35">
      <c r="A4031">
        <f t="shared" si="359"/>
        <v>7372</v>
      </c>
      <c r="B4031" t="str">
        <f t="shared" si="362"/>
        <v>Bus P+R Car Leg NHBEB_NHBEB_FT_16-74_PC LastDemand</v>
      </c>
      <c r="C4031" t="str">
        <f t="shared" si="360"/>
        <v>Bus P+R Car Leg NHBEB_NHBEB_FT_16-74_PC LastDemand</v>
      </c>
      <c r="D4031" t="s">
        <v>37</v>
      </c>
      <c r="E4031" t="s">
        <v>18</v>
      </c>
      <c r="F4031">
        <v>0</v>
      </c>
      <c r="H4031" t="s">
        <v>19</v>
      </c>
      <c r="J4031" t="str">
        <f t="shared" si="361"/>
        <v>Bus P+R Car Leg LastDemand</v>
      </c>
      <c r="K4031" t="str" cm="1">
        <f t="array" ref="K4031">_xlfn.IFS(L4031="Bus P+R Bus Leg", "Bus", L4031="Bus P+R Car Leg", "Car",L4031="Rail P+R Rail Leg", "Rail", L4031="Rail P+R Car Leg", "Car",L4031="Logsum","",TRUE(),L4031)</f>
        <v>Car</v>
      </c>
      <c r="L4031" t="s">
        <v>158</v>
      </c>
      <c r="N4031" t="s">
        <v>105</v>
      </c>
      <c r="O4031" t="s">
        <v>79</v>
      </c>
      <c r="P4031" t="str">
        <f t="shared" si="363"/>
        <v>NHBEB</v>
      </c>
    </row>
    <row r="4032" spans="1:16" x14ac:dyDescent="0.35">
      <c r="A4032">
        <f t="shared" si="359"/>
        <v>7373</v>
      </c>
      <c r="B4032" t="str">
        <f t="shared" si="362"/>
        <v>Bus P+R Car Leg NHBEB_NHBEB_Other_16-74_FC LastDemand</v>
      </c>
      <c r="C4032" t="str">
        <f t="shared" si="360"/>
        <v>Bus P+R Car Leg NHBEB_NHBEB_Other_16-74_FC LastDemand</v>
      </c>
      <c r="D4032" t="s">
        <v>37</v>
      </c>
      <c r="E4032" t="s">
        <v>18</v>
      </c>
      <c r="F4032">
        <v>0</v>
      </c>
      <c r="H4032" t="s">
        <v>19</v>
      </c>
      <c r="J4032" t="str">
        <f t="shared" si="361"/>
        <v>Bus P+R Car Leg LastDemand</v>
      </c>
      <c r="K4032" t="str" cm="1">
        <f t="array" ref="K4032">_xlfn.IFS(L4032="Bus P+R Bus Leg", "Bus", L4032="Bus P+R Car Leg", "Car",L4032="Rail P+R Rail Leg", "Rail", L4032="Rail P+R Car Leg", "Car",L4032="Logsum","",TRUE(),L4032)</f>
        <v>Car</v>
      </c>
      <c r="L4032" t="s">
        <v>158</v>
      </c>
      <c r="N4032" t="s">
        <v>105</v>
      </c>
      <c r="O4032" t="s">
        <v>80</v>
      </c>
      <c r="P4032" t="str">
        <f t="shared" si="363"/>
        <v>NHBEB</v>
      </c>
    </row>
    <row r="4033" spans="1:16" x14ac:dyDescent="0.35">
      <c r="A4033">
        <f t="shared" si="359"/>
        <v>7374</v>
      </c>
      <c r="B4033" t="str">
        <f t="shared" si="362"/>
        <v>Bus P+R Car Leg NHBEB_NHBEB_Other_16-74_NC LastDemand</v>
      </c>
      <c r="C4033" t="str">
        <f t="shared" si="360"/>
        <v>Bus P+R Car Leg NHBEB_NHBEB_Other_16-74_NC LastDemand</v>
      </c>
      <c r="D4033" t="s">
        <v>37</v>
      </c>
      <c r="E4033" t="s">
        <v>18</v>
      </c>
      <c r="F4033">
        <v>0</v>
      </c>
      <c r="H4033" t="s">
        <v>19</v>
      </c>
      <c r="J4033" t="str">
        <f t="shared" si="361"/>
        <v>Bus P+R Car Leg LastDemand</v>
      </c>
      <c r="K4033" t="str" cm="1">
        <f t="array" ref="K4033">_xlfn.IFS(L4033="Bus P+R Bus Leg", "Bus", L4033="Bus P+R Car Leg", "Car",L4033="Rail P+R Rail Leg", "Rail", L4033="Rail P+R Car Leg", "Car",L4033="Logsum","",TRUE(),L4033)</f>
        <v>Car</v>
      </c>
      <c r="L4033" t="s">
        <v>158</v>
      </c>
      <c r="N4033" t="s">
        <v>105</v>
      </c>
      <c r="O4033" t="s">
        <v>81</v>
      </c>
      <c r="P4033" t="str">
        <f t="shared" si="363"/>
        <v>NHBEB</v>
      </c>
    </row>
    <row r="4034" spans="1:16" x14ac:dyDescent="0.35">
      <c r="A4034">
        <f t="shared" si="359"/>
        <v>7375</v>
      </c>
      <c r="B4034" t="str">
        <f t="shared" si="362"/>
        <v>Bus P+R Car Leg NHBEB_NHBEB_Other_16-74_PC LastDemand</v>
      </c>
      <c r="C4034" t="str">
        <f t="shared" si="360"/>
        <v>Bus P+R Car Leg NHBEB_NHBEB_Other_16-74_PC LastDemand</v>
      </c>
      <c r="D4034" t="s">
        <v>37</v>
      </c>
      <c r="E4034" t="s">
        <v>18</v>
      </c>
      <c r="F4034">
        <v>0</v>
      </c>
      <c r="H4034" t="s">
        <v>19</v>
      </c>
      <c r="J4034" t="str">
        <f t="shared" si="361"/>
        <v>Bus P+R Car Leg LastDemand</v>
      </c>
      <c r="K4034" t="str" cm="1">
        <f t="array" ref="K4034">_xlfn.IFS(L4034="Bus P+R Bus Leg", "Bus", L4034="Bus P+R Car Leg", "Car",L4034="Rail P+R Rail Leg", "Rail", L4034="Rail P+R Car Leg", "Car",L4034="Logsum","",TRUE(),L4034)</f>
        <v>Car</v>
      </c>
      <c r="L4034" t="s">
        <v>158</v>
      </c>
      <c r="N4034" t="s">
        <v>105</v>
      </c>
      <c r="O4034" t="s">
        <v>82</v>
      </c>
      <c r="P4034" t="str">
        <f t="shared" si="363"/>
        <v>NHBEB</v>
      </c>
    </row>
    <row r="4035" spans="1:16" x14ac:dyDescent="0.35">
      <c r="A4035">
        <f t="shared" si="359"/>
        <v>7376</v>
      </c>
      <c r="B4035" t="str">
        <f t="shared" si="362"/>
        <v>Bus P+R Car Leg NHBEB_NHBEB_PT_16-74_FC LastDemand</v>
      </c>
      <c r="C4035" t="str">
        <f t="shared" si="360"/>
        <v>Bus P+R Car Leg NHBEB_NHBEB_PT_16-74_FC LastDemand</v>
      </c>
      <c r="D4035" t="s">
        <v>37</v>
      </c>
      <c r="E4035" t="s">
        <v>18</v>
      </c>
      <c r="F4035">
        <v>0</v>
      </c>
      <c r="H4035" t="s">
        <v>19</v>
      </c>
      <c r="J4035" t="str">
        <f t="shared" si="361"/>
        <v>Bus P+R Car Leg LastDemand</v>
      </c>
      <c r="K4035" t="str" cm="1">
        <f t="array" ref="K4035">_xlfn.IFS(L4035="Bus P+R Bus Leg", "Bus", L4035="Bus P+R Car Leg", "Car",L4035="Rail P+R Rail Leg", "Rail", L4035="Rail P+R Car Leg", "Car",L4035="Logsum","",TRUE(),L4035)</f>
        <v>Car</v>
      </c>
      <c r="L4035" t="s">
        <v>158</v>
      </c>
      <c r="N4035" t="s">
        <v>105</v>
      </c>
      <c r="O4035" t="s">
        <v>83</v>
      </c>
      <c r="P4035" t="str">
        <f t="shared" si="363"/>
        <v>NHBEB</v>
      </c>
    </row>
    <row r="4036" spans="1:16" x14ac:dyDescent="0.35">
      <c r="A4036">
        <f t="shared" si="359"/>
        <v>7377</v>
      </c>
      <c r="B4036" t="str">
        <f t="shared" si="362"/>
        <v>Bus P+R Car Leg NHBEB_NHBEB_PT_16-74_NC LastDemand</v>
      </c>
      <c r="C4036" t="str">
        <f t="shared" si="360"/>
        <v>Bus P+R Car Leg NHBEB_NHBEB_PT_16-74_NC LastDemand</v>
      </c>
      <c r="D4036" t="s">
        <v>37</v>
      </c>
      <c r="E4036" t="s">
        <v>18</v>
      </c>
      <c r="F4036">
        <v>0</v>
      </c>
      <c r="H4036" t="s">
        <v>19</v>
      </c>
      <c r="J4036" t="str">
        <f t="shared" si="361"/>
        <v>Bus P+R Car Leg LastDemand</v>
      </c>
      <c r="K4036" t="str" cm="1">
        <f t="array" ref="K4036">_xlfn.IFS(L4036="Bus P+R Bus Leg", "Bus", L4036="Bus P+R Car Leg", "Car",L4036="Rail P+R Rail Leg", "Rail", L4036="Rail P+R Car Leg", "Car",L4036="Logsum","",TRUE(),L4036)</f>
        <v>Car</v>
      </c>
      <c r="L4036" t="s">
        <v>158</v>
      </c>
      <c r="N4036" t="s">
        <v>105</v>
      </c>
      <c r="O4036" t="s">
        <v>84</v>
      </c>
      <c r="P4036" t="str">
        <f t="shared" si="363"/>
        <v>NHBEB</v>
      </c>
    </row>
    <row r="4037" spans="1:16" x14ac:dyDescent="0.35">
      <c r="A4037">
        <f t="shared" si="359"/>
        <v>7378</v>
      </c>
      <c r="B4037" t="str">
        <f t="shared" si="362"/>
        <v>Bus P+R Car Leg NHBEB_NHBEB_PT_16-74_PC LastDemand</v>
      </c>
      <c r="C4037" t="str">
        <f t="shared" si="360"/>
        <v>Bus P+R Car Leg NHBEB_NHBEB_PT_16-74_PC LastDemand</v>
      </c>
      <c r="D4037" t="s">
        <v>37</v>
      </c>
      <c r="E4037" t="s">
        <v>18</v>
      </c>
      <c r="F4037">
        <v>0</v>
      </c>
      <c r="H4037" t="s">
        <v>19</v>
      </c>
      <c r="J4037" t="str">
        <f t="shared" si="361"/>
        <v>Bus P+R Car Leg LastDemand</v>
      </c>
      <c r="K4037" t="str" cm="1">
        <f t="array" ref="K4037">_xlfn.IFS(L4037="Bus P+R Bus Leg", "Bus", L4037="Bus P+R Car Leg", "Car",L4037="Rail P+R Rail Leg", "Rail", L4037="Rail P+R Car Leg", "Car",L4037="Logsum","",TRUE(),L4037)</f>
        <v>Car</v>
      </c>
      <c r="L4037" t="s">
        <v>158</v>
      </c>
      <c r="N4037" t="s">
        <v>105</v>
      </c>
      <c r="O4037" t="s">
        <v>85</v>
      </c>
      <c r="P4037" t="str">
        <f t="shared" si="363"/>
        <v>NHBEB</v>
      </c>
    </row>
    <row r="4038" spans="1:16" x14ac:dyDescent="0.35">
      <c r="A4038">
        <f t="shared" si="359"/>
        <v>7379</v>
      </c>
      <c r="B4038" t="str">
        <f t="shared" si="362"/>
        <v>Bus P+R Car Leg NHBEB_NHBEB_Student_16-74_FC LastDemand</v>
      </c>
      <c r="C4038" t="str">
        <f t="shared" si="360"/>
        <v>Bus P+R Car Leg NHBEB_NHBEB_Student_16-74_FC LastDemand</v>
      </c>
      <c r="D4038" t="s">
        <v>37</v>
      </c>
      <c r="E4038" t="s">
        <v>18</v>
      </c>
      <c r="F4038">
        <v>0</v>
      </c>
      <c r="H4038" t="s">
        <v>19</v>
      </c>
      <c r="J4038" t="str">
        <f t="shared" si="361"/>
        <v>Bus P+R Car Leg LastDemand</v>
      </c>
      <c r="K4038" t="str" cm="1">
        <f t="array" ref="K4038">_xlfn.IFS(L4038="Bus P+R Bus Leg", "Bus", L4038="Bus P+R Car Leg", "Car",L4038="Rail P+R Rail Leg", "Rail", L4038="Rail P+R Car Leg", "Car",L4038="Logsum","",TRUE(),L4038)</f>
        <v>Car</v>
      </c>
      <c r="L4038" t="s">
        <v>158</v>
      </c>
      <c r="N4038" t="s">
        <v>105</v>
      </c>
      <c r="O4038" t="s">
        <v>86</v>
      </c>
      <c r="P4038" t="str">
        <f t="shared" si="363"/>
        <v>NHBEB</v>
      </c>
    </row>
    <row r="4039" spans="1:16" x14ac:dyDescent="0.35">
      <c r="A4039">
        <f t="shared" si="359"/>
        <v>7380</v>
      </c>
      <c r="B4039" t="str">
        <f t="shared" si="362"/>
        <v>Bus P+R Car Leg NHBEB_NHBEB_Student_16-74_NC LastDemand</v>
      </c>
      <c r="C4039" t="str">
        <f t="shared" si="360"/>
        <v>Bus P+R Car Leg NHBEB_NHBEB_Student_16-74_NC LastDemand</v>
      </c>
      <c r="D4039" t="s">
        <v>37</v>
      </c>
      <c r="E4039" t="s">
        <v>18</v>
      </c>
      <c r="F4039">
        <v>0</v>
      </c>
      <c r="H4039" t="s">
        <v>19</v>
      </c>
      <c r="J4039" t="str">
        <f t="shared" si="361"/>
        <v>Bus P+R Car Leg LastDemand</v>
      </c>
      <c r="K4039" t="str" cm="1">
        <f t="array" ref="K4039">_xlfn.IFS(L4039="Bus P+R Bus Leg", "Bus", L4039="Bus P+R Car Leg", "Car",L4039="Rail P+R Rail Leg", "Rail", L4039="Rail P+R Car Leg", "Car",L4039="Logsum","",TRUE(),L4039)</f>
        <v>Car</v>
      </c>
      <c r="L4039" t="s">
        <v>158</v>
      </c>
      <c r="N4039" t="s">
        <v>105</v>
      </c>
      <c r="O4039" t="s">
        <v>87</v>
      </c>
      <c r="P4039" t="str">
        <f t="shared" si="363"/>
        <v>NHBEB</v>
      </c>
    </row>
    <row r="4040" spans="1:16" x14ac:dyDescent="0.35">
      <c r="A4040">
        <f t="shared" si="359"/>
        <v>7381</v>
      </c>
      <c r="B4040" t="str">
        <f t="shared" si="362"/>
        <v>Bus P+R Car Leg NHBEB_NHBEB_Student_16-74_PC LastDemand</v>
      </c>
      <c r="C4040" t="str">
        <f t="shared" si="360"/>
        <v>Bus P+R Car Leg NHBEB_NHBEB_Student_16-74_PC LastDemand</v>
      </c>
      <c r="D4040" t="s">
        <v>37</v>
      </c>
      <c r="E4040" t="s">
        <v>18</v>
      </c>
      <c r="F4040">
        <v>0</v>
      </c>
      <c r="H4040" t="s">
        <v>19</v>
      </c>
      <c r="J4040" t="str">
        <f t="shared" si="361"/>
        <v>Bus P+R Car Leg LastDemand</v>
      </c>
      <c r="K4040" t="str" cm="1">
        <f t="array" ref="K4040">_xlfn.IFS(L4040="Bus P+R Bus Leg", "Bus", L4040="Bus P+R Car Leg", "Car",L4040="Rail P+R Rail Leg", "Rail", L4040="Rail P+R Car Leg", "Car",L4040="Logsum","",TRUE(),L4040)</f>
        <v>Car</v>
      </c>
      <c r="L4040" t="s">
        <v>158</v>
      </c>
      <c r="N4040" t="s">
        <v>105</v>
      </c>
      <c r="O4040" t="s">
        <v>88</v>
      </c>
      <c r="P4040" t="str">
        <f t="shared" si="363"/>
        <v>NHBEB</v>
      </c>
    </row>
    <row r="4041" spans="1:16" x14ac:dyDescent="0.35">
      <c r="A4041">
        <f t="shared" si="359"/>
        <v>7382</v>
      </c>
      <c r="B4041" t="str">
        <f t="shared" si="362"/>
        <v>Bus P+R Car Leg NHBO_NHBO_75_FC LastDemand</v>
      </c>
      <c r="C4041" t="str">
        <f t="shared" si="360"/>
        <v>Bus P+R Car Leg NHBO_NHBO_75_FC LastDemand</v>
      </c>
      <c r="D4041" t="s">
        <v>37</v>
      </c>
      <c r="E4041" t="s">
        <v>18</v>
      </c>
      <c r="F4041">
        <v>0</v>
      </c>
      <c r="H4041" t="s">
        <v>19</v>
      </c>
      <c r="J4041" t="str">
        <f t="shared" si="361"/>
        <v>Bus P+R Car Leg LastDemand</v>
      </c>
      <c r="K4041" t="str" cm="1">
        <f t="array" ref="K4041">_xlfn.IFS(L4041="Bus P+R Bus Leg", "Bus", L4041="Bus P+R Car Leg", "Car",L4041="Rail P+R Rail Leg", "Rail", L4041="Rail P+R Car Leg", "Car",L4041="Logsum","",TRUE(),L4041)</f>
        <v>Car</v>
      </c>
      <c r="L4041" t="s">
        <v>158</v>
      </c>
      <c r="N4041" t="s">
        <v>105</v>
      </c>
      <c r="O4041" t="s">
        <v>89</v>
      </c>
      <c r="P4041" t="str">
        <f t="shared" si="363"/>
        <v>NHBO</v>
      </c>
    </row>
    <row r="4042" spans="1:16" x14ac:dyDescent="0.35">
      <c r="A4042">
        <f t="shared" si="359"/>
        <v>7383</v>
      </c>
      <c r="B4042" t="str">
        <f t="shared" si="362"/>
        <v>Bus P+R Car Leg NHBO_NHBO_75_NC LastDemand</v>
      </c>
      <c r="C4042" t="str">
        <f t="shared" si="360"/>
        <v>Bus P+R Car Leg NHBO_NHBO_75_NC LastDemand</v>
      </c>
      <c r="D4042" t="s">
        <v>37</v>
      </c>
      <c r="E4042" t="s">
        <v>18</v>
      </c>
      <c r="F4042">
        <v>0</v>
      </c>
      <c r="H4042" t="s">
        <v>19</v>
      </c>
      <c r="J4042" t="str">
        <f t="shared" si="361"/>
        <v>Bus P+R Car Leg LastDemand</v>
      </c>
      <c r="K4042" t="str" cm="1">
        <f t="array" ref="K4042">_xlfn.IFS(L4042="Bus P+R Bus Leg", "Bus", L4042="Bus P+R Car Leg", "Car",L4042="Rail P+R Rail Leg", "Rail", L4042="Rail P+R Car Leg", "Car",L4042="Logsum","",TRUE(),L4042)</f>
        <v>Car</v>
      </c>
      <c r="L4042" t="s">
        <v>158</v>
      </c>
      <c r="N4042" t="s">
        <v>105</v>
      </c>
      <c r="O4042" t="s">
        <v>90</v>
      </c>
      <c r="P4042" t="str">
        <f t="shared" si="363"/>
        <v>NHBO</v>
      </c>
    </row>
    <row r="4043" spans="1:16" x14ac:dyDescent="0.35">
      <c r="A4043">
        <f t="shared" si="359"/>
        <v>7384</v>
      </c>
      <c r="B4043" t="str">
        <f t="shared" si="362"/>
        <v>Bus P+R Car Leg NHBO_NHBO_75_PC LastDemand</v>
      </c>
      <c r="C4043" t="str">
        <f t="shared" si="360"/>
        <v>Bus P+R Car Leg NHBO_NHBO_75_PC LastDemand</v>
      </c>
      <c r="D4043" t="s">
        <v>37</v>
      </c>
      <c r="E4043" t="s">
        <v>18</v>
      </c>
      <c r="F4043">
        <v>0</v>
      </c>
      <c r="H4043" t="s">
        <v>19</v>
      </c>
      <c r="J4043" t="str">
        <f t="shared" si="361"/>
        <v>Bus P+R Car Leg LastDemand</v>
      </c>
      <c r="K4043" t="str" cm="1">
        <f t="array" ref="K4043">_xlfn.IFS(L4043="Bus P+R Bus Leg", "Bus", L4043="Bus P+R Car Leg", "Car",L4043="Rail P+R Rail Leg", "Rail", L4043="Rail P+R Car Leg", "Car",L4043="Logsum","",TRUE(),L4043)</f>
        <v>Car</v>
      </c>
      <c r="L4043" t="s">
        <v>158</v>
      </c>
      <c r="N4043" t="s">
        <v>105</v>
      </c>
      <c r="O4043" t="s">
        <v>91</v>
      </c>
      <c r="P4043" t="str">
        <f t="shared" si="363"/>
        <v>NHBO</v>
      </c>
    </row>
    <row r="4044" spans="1:16" x14ac:dyDescent="0.35">
      <c r="A4044">
        <f t="shared" si="359"/>
        <v>7385</v>
      </c>
      <c r="B4044" t="str">
        <f t="shared" si="362"/>
        <v>Bus P+R Car Leg NHBO_NHBO_Child_0-15_FC LastDemand</v>
      </c>
      <c r="C4044" t="str">
        <f t="shared" si="360"/>
        <v>Bus P+R Car Leg NHBO_NHBO_Child_0-15_FC LastDemand</v>
      </c>
      <c r="D4044" t="s">
        <v>37</v>
      </c>
      <c r="E4044" t="s">
        <v>18</v>
      </c>
      <c r="F4044">
        <v>0</v>
      </c>
      <c r="H4044" t="s">
        <v>19</v>
      </c>
      <c r="J4044" t="str">
        <f t="shared" si="361"/>
        <v>Bus P+R Car Leg LastDemand</v>
      </c>
      <c r="K4044" t="str" cm="1">
        <f t="array" ref="K4044">_xlfn.IFS(L4044="Bus P+R Bus Leg", "Bus", L4044="Bus P+R Car Leg", "Car",L4044="Rail P+R Rail Leg", "Rail", L4044="Rail P+R Car Leg", "Car",L4044="Logsum","",TRUE(),L4044)</f>
        <v>Car</v>
      </c>
      <c r="L4044" t="s">
        <v>158</v>
      </c>
      <c r="N4044" t="s">
        <v>105</v>
      </c>
      <c r="O4044" t="s">
        <v>133</v>
      </c>
      <c r="P4044" t="str">
        <f t="shared" si="363"/>
        <v>NHBO</v>
      </c>
    </row>
    <row r="4045" spans="1:16" x14ac:dyDescent="0.35">
      <c r="A4045">
        <f t="shared" si="359"/>
        <v>7386</v>
      </c>
      <c r="B4045" t="str">
        <f t="shared" si="362"/>
        <v>Bus P+R Car Leg NHBO_NHBO_Child_0-15_NC LastDemand</v>
      </c>
      <c r="C4045" t="str">
        <f t="shared" si="360"/>
        <v>Bus P+R Car Leg NHBO_NHBO_Child_0-15_NC LastDemand</v>
      </c>
      <c r="D4045" t="s">
        <v>37</v>
      </c>
      <c r="E4045" t="s">
        <v>18</v>
      </c>
      <c r="F4045">
        <v>0</v>
      </c>
      <c r="H4045" t="s">
        <v>19</v>
      </c>
      <c r="J4045" t="str">
        <f t="shared" si="361"/>
        <v>Bus P+R Car Leg LastDemand</v>
      </c>
      <c r="K4045" t="str" cm="1">
        <f t="array" ref="K4045">_xlfn.IFS(L4045="Bus P+R Bus Leg", "Bus", L4045="Bus P+R Car Leg", "Car",L4045="Rail P+R Rail Leg", "Rail", L4045="Rail P+R Car Leg", "Car",L4045="Logsum","",TRUE(),L4045)</f>
        <v>Car</v>
      </c>
      <c r="L4045" t="s">
        <v>158</v>
      </c>
      <c r="N4045" t="s">
        <v>105</v>
      </c>
      <c r="O4045" t="s">
        <v>134</v>
      </c>
      <c r="P4045" t="str">
        <f t="shared" si="363"/>
        <v>NHBO</v>
      </c>
    </row>
    <row r="4046" spans="1:16" x14ac:dyDescent="0.35">
      <c r="A4046">
        <f t="shared" si="359"/>
        <v>7387</v>
      </c>
      <c r="B4046" t="str">
        <f t="shared" si="362"/>
        <v>Bus P+R Car Leg NHBO_NHBO_Child_0-15_PC LastDemand</v>
      </c>
      <c r="C4046" t="str">
        <f t="shared" si="360"/>
        <v>Bus P+R Car Leg NHBO_NHBO_Child_0-15_PC LastDemand</v>
      </c>
      <c r="D4046" t="s">
        <v>37</v>
      </c>
      <c r="E4046" t="s">
        <v>18</v>
      </c>
      <c r="F4046">
        <v>0</v>
      </c>
      <c r="H4046" t="s">
        <v>19</v>
      </c>
      <c r="J4046" t="str">
        <f t="shared" si="361"/>
        <v>Bus P+R Car Leg LastDemand</v>
      </c>
      <c r="K4046" t="str" cm="1">
        <f t="array" ref="K4046">_xlfn.IFS(L4046="Bus P+R Bus Leg", "Bus", L4046="Bus P+R Car Leg", "Car",L4046="Rail P+R Rail Leg", "Rail", L4046="Rail P+R Car Leg", "Car",L4046="Logsum","",TRUE(),L4046)</f>
        <v>Car</v>
      </c>
      <c r="L4046" t="s">
        <v>158</v>
      </c>
      <c r="N4046" t="s">
        <v>105</v>
      </c>
      <c r="O4046" t="s">
        <v>135</v>
      </c>
      <c r="P4046" t="str">
        <f t="shared" si="363"/>
        <v>NHBO</v>
      </c>
    </row>
    <row r="4047" spans="1:16" x14ac:dyDescent="0.35">
      <c r="A4047">
        <f t="shared" ref="A4047:A4110" si="364">IF(J4047=J4046,A4046+1,ROUNDUP(A4046,-2)+1)</f>
        <v>7388</v>
      </c>
      <c r="B4047" t="str">
        <f t="shared" si="362"/>
        <v>Bus P+R Car Leg NHBO_NHBO_FT_16-74_FC LastDemand</v>
      </c>
      <c r="C4047" t="str">
        <f t="shared" si="360"/>
        <v>Bus P+R Car Leg NHBO_NHBO_FT_16-74_FC LastDemand</v>
      </c>
      <c r="D4047" t="s">
        <v>37</v>
      </c>
      <c r="E4047" t="s">
        <v>18</v>
      </c>
      <c r="F4047">
        <v>0</v>
      </c>
      <c r="H4047" t="s">
        <v>19</v>
      </c>
      <c r="J4047" t="str">
        <f t="shared" si="361"/>
        <v>Bus P+R Car Leg LastDemand</v>
      </c>
      <c r="K4047" t="str" cm="1">
        <f t="array" ref="K4047">_xlfn.IFS(L4047="Bus P+R Bus Leg", "Bus", L4047="Bus P+R Car Leg", "Car",L4047="Rail P+R Rail Leg", "Rail", L4047="Rail P+R Car Leg", "Car",L4047="Logsum","",TRUE(),L4047)</f>
        <v>Car</v>
      </c>
      <c r="L4047" t="s">
        <v>158</v>
      </c>
      <c r="N4047" t="s">
        <v>105</v>
      </c>
      <c r="O4047" t="s">
        <v>92</v>
      </c>
      <c r="P4047" t="str">
        <f t="shared" si="363"/>
        <v>NHBO</v>
      </c>
    </row>
    <row r="4048" spans="1:16" x14ac:dyDescent="0.35">
      <c r="A4048">
        <f t="shared" si="364"/>
        <v>7389</v>
      </c>
      <c r="B4048" t="str">
        <f t="shared" si="362"/>
        <v>Bus P+R Car Leg NHBO_NHBO_FT_16-74_NC LastDemand</v>
      </c>
      <c r="C4048" t="str">
        <f t="shared" si="360"/>
        <v>Bus P+R Car Leg NHBO_NHBO_FT_16-74_NC LastDemand</v>
      </c>
      <c r="D4048" t="s">
        <v>37</v>
      </c>
      <c r="E4048" t="s">
        <v>18</v>
      </c>
      <c r="F4048">
        <v>0</v>
      </c>
      <c r="H4048" t="s">
        <v>19</v>
      </c>
      <c r="J4048" t="str">
        <f t="shared" si="361"/>
        <v>Bus P+R Car Leg LastDemand</v>
      </c>
      <c r="K4048" t="str" cm="1">
        <f t="array" ref="K4048">_xlfn.IFS(L4048="Bus P+R Bus Leg", "Bus", L4048="Bus P+R Car Leg", "Car",L4048="Rail P+R Rail Leg", "Rail", L4048="Rail P+R Car Leg", "Car",L4048="Logsum","",TRUE(),L4048)</f>
        <v>Car</v>
      </c>
      <c r="L4048" t="s">
        <v>158</v>
      </c>
      <c r="N4048" t="s">
        <v>105</v>
      </c>
      <c r="O4048" t="s">
        <v>93</v>
      </c>
      <c r="P4048" t="str">
        <f t="shared" si="363"/>
        <v>NHBO</v>
      </c>
    </row>
    <row r="4049" spans="1:16" x14ac:dyDescent="0.35">
      <c r="A4049">
        <f t="shared" si="364"/>
        <v>7390</v>
      </c>
      <c r="B4049" t="str">
        <f t="shared" si="362"/>
        <v>Bus P+R Car Leg NHBO_NHBO_FT_16-74_PC LastDemand</v>
      </c>
      <c r="C4049" t="str">
        <f t="shared" si="360"/>
        <v>Bus P+R Car Leg NHBO_NHBO_FT_16-74_PC LastDemand</v>
      </c>
      <c r="D4049" t="s">
        <v>37</v>
      </c>
      <c r="E4049" t="s">
        <v>18</v>
      </c>
      <c r="F4049">
        <v>0</v>
      </c>
      <c r="H4049" t="s">
        <v>19</v>
      </c>
      <c r="J4049" t="str">
        <f t="shared" si="361"/>
        <v>Bus P+R Car Leg LastDemand</v>
      </c>
      <c r="K4049" t="str" cm="1">
        <f t="array" ref="K4049">_xlfn.IFS(L4049="Bus P+R Bus Leg", "Bus", L4049="Bus P+R Car Leg", "Car",L4049="Rail P+R Rail Leg", "Rail", L4049="Rail P+R Car Leg", "Car",L4049="Logsum","",TRUE(),L4049)</f>
        <v>Car</v>
      </c>
      <c r="L4049" t="s">
        <v>158</v>
      </c>
      <c r="N4049" t="s">
        <v>105</v>
      </c>
      <c r="O4049" t="s">
        <v>94</v>
      </c>
      <c r="P4049" t="str">
        <f t="shared" si="363"/>
        <v>NHBO</v>
      </c>
    </row>
    <row r="4050" spans="1:16" x14ac:dyDescent="0.35">
      <c r="A4050">
        <f t="shared" si="364"/>
        <v>7391</v>
      </c>
      <c r="B4050" t="str">
        <f t="shared" si="362"/>
        <v>Bus P+R Car Leg NHBO_NHBO_Other_16-74_FC LastDemand</v>
      </c>
      <c r="C4050" t="str">
        <f t="shared" si="360"/>
        <v>Bus P+R Car Leg NHBO_NHBO_Other_16-74_FC LastDemand</v>
      </c>
      <c r="D4050" t="s">
        <v>37</v>
      </c>
      <c r="E4050" t="s">
        <v>18</v>
      </c>
      <c r="F4050">
        <v>0</v>
      </c>
      <c r="H4050" t="s">
        <v>19</v>
      </c>
      <c r="J4050" t="str">
        <f t="shared" si="361"/>
        <v>Bus P+R Car Leg LastDemand</v>
      </c>
      <c r="K4050" t="str" cm="1">
        <f t="array" ref="K4050">_xlfn.IFS(L4050="Bus P+R Bus Leg", "Bus", L4050="Bus P+R Car Leg", "Car",L4050="Rail P+R Rail Leg", "Rail", L4050="Rail P+R Car Leg", "Car",L4050="Logsum","",TRUE(),L4050)</f>
        <v>Car</v>
      </c>
      <c r="L4050" t="s">
        <v>158</v>
      </c>
      <c r="N4050" t="s">
        <v>105</v>
      </c>
      <c r="O4050" t="s">
        <v>95</v>
      </c>
      <c r="P4050" t="str">
        <f t="shared" si="363"/>
        <v>NHBO</v>
      </c>
    </row>
    <row r="4051" spans="1:16" x14ac:dyDescent="0.35">
      <c r="A4051">
        <f t="shared" si="364"/>
        <v>7392</v>
      </c>
      <c r="B4051" t="str">
        <f t="shared" si="362"/>
        <v>Bus P+R Car Leg NHBO_NHBO_Other_16-74_NC LastDemand</v>
      </c>
      <c r="C4051" t="str">
        <f t="shared" ref="C4051:C4114" si="365">_xlfn.TEXTJOIN(" ",TRUE,L4051,O4051,N4051)</f>
        <v>Bus P+R Car Leg NHBO_NHBO_Other_16-74_NC LastDemand</v>
      </c>
      <c r="D4051" t="s">
        <v>37</v>
      </c>
      <c r="E4051" t="s">
        <v>18</v>
      </c>
      <c r="F4051">
        <v>0</v>
      </c>
      <c r="H4051" t="s">
        <v>19</v>
      </c>
      <c r="J4051" t="str">
        <f t="shared" si="361"/>
        <v>Bus P+R Car Leg LastDemand</v>
      </c>
      <c r="K4051" t="str" cm="1">
        <f t="array" ref="K4051">_xlfn.IFS(L4051="Bus P+R Bus Leg", "Bus", L4051="Bus P+R Car Leg", "Car",L4051="Rail P+R Rail Leg", "Rail", L4051="Rail P+R Car Leg", "Car",L4051="Logsum","",TRUE(),L4051)</f>
        <v>Car</v>
      </c>
      <c r="L4051" t="s">
        <v>158</v>
      </c>
      <c r="N4051" t="s">
        <v>105</v>
      </c>
      <c r="O4051" t="s">
        <v>96</v>
      </c>
      <c r="P4051" t="str">
        <f t="shared" si="363"/>
        <v>NHBO</v>
      </c>
    </row>
    <row r="4052" spans="1:16" x14ac:dyDescent="0.35">
      <c r="A4052">
        <f t="shared" si="364"/>
        <v>7393</v>
      </c>
      <c r="B4052" t="str">
        <f t="shared" si="362"/>
        <v>Bus P+R Car Leg NHBO_NHBO_Other_16-74_PC LastDemand</v>
      </c>
      <c r="C4052" t="str">
        <f t="shared" si="365"/>
        <v>Bus P+R Car Leg NHBO_NHBO_Other_16-74_PC LastDemand</v>
      </c>
      <c r="D4052" t="s">
        <v>37</v>
      </c>
      <c r="E4052" t="s">
        <v>18</v>
      </c>
      <c r="F4052">
        <v>0</v>
      </c>
      <c r="H4052" t="s">
        <v>19</v>
      </c>
      <c r="J4052" t="str">
        <f t="shared" ref="J4052:J4115" si="366">_xlfn.CONCAT(L4052," ",N4052)</f>
        <v>Bus P+R Car Leg LastDemand</v>
      </c>
      <c r="K4052" t="str" cm="1">
        <f t="array" ref="K4052">_xlfn.IFS(L4052="Bus P+R Bus Leg", "Bus", L4052="Bus P+R Car Leg", "Car",L4052="Rail P+R Rail Leg", "Rail", L4052="Rail P+R Car Leg", "Car",L4052="Logsum","",TRUE(),L4052)</f>
        <v>Car</v>
      </c>
      <c r="L4052" t="s">
        <v>158</v>
      </c>
      <c r="N4052" t="s">
        <v>105</v>
      </c>
      <c r="O4052" t="s">
        <v>97</v>
      </c>
      <c r="P4052" t="str">
        <f t="shared" si="363"/>
        <v>NHBO</v>
      </c>
    </row>
    <row r="4053" spans="1:16" x14ac:dyDescent="0.35">
      <c r="A4053">
        <f t="shared" si="364"/>
        <v>7394</v>
      </c>
      <c r="B4053" t="str">
        <f t="shared" si="362"/>
        <v>Bus P+R Car Leg NHBO_NHBO_PT_16-74_FC LastDemand</v>
      </c>
      <c r="C4053" t="str">
        <f t="shared" si="365"/>
        <v>Bus P+R Car Leg NHBO_NHBO_PT_16-74_FC LastDemand</v>
      </c>
      <c r="D4053" t="s">
        <v>37</v>
      </c>
      <c r="E4053" t="s">
        <v>18</v>
      </c>
      <c r="F4053">
        <v>0</v>
      </c>
      <c r="H4053" t="s">
        <v>19</v>
      </c>
      <c r="J4053" t="str">
        <f t="shared" si="366"/>
        <v>Bus P+R Car Leg LastDemand</v>
      </c>
      <c r="K4053" t="str" cm="1">
        <f t="array" ref="K4053">_xlfn.IFS(L4053="Bus P+R Bus Leg", "Bus", L4053="Bus P+R Car Leg", "Car",L4053="Rail P+R Rail Leg", "Rail", L4053="Rail P+R Car Leg", "Car",L4053="Logsum","",TRUE(),L4053)</f>
        <v>Car</v>
      </c>
      <c r="L4053" t="s">
        <v>158</v>
      </c>
      <c r="N4053" t="s">
        <v>105</v>
      </c>
      <c r="O4053" t="s">
        <v>98</v>
      </c>
      <c r="P4053" t="str">
        <f t="shared" si="363"/>
        <v>NHBO</v>
      </c>
    </row>
    <row r="4054" spans="1:16" x14ac:dyDescent="0.35">
      <c r="A4054">
        <f t="shared" si="364"/>
        <v>7395</v>
      </c>
      <c r="B4054" t="str">
        <f t="shared" si="362"/>
        <v>Bus P+R Car Leg NHBO_NHBO_PT_16-74_NC LastDemand</v>
      </c>
      <c r="C4054" t="str">
        <f t="shared" si="365"/>
        <v>Bus P+R Car Leg NHBO_NHBO_PT_16-74_NC LastDemand</v>
      </c>
      <c r="D4054" t="s">
        <v>37</v>
      </c>
      <c r="E4054" t="s">
        <v>18</v>
      </c>
      <c r="F4054">
        <v>0</v>
      </c>
      <c r="H4054" t="s">
        <v>19</v>
      </c>
      <c r="J4054" t="str">
        <f t="shared" si="366"/>
        <v>Bus P+R Car Leg LastDemand</v>
      </c>
      <c r="K4054" t="str" cm="1">
        <f t="array" ref="K4054">_xlfn.IFS(L4054="Bus P+R Bus Leg", "Bus", L4054="Bus P+R Car Leg", "Car",L4054="Rail P+R Rail Leg", "Rail", L4054="Rail P+R Car Leg", "Car",L4054="Logsum","",TRUE(),L4054)</f>
        <v>Car</v>
      </c>
      <c r="L4054" t="s">
        <v>158</v>
      </c>
      <c r="N4054" t="s">
        <v>105</v>
      </c>
      <c r="O4054" t="s">
        <v>99</v>
      </c>
      <c r="P4054" t="str">
        <f t="shared" si="363"/>
        <v>NHBO</v>
      </c>
    </row>
    <row r="4055" spans="1:16" x14ac:dyDescent="0.35">
      <c r="A4055">
        <f t="shared" si="364"/>
        <v>7396</v>
      </c>
      <c r="B4055" t="str">
        <f t="shared" si="362"/>
        <v>Bus P+R Car Leg NHBO_NHBO_PT_16-74_PC LastDemand</v>
      </c>
      <c r="C4055" t="str">
        <f t="shared" si="365"/>
        <v>Bus P+R Car Leg NHBO_NHBO_PT_16-74_PC LastDemand</v>
      </c>
      <c r="D4055" t="s">
        <v>37</v>
      </c>
      <c r="E4055" t="s">
        <v>18</v>
      </c>
      <c r="F4055">
        <v>0</v>
      </c>
      <c r="H4055" t="s">
        <v>19</v>
      </c>
      <c r="J4055" t="str">
        <f t="shared" si="366"/>
        <v>Bus P+R Car Leg LastDemand</v>
      </c>
      <c r="K4055" t="str" cm="1">
        <f t="array" ref="K4055">_xlfn.IFS(L4055="Bus P+R Bus Leg", "Bus", L4055="Bus P+R Car Leg", "Car",L4055="Rail P+R Rail Leg", "Rail", L4055="Rail P+R Car Leg", "Car",L4055="Logsum","",TRUE(),L4055)</f>
        <v>Car</v>
      </c>
      <c r="L4055" t="s">
        <v>158</v>
      </c>
      <c r="N4055" t="s">
        <v>105</v>
      </c>
      <c r="O4055" t="s">
        <v>100</v>
      </c>
      <c r="P4055" t="str">
        <f t="shared" si="363"/>
        <v>NHBO</v>
      </c>
    </row>
    <row r="4056" spans="1:16" x14ac:dyDescent="0.35">
      <c r="A4056">
        <f t="shared" si="364"/>
        <v>7397</v>
      </c>
      <c r="B4056" t="str">
        <f t="shared" si="362"/>
        <v>Bus P+R Car Leg NHBO_NHBO_Student_16-74_FC LastDemand</v>
      </c>
      <c r="C4056" t="str">
        <f t="shared" si="365"/>
        <v>Bus P+R Car Leg NHBO_NHBO_Student_16-74_FC LastDemand</v>
      </c>
      <c r="D4056" t="s">
        <v>37</v>
      </c>
      <c r="E4056" t="s">
        <v>18</v>
      </c>
      <c r="F4056">
        <v>0</v>
      </c>
      <c r="H4056" t="s">
        <v>19</v>
      </c>
      <c r="J4056" t="str">
        <f t="shared" si="366"/>
        <v>Bus P+R Car Leg LastDemand</v>
      </c>
      <c r="K4056" t="str" cm="1">
        <f t="array" ref="K4056">_xlfn.IFS(L4056="Bus P+R Bus Leg", "Bus", L4056="Bus P+R Car Leg", "Car",L4056="Rail P+R Rail Leg", "Rail", L4056="Rail P+R Car Leg", "Car",L4056="Logsum","",TRUE(),L4056)</f>
        <v>Car</v>
      </c>
      <c r="L4056" t="s">
        <v>158</v>
      </c>
      <c r="N4056" t="s">
        <v>105</v>
      </c>
      <c r="O4056" t="s">
        <v>101</v>
      </c>
      <c r="P4056" t="str">
        <f t="shared" si="363"/>
        <v>NHBO</v>
      </c>
    </row>
    <row r="4057" spans="1:16" x14ac:dyDescent="0.35">
      <c r="A4057">
        <f t="shared" si="364"/>
        <v>7398</v>
      </c>
      <c r="B4057" t="str">
        <f t="shared" si="362"/>
        <v>Bus P+R Car Leg NHBO_NHBO_Student_16-74_NC LastDemand</v>
      </c>
      <c r="C4057" t="str">
        <f t="shared" si="365"/>
        <v>Bus P+R Car Leg NHBO_NHBO_Student_16-74_NC LastDemand</v>
      </c>
      <c r="D4057" t="s">
        <v>37</v>
      </c>
      <c r="E4057" t="s">
        <v>18</v>
      </c>
      <c r="F4057">
        <v>0</v>
      </c>
      <c r="H4057" t="s">
        <v>19</v>
      </c>
      <c r="J4057" t="str">
        <f t="shared" si="366"/>
        <v>Bus P+R Car Leg LastDemand</v>
      </c>
      <c r="K4057" t="str" cm="1">
        <f t="array" ref="K4057">_xlfn.IFS(L4057="Bus P+R Bus Leg", "Bus", L4057="Bus P+R Car Leg", "Car",L4057="Rail P+R Rail Leg", "Rail", L4057="Rail P+R Car Leg", "Car",L4057="Logsum","",TRUE(),L4057)</f>
        <v>Car</v>
      </c>
      <c r="L4057" t="s">
        <v>158</v>
      </c>
      <c r="N4057" t="s">
        <v>105</v>
      </c>
      <c r="O4057" t="s">
        <v>102</v>
      </c>
      <c r="P4057" t="str">
        <f t="shared" si="363"/>
        <v>NHBO</v>
      </c>
    </row>
    <row r="4058" spans="1:16" x14ac:dyDescent="0.35">
      <c r="A4058">
        <f t="shared" si="364"/>
        <v>7399</v>
      </c>
      <c r="B4058" t="str">
        <f t="shared" si="362"/>
        <v>Bus P+R Car Leg NHBO_NHBO_Student_16-74_PC LastDemand</v>
      </c>
      <c r="C4058" t="str">
        <f t="shared" si="365"/>
        <v>Bus P+R Car Leg NHBO_NHBO_Student_16-74_PC LastDemand</v>
      </c>
      <c r="D4058" t="s">
        <v>37</v>
      </c>
      <c r="E4058" t="s">
        <v>18</v>
      </c>
      <c r="F4058">
        <v>0</v>
      </c>
      <c r="H4058" t="s">
        <v>19</v>
      </c>
      <c r="J4058" t="str">
        <f t="shared" si="366"/>
        <v>Bus P+R Car Leg LastDemand</v>
      </c>
      <c r="K4058" t="str" cm="1">
        <f t="array" ref="K4058">_xlfn.IFS(L4058="Bus P+R Bus Leg", "Bus", L4058="Bus P+R Car Leg", "Car",L4058="Rail P+R Rail Leg", "Rail", L4058="Rail P+R Car Leg", "Car",L4058="Logsum","",TRUE(),L4058)</f>
        <v>Car</v>
      </c>
      <c r="L4058" t="s">
        <v>158</v>
      </c>
      <c r="N4058" t="s">
        <v>105</v>
      </c>
      <c r="O4058" t="s">
        <v>103</v>
      </c>
      <c r="P4058" t="str">
        <f t="shared" si="363"/>
        <v>NHBO</v>
      </c>
    </row>
    <row r="4059" spans="1:16" x14ac:dyDescent="0.35">
      <c r="A4059">
        <f t="shared" si="364"/>
        <v>7401</v>
      </c>
      <c r="B4059" t="str">
        <f t="shared" si="362"/>
        <v>Rail P+R Rail Leg HBW_HBW_FT_16-74_FC LastDemand</v>
      </c>
      <c r="C4059" t="str">
        <f t="shared" si="365"/>
        <v>Rail P+R Rail Leg HBW_HBW_FT_16-74_FC LastDemand</v>
      </c>
      <c r="D4059" t="s">
        <v>37</v>
      </c>
      <c r="E4059" t="s">
        <v>18</v>
      </c>
      <c r="F4059">
        <v>0</v>
      </c>
      <c r="H4059" t="s">
        <v>19</v>
      </c>
      <c r="J4059" t="str">
        <f t="shared" si="366"/>
        <v>Rail P+R Rail Leg LastDemand</v>
      </c>
      <c r="K4059" t="str" cm="1">
        <f t="array" ref="K4059">_xlfn.IFS(L4059="Bus P+R Bus Leg", "Bus", L4059="Bus P+R Car Leg", "Car",L4059="Rail P+R Rail Leg", "Rail", L4059="Rail P+R Car Leg", "Car",L4059="Logsum","",TRUE(),L4059)</f>
        <v>Rail</v>
      </c>
      <c r="L4059" t="s">
        <v>159</v>
      </c>
      <c r="N4059" t="s">
        <v>105</v>
      </c>
      <c r="O4059" t="s">
        <v>53</v>
      </c>
      <c r="P4059" t="str">
        <f>LEFT(O4059,FIND("_",O4059)-1)</f>
        <v>HBW</v>
      </c>
    </row>
    <row r="4060" spans="1:16" x14ac:dyDescent="0.35">
      <c r="A4060">
        <f t="shared" si="364"/>
        <v>7402</v>
      </c>
      <c r="B4060" t="str">
        <f t="shared" si="362"/>
        <v>Rail P+R Rail Leg HBW_HBW_FT_16-74_NC LastDemand</v>
      </c>
      <c r="C4060" t="str">
        <f t="shared" si="365"/>
        <v>Rail P+R Rail Leg HBW_HBW_FT_16-74_NC LastDemand</v>
      </c>
      <c r="D4060" t="s">
        <v>37</v>
      </c>
      <c r="E4060" t="s">
        <v>18</v>
      </c>
      <c r="F4060">
        <v>0</v>
      </c>
      <c r="H4060" t="s">
        <v>19</v>
      </c>
      <c r="J4060" t="str">
        <f t="shared" si="366"/>
        <v>Rail P+R Rail Leg LastDemand</v>
      </c>
      <c r="K4060" t="str" cm="1">
        <f t="array" ref="K4060">_xlfn.IFS(L4060="Bus P+R Bus Leg", "Bus", L4060="Bus P+R Car Leg", "Car",L4060="Rail P+R Rail Leg", "Rail", L4060="Rail P+R Car Leg", "Car",L4060="Logsum","",TRUE(),L4060)</f>
        <v>Rail</v>
      </c>
      <c r="L4060" t="s">
        <v>159</v>
      </c>
      <c r="N4060" t="s">
        <v>105</v>
      </c>
      <c r="O4060" t="s">
        <v>54</v>
      </c>
      <c r="P4060" t="str">
        <f>LEFT(O4060,FIND("_",O4060)-1)</f>
        <v>HBW</v>
      </c>
    </row>
    <row r="4061" spans="1:16" x14ac:dyDescent="0.35">
      <c r="A4061">
        <f t="shared" si="364"/>
        <v>7403</v>
      </c>
      <c r="B4061" t="str">
        <f t="shared" si="362"/>
        <v>Rail P+R Rail Leg HBW_HBW_FT_16-74_PC LastDemand</v>
      </c>
      <c r="C4061" t="str">
        <f t="shared" si="365"/>
        <v>Rail P+R Rail Leg HBW_HBW_FT_16-74_PC LastDemand</v>
      </c>
      <c r="D4061" t="s">
        <v>37</v>
      </c>
      <c r="E4061" t="s">
        <v>18</v>
      </c>
      <c r="F4061">
        <v>0</v>
      </c>
      <c r="H4061" t="s">
        <v>19</v>
      </c>
      <c r="J4061" t="str">
        <f t="shared" si="366"/>
        <v>Rail P+R Rail Leg LastDemand</v>
      </c>
      <c r="K4061" t="str" cm="1">
        <f t="array" ref="K4061">_xlfn.IFS(L4061="Bus P+R Bus Leg", "Bus", L4061="Bus P+R Car Leg", "Car",L4061="Rail P+R Rail Leg", "Rail", L4061="Rail P+R Car Leg", "Car",L4061="Logsum","",TRUE(),L4061)</f>
        <v>Rail</v>
      </c>
      <c r="L4061" t="s">
        <v>159</v>
      </c>
      <c r="N4061" t="s">
        <v>105</v>
      </c>
      <c r="O4061" t="s">
        <v>55</v>
      </c>
      <c r="P4061" t="str">
        <f t="shared" ref="P4061:P4124" si="367">LEFT(O4061,FIND("_",O4061)-1)</f>
        <v>HBW</v>
      </c>
    </row>
    <row r="4062" spans="1:16" x14ac:dyDescent="0.35">
      <c r="A4062">
        <f t="shared" si="364"/>
        <v>7404</v>
      </c>
      <c r="B4062" t="str">
        <f t="shared" si="362"/>
        <v>Rail P+R Rail Leg HBW_HBW_Other_16-74_FC LastDemand</v>
      </c>
      <c r="C4062" t="str">
        <f t="shared" si="365"/>
        <v>Rail P+R Rail Leg HBW_HBW_Other_16-74_FC LastDemand</v>
      </c>
      <c r="D4062" t="s">
        <v>37</v>
      </c>
      <c r="E4062" t="s">
        <v>18</v>
      </c>
      <c r="F4062">
        <v>0</v>
      </c>
      <c r="H4062" t="s">
        <v>19</v>
      </c>
      <c r="J4062" t="str">
        <f t="shared" si="366"/>
        <v>Rail P+R Rail Leg LastDemand</v>
      </c>
      <c r="K4062" t="str" cm="1">
        <f t="array" ref="K4062">_xlfn.IFS(L4062="Bus P+R Bus Leg", "Bus", L4062="Bus P+R Car Leg", "Car",L4062="Rail P+R Rail Leg", "Rail", L4062="Rail P+R Car Leg", "Car",L4062="Logsum","",TRUE(),L4062)</f>
        <v>Rail</v>
      </c>
      <c r="L4062" t="s">
        <v>159</v>
      </c>
      <c r="N4062" t="s">
        <v>105</v>
      </c>
      <c r="O4062" t="s">
        <v>56</v>
      </c>
      <c r="P4062" t="str">
        <f t="shared" si="367"/>
        <v>HBW</v>
      </c>
    </row>
    <row r="4063" spans="1:16" x14ac:dyDescent="0.35">
      <c r="A4063">
        <f t="shared" si="364"/>
        <v>7405</v>
      </c>
      <c r="B4063" t="str">
        <f t="shared" si="362"/>
        <v>Rail P+R Rail Leg HBW_HBW_Other_16-74_NC LastDemand</v>
      </c>
      <c r="C4063" t="str">
        <f t="shared" si="365"/>
        <v>Rail P+R Rail Leg HBW_HBW_Other_16-74_NC LastDemand</v>
      </c>
      <c r="D4063" t="s">
        <v>37</v>
      </c>
      <c r="E4063" t="s">
        <v>18</v>
      </c>
      <c r="F4063">
        <v>0</v>
      </c>
      <c r="H4063" t="s">
        <v>19</v>
      </c>
      <c r="J4063" t="str">
        <f t="shared" si="366"/>
        <v>Rail P+R Rail Leg LastDemand</v>
      </c>
      <c r="K4063" t="str" cm="1">
        <f t="array" ref="K4063">_xlfn.IFS(L4063="Bus P+R Bus Leg", "Bus", L4063="Bus P+R Car Leg", "Car",L4063="Rail P+R Rail Leg", "Rail", L4063="Rail P+R Car Leg", "Car",L4063="Logsum","",TRUE(),L4063)</f>
        <v>Rail</v>
      </c>
      <c r="L4063" t="s">
        <v>159</v>
      </c>
      <c r="N4063" t="s">
        <v>105</v>
      </c>
      <c r="O4063" t="s">
        <v>57</v>
      </c>
      <c r="P4063" t="str">
        <f t="shared" si="367"/>
        <v>HBW</v>
      </c>
    </row>
    <row r="4064" spans="1:16" x14ac:dyDescent="0.35">
      <c r="A4064">
        <f t="shared" si="364"/>
        <v>7406</v>
      </c>
      <c r="B4064" t="str">
        <f t="shared" si="362"/>
        <v>Rail P+R Rail Leg HBW_HBW_Other_16-74_PC LastDemand</v>
      </c>
      <c r="C4064" t="str">
        <f t="shared" si="365"/>
        <v>Rail P+R Rail Leg HBW_HBW_Other_16-74_PC LastDemand</v>
      </c>
      <c r="D4064" t="s">
        <v>37</v>
      </c>
      <c r="E4064" t="s">
        <v>18</v>
      </c>
      <c r="F4064">
        <v>0</v>
      </c>
      <c r="H4064" t="s">
        <v>19</v>
      </c>
      <c r="J4064" t="str">
        <f t="shared" si="366"/>
        <v>Rail P+R Rail Leg LastDemand</v>
      </c>
      <c r="K4064" t="str" cm="1">
        <f t="array" ref="K4064">_xlfn.IFS(L4064="Bus P+R Bus Leg", "Bus", L4064="Bus P+R Car Leg", "Car",L4064="Rail P+R Rail Leg", "Rail", L4064="Rail P+R Car Leg", "Car",L4064="Logsum","",TRUE(),L4064)</f>
        <v>Rail</v>
      </c>
      <c r="L4064" t="s">
        <v>159</v>
      </c>
      <c r="N4064" t="s">
        <v>105</v>
      </c>
      <c r="O4064" t="s">
        <v>58</v>
      </c>
      <c r="P4064" t="str">
        <f t="shared" si="367"/>
        <v>HBW</v>
      </c>
    </row>
    <row r="4065" spans="1:16" x14ac:dyDescent="0.35">
      <c r="A4065">
        <f t="shared" si="364"/>
        <v>7407</v>
      </c>
      <c r="B4065" t="str">
        <f t="shared" si="362"/>
        <v>Rail P+R Rail Leg HBW_HBW_PT_16-74_FC LastDemand</v>
      </c>
      <c r="C4065" t="str">
        <f t="shared" si="365"/>
        <v>Rail P+R Rail Leg HBW_HBW_PT_16-74_FC LastDemand</v>
      </c>
      <c r="D4065" t="s">
        <v>37</v>
      </c>
      <c r="E4065" t="s">
        <v>18</v>
      </c>
      <c r="F4065">
        <v>0</v>
      </c>
      <c r="H4065" t="s">
        <v>19</v>
      </c>
      <c r="J4065" t="str">
        <f t="shared" si="366"/>
        <v>Rail P+R Rail Leg LastDemand</v>
      </c>
      <c r="K4065" t="str" cm="1">
        <f t="array" ref="K4065">_xlfn.IFS(L4065="Bus P+R Bus Leg", "Bus", L4065="Bus P+R Car Leg", "Car",L4065="Rail P+R Rail Leg", "Rail", L4065="Rail P+R Car Leg", "Car",L4065="Logsum","",TRUE(),L4065)</f>
        <v>Rail</v>
      </c>
      <c r="L4065" t="s">
        <v>159</v>
      </c>
      <c r="N4065" t="s">
        <v>105</v>
      </c>
      <c r="O4065" t="s">
        <v>59</v>
      </c>
      <c r="P4065" t="str">
        <f t="shared" si="367"/>
        <v>HBW</v>
      </c>
    </row>
    <row r="4066" spans="1:16" x14ac:dyDescent="0.35">
      <c r="A4066">
        <f t="shared" si="364"/>
        <v>7408</v>
      </c>
      <c r="B4066" t="str">
        <f t="shared" si="362"/>
        <v>Rail P+R Rail Leg HBW_HBW_PT_16-74_NC LastDemand</v>
      </c>
      <c r="C4066" t="str">
        <f t="shared" si="365"/>
        <v>Rail P+R Rail Leg HBW_HBW_PT_16-74_NC LastDemand</v>
      </c>
      <c r="D4066" t="s">
        <v>37</v>
      </c>
      <c r="E4066" t="s">
        <v>18</v>
      </c>
      <c r="F4066">
        <v>0</v>
      </c>
      <c r="H4066" t="s">
        <v>19</v>
      </c>
      <c r="J4066" t="str">
        <f t="shared" si="366"/>
        <v>Rail P+R Rail Leg LastDemand</v>
      </c>
      <c r="K4066" t="str" cm="1">
        <f t="array" ref="K4066">_xlfn.IFS(L4066="Bus P+R Bus Leg", "Bus", L4066="Bus P+R Car Leg", "Car",L4066="Rail P+R Rail Leg", "Rail", L4066="Rail P+R Car Leg", "Car",L4066="Logsum","",TRUE(),L4066)</f>
        <v>Rail</v>
      </c>
      <c r="L4066" t="s">
        <v>159</v>
      </c>
      <c r="N4066" t="s">
        <v>105</v>
      </c>
      <c r="O4066" t="s">
        <v>60</v>
      </c>
      <c r="P4066" t="str">
        <f t="shared" si="367"/>
        <v>HBW</v>
      </c>
    </row>
    <row r="4067" spans="1:16" x14ac:dyDescent="0.35">
      <c r="A4067">
        <f t="shared" si="364"/>
        <v>7409</v>
      </c>
      <c r="B4067" t="str">
        <f t="shared" si="362"/>
        <v>Rail P+R Rail Leg HBW_HBW_PT_16-74_PC LastDemand</v>
      </c>
      <c r="C4067" t="str">
        <f t="shared" si="365"/>
        <v>Rail P+R Rail Leg HBW_HBW_PT_16-74_PC LastDemand</v>
      </c>
      <c r="D4067" t="s">
        <v>37</v>
      </c>
      <c r="E4067" t="s">
        <v>18</v>
      </c>
      <c r="F4067">
        <v>0</v>
      </c>
      <c r="H4067" t="s">
        <v>19</v>
      </c>
      <c r="J4067" t="str">
        <f t="shared" si="366"/>
        <v>Rail P+R Rail Leg LastDemand</v>
      </c>
      <c r="K4067" t="str" cm="1">
        <f t="array" ref="K4067">_xlfn.IFS(L4067="Bus P+R Bus Leg", "Bus", L4067="Bus P+R Car Leg", "Car",L4067="Rail P+R Rail Leg", "Rail", L4067="Rail P+R Car Leg", "Car",L4067="Logsum","",TRUE(),L4067)</f>
        <v>Rail</v>
      </c>
      <c r="L4067" t="s">
        <v>159</v>
      </c>
      <c r="N4067" t="s">
        <v>105</v>
      </c>
      <c r="O4067" t="s">
        <v>61</v>
      </c>
      <c r="P4067" t="str">
        <f t="shared" si="367"/>
        <v>HBW</v>
      </c>
    </row>
    <row r="4068" spans="1:16" x14ac:dyDescent="0.35">
      <c r="A4068">
        <f t="shared" si="364"/>
        <v>7410</v>
      </c>
      <c r="B4068" t="str">
        <f t="shared" si="362"/>
        <v>Rail P+R Rail Leg HBW_HBW_Student_16-74_FC LastDemand</v>
      </c>
      <c r="C4068" t="str">
        <f t="shared" si="365"/>
        <v>Rail P+R Rail Leg HBW_HBW_Student_16-74_FC LastDemand</v>
      </c>
      <c r="D4068" t="s">
        <v>37</v>
      </c>
      <c r="E4068" t="s">
        <v>18</v>
      </c>
      <c r="F4068">
        <v>0</v>
      </c>
      <c r="H4068" t="s">
        <v>19</v>
      </c>
      <c r="J4068" t="str">
        <f t="shared" si="366"/>
        <v>Rail P+R Rail Leg LastDemand</v>
      </c>
      <c r="K4068" t="str" cm="1">
        <f t="array" ref="K4068">_xlfn.IFS(L4068="Bus P+R Bus Leg", "Bus", L4068="Bus P+R Car Leg", "Car",L4068="Rail P+R Rail Leg", "Rail", L4068="Rail P+R Car Leg", "Car",L4068="Logsum","",TRUE(),L4068)</f>
        <v>Rail</v>
      </c>
      <c r="L4068" t="s">
        <v>159</v>
      </c>
      <c r="N4068" t="s">
        <v>105</v>
      </c>
      <c r="O4068" t="s">
        <v>62</v>
      </c>
      <c r="P4068" t="str">
        <f t="shared" si="367"/>
        <v>HBW</v>
      </c>
    </row>
    <row r="4069" spans="1:16" x14ac:dyDescent="0.35">
      <c r="A4069">
        <f t="shared" si="364"/>
        <v>7411</v>
      </c>
      <c r="B4069" t="str">
        <f t="shared" si="362"/>
        <v>Rail P+R Rail Leg HBW_HBW_Student_16-74_NC LastDemand</v>
      </c>
      <c r="C4069" t="str">
        <f t="shared" si="365"/>
        <v>Rail P+R Rail Leg HBW_HBW_Student_16-74_NC LastDemand</v>
      </c>
      <c r="D4069" t="s">
        <v>37</v>
      </c>
      <c r="E4069" t="s">
        <v>18</v>
      </c>
      <c r="F4069">
        <v>0</v>
      </c>
      <c r="H4069" t="s">
        <v>19</v>
      </c>
      <c r="J4069" t="str">
        <f t="shared" si="366"/>
        <v>Rail P+R Rail Leg LastDemand</v>
      </c>
      <c r="K4069" t="str" cm="1">
        <f t="array" ref="K4069">_xlfn.IFS(L4069="Bus P+R Bus Leg", "Bus", L4069="Bus P+R Car Leg", "Car",L4069="Rail P+R Rail Leg", "Rail", L4069="Rail P+R Car Leg", "Car",L4069="Logsum","",TRUE(),L4069)</f>
        <v>Rail</v>
      </c>
      <c r="L4069" t="s">
        <v>159</v>
      </c>
      <c r="N4069" t="s">
        <v>105</v>
      </c>
      <c r="O4069" t="s">
        <v>63</v>
      </c>
      <c r="P4069" t="str">
        <f t="shared" si="367"/>
        <v>HBW</v>
      </c>
    </row>
    <row r="4070" spans="1:16" x14ac:dyDescent="0.35">
      <c r="A4070">
        <f t="shared" si="364"/>
        <v>7412</v>
      </c>
      <c r="B4070" t="str">
        <f t="shared" si="362"/>
        <v>Rail P+R Rail Leg HBW_HBW_Student_16-74_PC LastDemand</v>
      </c>
      <c r="C4070" t="str">
        <f t="shared" si="365"/>
        <v>Rail P+R Rail Leg HBW_HBW_Student_16-74_PC LastDemand</v>
      </c>
      <c r="D4070" t="s">
        <v>37</v>
      </c>
      <c r="E4070" t="s">
        <v>18</v>
      </c>
      <c r="F4070">
        <v>0</v>
      </c>
      <c r="H4070" t="s">
        <v>19</v>
      </c>
      <c r="J4070" t="str">
        <f t="shared" si="366"/>
        <v>Rail P+R Rail Leg LastDemand</v>
      </c>
      <c r="K4070" t="str" cm="1">
        <f t="array" ref="K4070">_xlfn.IFS(L4070="Bus P+R Bus Leg", "Bus", L4070="Bus P+R Car Leg", "Car",L4070="Rail P+R Rail Leg", "Rail", L4070="Rail P+R Car Leg", "Car",L4070="Logsum","",TRUE(),L4070)</f>
        <v>Rail</v>
      </c>
      <c r="L4070" t="s">
        <v>159</v>
      </c>
      <c r="N4070" t="s">
        <v>105</v>
      </c>
      <c r="O4070" t="s">
        <v>64</v>
      </c>
      <c r="P4070" t="str">
        <f t="shared" si="367"/>
        <v>HBW</v>
      </c>
    </row>
    <row r="4071" spans="1:16" x14ac:dyDescent="0.35">
      <c r="A4071">
        <f t="shared" si="364"/>
        <v>7413</v>
      </c>
      <c r="B4071" t="str">
        <f t="shared" si="362"/>
        <v>Rail P+R Rail Leg HBEB_HBEB_FT_16-74_FC LastDemand</v>
      </c>
      <c r="C4071" t="str">
        <f t="shared" si="365"/>
        <v>Rail P+R Rail Leg HBEB_HBEB_FT_16-74_FC LastDemand</v>
      </c>
      <c r="D4071" t="s">
        <v>37</v>
      </c>
      <c r="E4071" t="s">
        <v>18</v>
      </c>
      <c r="F4071">
        <v>0</v>
      </c>
      <c r="H4071" t="s">
        <v>19</v>
      </c>
      <c r="J4071" t="str">
        <f t="shared" si="366"/>
        <v>Rail P+R Rail Leg LastDemand</v>
      </c>
      <c r="K4071" t="str" cm="1">
        <f t="array" ref="K4071">_xlfn.IFS(L4071="Bus P+R Bus Leg", "Bus", L4071="Bus P+R Car Leg", "Car",L4071="Rail P+R Rail Leg", "Rail", L4071="Rail P+R Car Leg", "Car",L4071="Logsum","",TRUE(),L4071)</f>
        <v>Rail</v>
      </c>
      <c r="L4071" t="s">
        <v>159</v>
      </c>
      <c r="N4071" t="s">
        <v>105</v>
      </c>
      <c r="O4071" t="s">
        <v>65</v>
      </c>
      <c r="P4071" t="str">
        <f t="shared" si="367"/>
        <v>HBEB</v>
      </c>
    </row>
    <row r="4072" spans="1:16" x14ac:dyDescent="0.35">
      <c r="A4072">
        <f t="shared" si="364"/>
        <v>7414</v>
      </c>
      <c r="B4072" t="str">
        <f t="shared" si="362"/>
        <v>Rail P+R Rail Leg HBEB_HBEB_FT_16-74_NC LastDemand</v>
      </c>
      <c r="C4072" t="str">
        <f t="shared" si="365"/>
        <v>Rail P+R Rail Leg HBEB_HBEB_FT_16-74_NC LastDemand</v>
      </c>
      <c r="D4072" t="s">
        <v>37</v>
      </c>
      <c r="E4072" t="s">
        <v>18</v>
      </c>
      <c r="F4072">
        <v>0</v>
      </c>
      <c r="H4072" t="s">
        <v>19</v>
      </c>
      <c r="J4072" t="str">
        <f t="shared" si="366"/>
        <v>Rail P+R Rail Leg LastDemand</v>
      </c>
      <c r="K4072" t="str" cm="1">
        <f t="array" ref="K4072">_xlfn.IFS(L4072="Bus P+R Bus Leg", "Bus", L4072="Bus P+R Car Leg", "Car",L4072="Rail P+R Rail Leg", "Rail", L4072="Rail P+R Car Leg", "Car",L4072="Logsum","",TRUE(),L4072)</f>
        <v>Rail</v>
      </c>
      <c r="L4072" t="s">
        <v>159</v>
      </c>
      <c r="N4072" t="s">
        <v>105</v>
      </c>
      <c r="O4072" t="s">
        <v>66</v>
      </c>
      <c r="P4072" t="str">
        <f t="shared" si="367"/>
        <v>HBEB</v>
      </c>
    </row>
    <row r="4073" spans="1:16" x14ac:dyDescent="0.35">
      <c r="A4073">
        <f t="shared" si="364"/>
        <v>7415</v>
      </c>
      <c r="B4073" t="str">
        <f t="shared" si="362"/>
        <v>Rail P+R Rail Leg HBEB_HBEB_FT_16-74_PC LastDemand</v>
      </c>
      <c r="C4073" t="str">
        <f t="shared" si="365"/>
        <v>Rail P+R Rail Leg HBEB_HBEB_FT_16-74_PC LastDemand</v>
      </c>
      <c r="D4073" t="s">
        <v>37</v>
      </c>
      <c r="E4073" t="s">
        <v>18</v>
      </c>
      <c r="F4073">
        <v>0</v>
      </c>
      <c r="H4073" t="s">
        <v>19</v>
      </c>
      <c r="J4073" t="str">
        <f t="shared" si="366"/>
        <v>Rail P+R Rail Leg LastDemand</v>
      </c>
      <c r="K4073" t="str" cm="1">
        <f t="array" ref="K4073">_xlfn.IFS(L4073="Bus P+R Bus Leg", "Bus", L4073="Bus P+R Car Leg", "Car",L4073="Rail P+R Rail Leg", "Rail", L4073="Rail P+R Car Leg", "Car",L4073="Logsum","",TRUE(),L4073)</f>
        <v>Rail</v>
      </c>
      <c r="L4073" t="s">
        <v>159</v>
      </c>
      <c r="N4073" t="s">
        <v>105</v>
      </c>
      <c r="O4073" t="s">
        <v>67</v>
      </c>
      <c r="P4073" t="str">
        <f t="shared" si="367"/>
        <v>HBEB</v>
      </c>
    </row>
    <row r="4074" spans="1:16" x14ac:dyDescent="0.35">
      <c r="A4074">
        <f t="shared" si="364"/>
        <v>7416</v>
      </c>
      <c r="B4074" t="str">
        <f t="shared" si="362"/>
        <v>Rail P+R Rail Leg HBEB_HBEB_Other_16-74_FC LastDemand</v>
      </c>
      <c r="C4074" t="str">
        <f t="shared" si="365"/>
        <v>Rail P+R Rail Leg HBEB_HBEB_Other_16-74_FC LastDemand</v>
      </c>
      <c r="D4074" t="s">
        <v>37</v>
      </c>
      <c r="E4074" t="s">
        <v>18</v>
      </c>
      <c r="F4074">
        <v>0</v>
      </c>
      <c r="H4074" t="s">
        <v>19</v>
      </c>
      <c r="J4074" t="str">
        <f t="shared" si="366"/>
        <v>Rail P+R Rail Leg LastDemand</v>
      </c>
      <c r="K4074" t="str" cm="1">
        <f t="array" ref="K4074">_xlfn.IFS(L4074="Bus P+R Bus Leg", "Bus", L4074="Bus P+R Car Leg", "Car",L4074="Rail P+R Rail Leg", "Rail", L4074="Rail P+R Car Leg", "Car",L4074="Logsum","",TRUE(),L4074)</f>
        <v>Rail</v>
      </c>
      <c r="L4074" t="s">
        <v>159</v>
      </c>
      <c r="N4074" t="s">
        <v>105</v>
      </c>
      <c r="O4074" t="s">
        <v>68</v>
      </c>
      <c r="P4074" t="str">
        <f t="shared" si="367"/>
        <v>HBEB</v>
      </c>
    </row>
    <row r="4075" spans="1:16" x14ac:dyDescent="0.35">
      <c r="A4075">
        <f t="shared" si="364"/>
        <v>7417</v>
      </c>
      <c r="B4075" t="str">
        <f t="shared" si="362"/>
        <v>Rail P+R Rail Leg HBEB_HBEB_Other_16-74_NC LastDemand</v>
      </c>
      <c r="C4075" t="str">
        <f t="shared" si="365"/>
        <v>Rail P+R Rail Leg HBEB_HBEB_Other_16-74_NC LastDemand</v>
      </c>
      <c r="D4075" t="s">
        <v>37</v>
      </c>
      <c r="E4075" t="s">
        <v>18</v>
      </c>
      <c r="F4075">
        <v>0</v>
      </c>
      <c r="H4075" t="s">
        <v>19</v>
      </c>
      <c r="J4075" t="str">
        <f t="shared" si="366"/>
        <v>Rail P+R Rail Leg LastDemand</v>
      </c>
      <c r="K4075" t="str" cm="1">
        <f t="array" ref="K4075">_xlfn.IFS(L4075="Bus P+R Bus Leg", "Bus", L4075="Bus P+R Car Leg", "Car",L4075="Rail P+R Rail Leg", "Rail", L4075="Rail P+R Car Leg", "Car",L4075="Logsum","",TRUE(),L4075)</f>
        <v>Rail</v>
      </c>
      <c r="L4075" t="s">
        <v>159</v>
      </c>
      <c r="N4075" t="s">
        <v>105</v>
      </c>
      <c r="O4075" t="s">
        <v>69</v>
      </c>
      <c r="P4075" t="str">
        <f t="shared" si="367"/>
        <v>HBEB</v>
      </c>
    </row>
    <row r="4076" spans="1:16" x14ac:dyDescent="0.35">
      <c r="A4076">
        <f t="shared" si="364"/>
        <v>7418</v>
      </c>
      <c r="B4076" t="str">
        <f t="shared" si="362"/>
        <v>Rail P+R Rail Leg HBEB_HBEB_Other_16-74_PC LastDemand</v>
      </c>
      <c r="C4076" t="str">
        <f t="shared" si="365"/>
        <v>Rail P+R Rail Leg HBEB_HBEB_Other_16-74_PC LastDemand</v>
      </c>
      <c r="D4076" t="s">
        <v>37</v>
      </c>
      <c r="E4076" t="s">
        <v>18</v>
      </c>
      <c r="F4076">
        <v>0</v>
      </c>
      <c r="H4076" t="s">
        <v>19</v>
      </c>
      <c r="J4076" t="str">
        <f t="shared" si="366"/>
        <v>Rail P+R Rail Leg LastDemand</v>
      </c>
      <c r="K4076" t="str" cm="1">
        <f t="array" ref="K4076">_xlfn.IFS(L4076="Bus P+R Bus Leg", "Bus", L4076="Bus P+R Car Leg", "Car",L4076="Rail P+R Rail Leg", "Rail", L4076="Rail P+R Car Leg", "Car",L4076="Logsum","",TRUE(),L4076)</f>
        <v>Rail</v>
      </c>
      <c r="L4076" t="s">
        <v>159</v>
      </c>
      <c r="N4076" t="s">
        <v>105</v>
      </c>
      <c r="O4076" t="s">
        <v>70</v>
      </c>
      <c r="P4076" t="str">
        <f t="shared" si="367"/>
        <v>HBEB</v>
      </c>
    </row>
    <row r="4077" spans="1:16" x14ac:dyDescent="0.35">
      <c r="A4077">
        <f t="shared" si="364"/>
        <v>7419</v>
      </c>
      <c r="B4077" t="str">
        <f t="shared" si="362"/>
        <v>Rail P+R Rail Leg HBEB_HBEB_PT_16-74_FC LastDemand</v>
      </c>
      <c r="C4077" t="str">
        <f t="shared" si="365"/>
        <v>Rail P+R Rail Leg HBEB_HBEB_PT_16-74_FC LastDemand</v>
      </c>
      <c r="D4077" t="s">
        <v>37</v>
      </c>
      <c r="E4077" t="s">
        <v>18</v>
      </c>
      <c r="F4077">
        <v>0</v>
      </c>
      <c r="H4077" t="s">
        <v>19</v>
      </c>
      <c r="J4077" t="str">
        <f t="shared" si="366"/>
        <v>Rail P+R Rail Leg LastDemand</v>
      </c>
      <c r="K4077" t="str" cm="1">
        <f t="array" ref="K4077">_xlfn.IFS(L4077="Bus P+R Bus Leg", "Bus", L4077="Bus P+R Car Leg", "Car",L4077="Rail P+R Rail Leg", "Rail", L4077="Rail P+R Car Leg", "Car",L4077="Logsum","",TRUE(),L4077)</f>
        <v>Rail</v>
      </c>
      <c r="L4077" t="s">
        <v>159</v>
      </c>
      <c r="N4077" t="s">
        <v>105</v>
      </c>
      <c r="O4077" t="s">
        <v>71</v>
      </c>
      <c r="P4077" t="str">
        <f t="shared" si="367"/>
        <v>HBEB</v>
      </c>
    </row>
    <row r="4078" spans="1:16" x14ac:dyDescent="0.35">
      <c r="A4078">
        <f t="shared" si="364"/>
        <v>7420</v>
      </c>
      <c r="B4078" t="str">
        <f t="shared" si="362"/>
        <v>Rail P+R Rail Leg HBEB_HBEB_PT_16-74_NC LastDemand</v>
      </c>
      <c r="C4078" t="str">
        <f t="shared" si="365"/>
        <v>Rail P+R Rail Leg HBEB_HBEB_PT_16-74_NC LastDemand</v>
      </c>
      <c r="D4078" t="s">
        <v>37</v>
      </c>
      <c r="E4078" t="s">
        <v>18</v>
      </c>
      <c r="F4078">
        <v>0</v>
      </c>
      <c r="H4078" t="s">
        <v>19</v>
      </c>
      <c r="J4078" t="str">
        <f t="shared" si="366"/>
        <v>Rail P+R Rail Leg LastDemand</v>
      </c>
      <c r="K4078" t="str" cm="1">
        <f t="array" ref="K4078">_xlfn.IFS(L4078="Bus P+R Bus Leg", "Bus", L4078="Bus P+R Car Leg", "Car",L4078="Rail P+R Rail Leg", "Rail", L4078="Rail P+R Car Leg", "Car",L4078="Logsum","",TRUE(),L4078)</f>
        <v>Rail</v>
      </c>
      <c r="L4078" t="s">
        <v>159</v>
      </c>
      <c r="N4078" t="s">
        <v>105</v>
      </c>
      <c r="O4078" t="s">
        <v>72</v>
      </c>
      <c r="P4078" t="str">
        <f t="shared" si="367"/>
        <v>HBEB</v>
      </c>
    </row>
    <row r="4079" spans="1:16" x14ac:dyDescent="0.35">
      <c r="A4079">
        <f t="shared" si="364"/>
        <v>7421</v>
      </c>
      <c r="B4079" t="str">
        <f t="shared" si="362"/>
        <v>Rail P+R Rail Leg HBEB_HBEB_PT_16-74_PC LastDemand</v>
      </c>
      <c r="C4079" t="str">
        <f t="shared" si="365"/>
        <v>Rail P+R Rail Leg HBEB_HBEB_PT_16-74_PC LastDemand</v>
      </c>
      <c r="D4079" t="s">
        <v>37</v>
      </c>
      <c r="E4079" t="s">
        <v>18</v>
      </c>
      <c r="F4079">
        <v>0</v>
      </c>
      <c r="H4079" t="s">
        <v>19</v>
      </c>
      <c r="J4079" t="str">
        <f t="shared" si="366"/>
        <v>Rail P+R Rail Leg LastDemand</v>
      </c>
      <c r="K4079" t="str" cm="1">
        <f t="array" ref="K4079">_xlfn.IFS(L4079="Bus P+R Bus Leg", "Bus", L4079="Bus P+R Car Leg", "Car",L4079="Rail P+R Rail Leg", "Rail", L4079="Rail P+R Car Leg", "Car",L4079="Logsum","",TRUE(),L4079)</f>
        <v>Rail</v>
      </c>
      <c r="L4079" t="s">
        <v>159</v>
      </c>
      <c r="N4079" t="s">
        <v>105</v>
      </c>
      <c r="O4079" t="s">
        <v>73</v>
      </c>
      <c r="P4079" t="str">
        <f t="shared" si="367"/>
        <v>HBEB</v>
      </c>
    </row>
    <row r="4080" spans="1:16" x14ac:dyDescent="0.35">
      <c r="A4080">
        <f t="shared" si="364"/>
        <v>7422</v>
      </c>
      <c r="B4080" t="str">
        <f t="shared" si="362"/>
        <v>Rail P+R Rail Leg HBEB_HBEB_Student_16-74_FC LastDemand</v>
      </c>
      <c r="C4080" t="str">
        <f t="shared" si="365"/>
        <v>Rail P+R Rail Leg HBEB_HBEB_Student_16-74_FC LastDemand</v>
      </c>
      <c r="D4080" t="s">
        <v>37</v>
      </c>
      <c r="E4080" t="s">
        <v>18</v>
      </c>
      <c r="F4080">
        <v>0</v>
      </c>
      <c r="H4080" t="s">
        <v>19</v>
      </c>
      <c r="J4080" t="str">
        <f t="shared" si="366"/>
        <v>Rail P+R Rail Leg LastDemand</v>
      </c>
      <c r="K4080" t="str" cm="1">
        <f t="array" ref="K4080">_xlfn.IFS(L4080="Bus P+R Bus Leg", "Bus", L4080="Bus P+R Car Leg", "Car",L4080="Rail P+R Rail Leg", "Rail", L4080="Rail P+R Car Leg", "Car",L4080="Logsum","",TRUE(),L4080)</f>
        <v>Rail</v>
      </c>
      <c r="L4080" t="s">
        <v>159</v>
      </c>
      <c r="N4080" t="s">
        <v>105</v>
      </c>
      <c r="O4080" t="s">
        <v>74</v>
      </c>
      <c r="P4080" t="str">
        <f t="shared" si="367"/>
        <v>HBEB</v>
      </c>
    </row>
    <row r="4081" spans="1:16" x14ac:dyDescent="0.35">
      <c r="A4081">
        <f t="shared" si="364"/>
        <v>7423</v>
      </c>
      <c r="B4081" t="str">
        <f t="shared" si="362"/>
        <v>Rail P+R Rail Leg HBEB_HBEB_Student_16-74_NC LastDemand</v>
      </c>
      <c r="C4081" t="str">
        <f t="shared" si="365"/>
        <v>Rail P+R Rail Leg HBEB_HBEB_Student_16-74_NC LastDemand</v>
      </c>
      <c r="D4081" t="s">
        <v>37</v>
      </c>
      <c r="E4081" t="s">
        <v>18</v>
      </c>
      <c r="F4081">
        <v>0</v>
      </c>
      <c r="H4081" t="s">
        <v>19</v>
      </c>
      <c r="J4081" t="str">
        <f t="shared" si="366"/>
        <v>Rail P+R Rail Leg LastDemand</v>
      </c>
      <c r="K4081" t="str" cm="1">
        <f t="array" ref="K4081">_xlfn.IFS(L4081="Bus P+R Bus Leg", "Bus", L4081="Bus P+R Car Leg", "Car",L4081="Rail P+R Rail Leg", "Rail", L4081="Rail P+R Car Leg", "Car",L4081="Logsum","",TRUE(),L4081)</f>
        <v>Rail</v>
      </c>
      <c r="L4081" t="s">
        <v>159</v>
      </c>
      <c r="N4081" t="s">
        <v>105</v>
      </c>
      <c r="O4081" t="s">
        <v>75</v>
      </c>
      <c r="P4081" t="str">
        <f t="shared" si="367"/>
        <v>HBEB</v>
      </c>
    </row>
    <row r="4082" spans="1:16" x14ac:dyDescent="0.35">
      <c r="A4082">
        <f t="shared" si="364"/>
        <v>7424</v>
      </c>
      <c r="B4082" t="str">
        <f t="shared" si="362"/>
        <v>Rail P+R Rail Leg HBEB_HBEB_Student_16-74_PC LastDemand</v>
      </c>
      <c r="C4082" t="str">
        <f t="shared" si="365"/>
        <v>Rail P+R Rail Leg HBEB_HBEB_Student_16-74_PC LastDemand</v>
      </c>
      <c r="D4082" t="s">
        <v>37</v>
      </c>
      <c r="E4082" t="s">
        <v>18</v>
      </c>
      <c r="F4082">
        <v>0</v>
      </c>
      <c r="H4082" t="s">
        <v>19</v>
      </c>
      <c r="J4082" t="str">
        <f t="shared" si="366"/>
        <v>Rail P+R Rail Leg LastDemand</v>
      </c>
      <c r="K4082" t="str" cm="1">
        <f t="array" ref="K4082">_xlfn.IFS(L4082="Bus P+R Bus Leg", "Bus", L4082="Bus P+R Car Leg", "Car",L4082="Rail P+R Rail Leg", "Rail", L4082="Rail P+R Car Leg", "Car",L4082="Logsum","",TRUE(),L4082)</f>
        <v>Rail</v>
      </c>
      <c r="L4082" t="s">
        <v>159</v>
      </c>
      <c r="N4082" t="s">
        <v>105</v>
      </c>
      <c r="O4082" t="s">
        <v>76</v>
      </c>
      <c r="P4082" t="str">
        <f t="shared" si="367"/>
        <v>HBEB</v>
      </c>
    </row>
    <row r="4083" spans="1:16" x14ac:dyDescent="0.35">
      <c r="A4083">
        <f t="shared" si="364"/>
        <v>7425</v>
      </c>
      <c r="B4083" t="str">
        <f t="shared" si="362"/>
        <v>Rail P+R Rail Leg HBED_HBED_Child_PE_5-11_FC LastDemand</v>
      </c>
      <c r="C4083" t="str">
        <f t="shared" si="365"/>
        <v>Rail P+R Rail Leg HBED_HBED_Child_PE_5-11_FC LastDemand</v>
      </c>
      <c r="D4083" t="s">
        <v>37</v>
      </c>
      <c r="E4083" t="s">
        <v>18</v>
      </c>
      <c r="F4083">
        <v>0</v>
      </c>
      <c r="H4083" t="s">
        <v>19</v>
      </c>
      <c r="J4083" t="str">
        <f t="shared" si="366"/>
        <v>Rail P+R Rail Leg LastDemand</v>
      </c>
      <c r="K4083" t="str" cm="1">
        <f t="array" ref="K4083">_xlfn.IFS(L4083="Bus P+R Bus Leg", "Bus", L4083="Bus P+R Car Leg", "Car",L4083="Rail P+R Rail Leg", "Rail", L4083="Rail P+R Car Leg", "Car",L4083="Logsum","",TRUE(),L4083)</f>
        <v>Rail</v>
      </c>
      <c r="L4083" t="s">
        <v>159</v>
      </c>
      <c r="N4083" t="s">
        <v>105</v>
      </c>
      <c r="O4083" t="s">
        <v>106</v>
      </c>
      <c r="P4083" t="str">
        <f t="shared" si="367"/>
        <v>HBED</v>
      </c>
    </row>
    <row r="4084" spans="1:16" x14ac:dyDescent="0.35">
      <c r="A4084">
        <f t="shared" si="364"/>
        <v>7426</v>
      </c>
      <c r="B4084" t="str">
        <f t="shared" si="362"/>
        <v>Rail P+R Rail Leg HBED_HBED_Child_PE_5-11_NC LastDemand</v>
      </c>
      <c r="C4084" t="str">
        <f t="shared" si="365"/>
        <v>Rail P+R Rail Leg HBED_HBED_Child_PE_5-11_NC LastDemand</v>
      </c>
      <c r="D4084" t="s">
        <v>37</v>
      </c>
      <c r="E4084" t="s">
        <v>18</v>
      </c>
      <c r="F4084">
        <v>0</v>
      </c>
      <c r="H4084" t="s">
        <v>19</v>
      </c>
      <c r="J4084" t="str">
        <f t="shared" si="366"/>
        <v>Rail P+R Rail Leg LastDemand</v>
      </c>
      <c r="K4084" t="str" cm="1">
        <f t="array" ref="K4084">_xlfn.IFS(L4084="Bus P+R Bus Leg", "Bus", L4084="Bus P+R Car Leg", "Car",L4084="Rail P+R Rail Leg", "Rail", L4084="Rail P+R Car Leg", "Car",L4084="Logsum","",TRUE(),L4084)</f>
        <v>Rail</v>
      </c>
      <c r="L4084" t="s">
        <v>159</v>
      </c>
      <c r="N4084" t="s">
        <v>105</v>
      </c>
      <c r="O4084" t="s">
        <v>107</v>
      </c>
      <c r="P4084" t="str">
        <f t="shared" si="367"/>
        <v>HBED</v>
      </c>
    </row>
    <row r="4085" spans="1:16" x14ac:dyDescent="0.35">
      <c r="A4085">
        <f t="shared" si="364"/>
        <v>7427</v>
      </c>
      <c r="B4085" t="str">
        <f t="shared" ref="B4085:B4148" si="368">_xlfn.TEXTJOIN(" ",TRUE,L4085,O4085,N4085)</f>
        <v>Rail P+R Rail Leg HBED_HBED_Child_PE_5-11_PC LastDemand</v>
      </c>
      <c r="C4085" t="str">
        <f t="shared" si="365"/>
        <v>Rail P+R Rail Leg HBED_HBED_Child_PE_5-11_PC LastDemand</v>
      </c>
      <c r="D4085" t="s">
        <v>37</v>
      </c>
      <c r="E4085" t="s">
        <v>18</v>
      </c>
      <c r="F4085">
        <v>0</v>
      </c>
      <c r="H4085" t="s">
        <v>19</v>
      </c>
      <c r="J4085" t="str">
        <f t="shared" si="366"/>
        <v>Rail P+R Rail Leg LastDemand</v>
      </c>
      <c r="K4085" t="str" cm="1">
        <f t="array" ref="K4085">_xlfn.IFS(L4085="Bus P+R Bus Leg", "Bus", L4085="Bus P+R Car Leg", "Car",L4085="Rail P+R Rail Leg", "Rail", L4085="Rail P+R Car Leg", "Car",L4085="Logsum","",TRUE(),L4085)</f>
        <v>Rail</v>
      </c>
      <c r="L4085" t="s">
        <v>159</v>
      </c>
      <c r="N4085" t="s">
        <v>105</v>
      </c>
      <c r="O4085" t="s">
        <v>108</v>
      </c>
      <c r="P4085" t="str">
        <f t="shared" si="367"/>
        <v>HBED</v>
      </c>
    </row>
    <row r="4086" spans="1:16" x14ac:dyDescent="0.35">
      <c r="A4086">
        <f t="shared" si="364"/>
        <v>7428</v>
      </c>
      <c r="B4086" t="str">
        <f t="shared" si="368"/>
        <v>Rail P+R Rail Leg HBED_HBED_Child_SE_12-16_FC LastDemand</v>
      </c>
      <c r="C4086" t="str">
        <f t="shared" si="365"/>
        <v>Rail P+R Rail Leg HBED_HBED_Child_SE_12-16_FC LastDemand</v>
      </c>
      <c r="D4086" t="s">
        <v>37</v>
      </c>
      <c r="E4086" t="s">
        <v>18</v>
      </c>
      <c r="F4086">
        <v>0</v>
      </c>
      <c r="H4086" t="s">
        <v>19</v>
      </c>
      <c r="J4086" t="str">
        <f t="shared" si="366"/>
        <v>Rail P+R Rail Leg LastDemand</v>
      </c>
      <c r="K4086" t="str" cm="1">
        <f t="array" ref="K4086">_xlfn.IFS(L4086="Bus P+R Bus Leg", "Bus", L4086="Bus P+R Car Leg", "Car",L4086="Rail P+R Rail Leg", "Rail", L4086="Rail P+R Car Leg", "Car",L4086="Logsum","",TRUE(),L4086)</f>
        <v>Rail</v>
      </c>
      <c r="L4086" t="s">
        <v>159</v>
      </c>
      <c r="N4086" t="s">
        <v>105</v>
      </c>
      <c r="O4086" t="s">
        <v>109</v>
      </c>
      <c r="P4086" t="str">
        <f t="shared" si="367"/>
        <v>HBED</v>
      </c>
    </row>
    <row r="4087" spans="1:16" x14ac:dyDescent="0.35">
      <c r="A4087">
        <f t="shared" si="364"/>
        <v>7429</v>
      </c>
      <c r="B4087" t="str">
        <f t="shared" si="368"/>
        <v>Rail P+R Rail Leg HBED_HBED_Child_SE_12-16_NC LastDemand</v>
      </c>
      <c r="C4087" t="str">
        <f t="shared" si="365"/>
        <v>Rail P+R Rail Leg HBED_HBED_Child_SE_12-16_NC LastDemand</v>
      </c>
      <c r="D4087" t="s">
        <v>37</v>
      </c>
      <c r="E4087" t="s">
        <v>18</v>
      </c>
      <c r="F4087">
        <v>0</v>
      </c>
      <c r="H4087" t="s">
        <v>19</v>
      </c>
      <c r="J4087" t="str">
        <f t="shared" si="366"/>
        <v>Rail P+R Rail Leg LastDemand</v>
      </c>
      <c r="K4087" t="str" cm="1">
        <f t="array" ref="K4087">_xlfn.IFS(L4087="Bus P+R Bus Leg", "Bus", L4087="Bus P+R Car Leg", "Car",L4087="Rail P+R Rail Leg", "Rail", L4087="Rail P+R Car Leg", "Car",L4087="Logsum","",TRUE(),L4087)</f>
        <v>Rail</v>
      </c>
      <c r="L4087" t="s">
        <v>159</v>
      </c>
      <c r="N4087" t="s">
        <v>105</v>
      </c>
      <c r="O4087" t="s">
        <v>110</v>
      </c>
      <c r="P4087" t="str">
        <f t="shared" si="367"/>
        <v>HBED</v>
      </c>
    </row>
    <row r="4088" spans="1:16" x14ac:dyDescent="0.35">
      <c r="A4088">
        <f t="shared" si="364"/>
        <v>7430</v>
      </c>
      <c r="B4088" t="str">
        <f t="shared" si="368"/>
        <v>Rail P+R Rail Leg HBED_HBED_Child_SE_12-16_PC LastDemand</v>
      </c>
      <c r="C4088" t="str">
        <f t="shared" si="365"/>
        <v>Rail P+R Rail Leg HBED_HBED_Child_SE_12-16_PC LastDemand</v>
      </c>
      <c r="D4088" t="s">
        <v>37</v>
      </c>
      <c r="E4088" t="s">
        <v>18</v>
      </c>
      <c r="F4088">
        <v>0</v>
      </c>
      <c r="H4088" t="s">
        <v>19</v>
      </c>
      <c r="J4088" t="str">
        <f t="shared" si="366"/>
        <v>Rail P+R Rail Leg LastDemand</v>
      </c>
      <c r="K4088" t="str" cm="1">
        <f t="array" ref="K4088">_xlfn.IFS(L4088="Bus P+R Bus Leg", "Bus", L4088="Bus P+R Car Leg", "Car",L4088="Rail P+R Rail Leg", "Rail", L4088="Rail P+R Car Leg", "Car",L4088="Logsum","",TRUE(),L4088)</f>
        <v>Rail</v>
      </c>
      <c r="L4088" t="s">
        <v>159</v>
      </c>
      <c r="N4088" t="s">
        <v>105</v>
      </c>
      <c r="O4088" t="s">
        <v>111</v>
      </c>
      <c r="P4088" t="str">
        <f t="shared" si="367"/>
        <v>HBED</v>
      </c>
    </row>
    <row r="4089" spans="1:16" x14ac:dyDescent="0.35">
      <c r="A4089">
        <f t="shared" si="364"/>
        <v>7431</v>
      </c>
      <c r="B4089" t="str">
        <f t="shared" si="368"/>
        <v>Rail P+R Rail Leg HBED_HBED_Child_TE_17-18_FC LastDemand</v>
      </c>
      <c r="C4089" t="str">
        <f t="shared" si="365"/>
        <v>Rail P+R Rail Leg HBED_HBED_Child_TE_17-18_FC LastDemand</v>
      </c>
      <c r="D4089" t="s">
        <v>37</v>
      </c>
      <c r="E4089" t="s">
        <v>18</v>
      </c>
      <c r="F4089">
        <v>0</v>
      </c>
      <c r="H4089" t="s">
        <v>19</v>
      </c>
      <c r="J4089" t="str">
        <f t="shared" si="366"/>
        <v>Rail P+R Rail Leg LastDemand</v>
      </c>
      <c r="K4089" t="str" cm="1">
        <f t="array" ref="K4089">_xlfn.IFS(L4089="Bus P+R Bus Leg", "Bus", L4089="Bus P+R Car Leg", "Car",L4089="Rail P+R Rail Leg", "Rail", L4089="Rail P+R Car Leg", "Car",L4089="Logsum","",TRUE(),L4089)</f>
        <v>Rail</v>
      </c>
      <c r="L4089" t="s">
        <v>159</v>
      </c>
      <c r="N4089" t="s">
        <v>105</v>
      </c>
      <c r="O4089" t="s">
        <v>112</v>
      </c>
      <c r="P4089" t="str">
        <f t="shared" si="367"/>
        <v>HBED</v>
      </c>
    </row>
    <row r="4090" spans="1:16" x14ac:dyDescent="0.35">
      <c r="A4090">
        <f t="shared" si="364"/>
        <v>7432</v>
      </c>
      <c r="B4090" t="str">
        <f t="shared" si="368"/>
        <v>Rail P+R Rail Leg HBED_HBED_Child_TE_17-18_NC LastDemand</v>
      </c>
      <c r="C4090" t="str">
        <f t="shared" si="365"/>
        <v>Rail P+R Rail Leg HBED_HBED_Child_TE_17-18_NC LastDemand</v>
      </c>
      <c r="D4090" t="s">
        <v>37</v>
      </c>
      <c r="E4090" t="s">
        <v>18</v>
      </c>
      <c r="F4090">
        <v>0</v>
      </c>
      <c r="H4090" t="s">
        <v>19</v>
      </c>
      <c r="J4090" t="str">
        <f t="shared" si="366"/>
        <v>Rail P+R Rail Leg LastDemand</v>
      </c>
      <c r="K4090" t="str" cm="1">
        <f t="array" ref="K4090">_xlfn.IFS(L4090="Bus P+R Bus Leg", "Bus", L4090="Bus P+R Car Leg", "Car",L4090="Rail P+R Rail Leg", "Rail", L4090="Rail P+R Car Leg", "Car",L4090="Logsum","",TRUE(),L4090)</f>
        <v>Rail</v>
      </c>
      <c r="L4090" t="s">
        <v>159</v>
      </c>
      <c r="N4090" t="s">
        <v>105</v>
      </c>
      <c r="O4090" t="s">
        <v>113</v>
      </c>
      <c r="P4090" t="str">
        <f t="shared" si="367"/>
        <v>HBED</v>
      </c>
    </row>
    <row r="4091" spans="1:16" x14ac:dyDescent="0.35">
      <c r="A4091">
        <f t="shared" si="364"/>
        <v>7433</v>
      </c>
      <c r="B4091" t="str">
        <f t="shared" si="368"/>
        <v>Rail P+R Rail Leg HBED_HBED_Child_TE_17-18_PC LastDemand</v>
      </c>
      <c r="C4091" t="str">
        <f t="shared" si="365"/>
        <v>Rail P+R Rail Leg HBED_HBED_Child_TE_17-18_PC LastDemand</v>
      </c>
      <c r="D4091" t="s">
        <v>37</v>
      </c>
      <c r="E4091" t="s">
        <v>18</v>
      </c>
      <c r="F4091">
        <v>0</v>
      </c>
      <c r="H4091" t="s">
        <v>19</v>
      </c>
      <c r="J4091" t="str">
        <f t="shared" si="366"/>
        <v>Rail P+R Rail Leg LastDemand</v>
      </c>
      <c r="K4091" t="str" cm="1">
        <f t="array" ref="K4091">_xlfn.IFS(L4091="Bus P+R Bus Leg", "Bus", L4091="Bus P+R Car Leg", "Car",L4091="Rail P+R Rail Leg", "Rail", L4091="Rail P+R Car Leg", "Car",L4091="Logsum","",TRUE(),L4091)</f>
        <v>Rail</v>
      </c>
      <c r="L4091" t="s">
        <v>159</v>
      </c>
      <c r="N4091" t="s">
        <v>105</v>
      </c>
      <c r="O4091" t="s">
        <v>114</v>
      </c>
      <c r="P4091" t="str">
        <f t="shared" si="367"/>
        <v>HBED</v>
      </c>
    </row>
    <row r="4092" spans="1:16" x14ac:dyDescent="0.35">
      <c r="A4092">
        <f t="shared" si="364"/>
        <v>7434</v>
      </c>
      <c r="B4092" t="str">
        <f t="shared" si="368"/>
        <v>Rail P+R Rail Leg HBO_HBO_75_FC LastDemand</v>
      </c>
      <c r="C4092" t="str">
        <f t="shared" si="365"/>
        <v>Rail P+R Rail Leg HBO_HBO_75_FC LastDemand</v>
      </c>
      <c r="D4092" t="s">
        <v>37</v>
      </c>
      <c r="E4092" t="s">
        <v>18</v>
      </c>
      <c r="F4092">
        <v>0</v>
      </c>
      <c r="H4092" t="s">
        <v>19</v>
      </c>
      <c r="J4092" t="str">
        <f t="shared" si="366"/>
        <v>Rail P+R Rail Leg LastDemand</v>
      </c>
      <c r="K4092" t="str" cm="1">
        <f t="array" ref="K4092">_xlfn.IFS(L4092="Bus P+R Bus Leg", "Bus", L4092="Bus P+R Car Leg", "Car",L4092="Rail P+R Rail Leg", "Rail", L4092="Rail P+R Car Leg", "Car",L4092="Logsum","",TRUE(),L4092)</f>
        <v>Rail</v>
      </c>
      <c r="L4092" t="s">
        <v>159</v>
      </c>
      <c r="N4092" t="s">
        <v>105</v>
      </c>
      <c r="O4092" t="s">
        <v>115</v>
      </c>
      <c r="P4092" t="str">
        <f t="shared" si="367"/>
        <v>HBO</v>
      </c>
    </row>
    <row r="4093" spans="1:16" x14ac:dyDescent="0.35">
      <c r="A4093">
        <f t="shared" si="364"/>
        <v>7435</v>
      </c>
      <c r="B4093" t="str">
        <f t="shared" si="368"/>
        <v>Rail P+R Rail Leg HBO_HBO_75_NC LastDemand</v>
      </c>
      <c r="C4093" t="str">
        <f t="shared" si="365"/>
        <v>Rail P+R Rail Leg HBO_HBO_75_NC LastDemand</v>
      </c>
      <c r="D4093" t="s">
        <v>37</v>
      </c>
      <c r="E4093" t="s">
        <v>18</v>
      </c>
      <c r="F4093">
        <v>0</v>
      </c>
      <c r="H4093" t="s">
        <v>19</v>
      </c>
      <c r="J4093" t="str">
        <f t="shared" si="366"/>
        <v>Rail P+R Rail Leg LastDemand</v>
      </c>
      <c r="K4093" t="str" cm="1">
        <f t="array" ref="K4093">_xlfn.IFS(L4093="Bus P+R Bus Leg", "Bus", L4093="Bus P+R Car Leg", "Car",L4093="Rail P+R Rail Leg", "Rail", L4093="Rail P+R Car Leg", "Car",L4093="Logsum","",TRUE(),L4093)</f>
        <v>Rail</v>
      </c>
      <c r="L4093" t="s">
        <v>159</v>
      </c>
      <c r="N4093" t="s">
        <v>105</v>
      </c>
      <c r="O4093" t="s">
        <v>116</v>
      </c>
      <c r="P4093" t="str">
        <f t="shared" si="367"/>
        <v>HBO</v>
      </c>
    </row>
    <row r="4094" spans="1:16" x14ac:dyDescent="0.35">
      <c r="A4094">
        <f t="shared" si="364"/>
        <v>7436</v>
      </c>
      <c r="B4094" t="str">
        <f t="shared" si="368"/>
        <v>Rail P+R Rail Leg HBO_HBO_75_PC LastDemand</v>
      </c>
      <c r="C4094" t="str">
        <f t="shared" si="365"/>
        <v>Rail P+R Rail Leg HBO_HBO_75_PC LastDemand</v>
      </c>
      <c r="D4094" t="s">
        <v>37</v>
      </c>
      <c r="E4094" t="s">
        <v>18</v>
      </c>
      <c r="F4094">
        <v>0</v>
      </c>
      <c r="H4094" t="s">
        <v>19</v>
      </c>
      <c r="J4094" t="str">
        <f t="shared" si="366"/>
        <v>Rail P+R Rail Leg LastDemand</v>
      </c>
      <c r="K4094" t="str" cm="1">
        <f t="array" ref="K4094">_xlfn.IFS(L4094="Bus P+R Bus Leg", "Bus", L4094="Bus P+R Car Leg", "Car",L4094="Rail P+R Rail Leg", "Rail", L4094="Rail P+R Car Leg", "Car",L4094="Logsum","",TRUE(),L4094)</f>
        <v>Rail</v>
      </c>
      <c r="L4094" t="s">
        <v>159</v>
      </c>
      <c r="N4094" t="s">
        <v>105</v>
      </c>
      <c r="O4094" t="s">
        <v>117</v>
      </c>
      <c r="P4094" t="str">
        <f t="shared" si="367"/>
        <v>HBO</v>
      </c>
    </row>
    <row r="4095" spans="1:16" x14ac:dyDescent="0.35">
      <c r="A4095">
        <f t="shared" si="364"/>
        <v>7437</v>
      </c>
      <c r="B4095" t="str">
        <f t="shared" si="368"/>
        <v>Rail P+R Rail Leg HBO_HBO_Child_0-15_FC LastDemand</v>
      </c>
      <c r="C4095" t="str">
        <f t="shared" si="365"/>
        <v>Rail P+R Rail Leg HBO_HBO_Child_0-15_FC LastDemand</v>
      </c>
      <c r="D4095" t="s">
        <v>37</v>
      </c>
      <c r="E4095" t="s">
        <v>18</v>
      </c>
      <c r="F4095">
        <v>0</v>
      </c>
      <c r="H4095" t="s">
        <v>19</v>
      </c>
      <c r="J4095" t="str">
        <f t="shared" si="366"/>
        <v>Rail P+R Rail Leg LastDemand</v>
      </c>
      <c r="K4095" t="str" cm="1">
        <f t="array" ref="K4095">_xlfn.IFS(L4095="Bus P+R Bus Leg", "Bus", L4095="Bus P+R Car Leg", "Car",L4095="Rail P+R Rail Leg", "Rail", L4095="Rail P+R Car Leg", "Car",L4095="Logsum","",TRUE(),L4095)</f>
        <v>Rail</v>
      </c>
      <c r="L4095" t="s">
        <v>159</v>
      </c>
      <c r="N4095" t="s">
        <v>105</v>
      </c>
      <c r="O4095" t="s">
        <v>118</v>
      </c>
      <c r="P4095" t="str">
        <f t="shared" si="367"/>
        <v>HBO</v>
      </c>
    </row>
    <row r="4096" spans="1:16" x14ac:dyDescent="0.35">
      <c r="A4096">
        <f t="shared" si="364"/>
        <v>7438</v>
      </c>
      <c r="B4096" t="str">
        <f t="shared" si="368"/>
        <v>Rail P+R Rail Leg HBO_HBO_Child_0-15_NC LastDemand</v>
      </c>
      <c r="C4096" t="str">
        <f t="shared" si="365"/>
        <v>Rail P+R Rail Leg HBO_HBO_Child_0-15_NC LastDemand</v>
      </c>
      <c r="D4096" t="s">
        <v>37</v>
      </c>
      <c r="E4096" t="s">
        <v>18</v>
      </c>
      <c r="F4096">
        <v>0</v>
      </c>
      <c r="H4096" t="s">
        <v>19</v>
      </c>
      <c r="J4096" t="str">
        <f t="shared" si="366"/>
        <v>Rail P+R Rail Leg LastDemand</v>
      </c>
      <c r="K4096" t="str" cm="1">
        <f t="array" ref="K4096">_xlfn.IFS(L4096="Bus P+R Bus Leg", "Bus", L4096="Bus P+R Car Leg", "Car",L4096="Rail P+R Rail Leg", "Rail", L4096="Rail P+R Car Leg", "Car",L4096="Logsum","",TRUE(),L4096)</f>
        <v>Rail</v>
      </c>
      <c r="L4096" t="s">
        <v>159</v>
      </c>
      <c r="N4096" t="s">
        <v>105</v>
      </c>
      <c r="O4096" t="s">
        <v>119</v>
      </c>
      <c r="P4096" t="str">
        <f t="shared" si="367"/>
        <v>HBO</v>
      </c>
    </row>
    <row r="4097" spans="1:16" x14ac:dyDescent="0.35">
      <c r="A4097">
        <f t="shared" si="364"/>
        <v>7439</v>
      </c>
      <c r="B4097" t="str">
        <f t="shared" si="368"/>
        <v>Rail P+R Rail Leg HBO_HBO_Child_0-15_PC LastDemand</v>
      </c>
      <c r="C4097" t="str">
        <f t="shared" si="365"/>
        <v>Rail P+R Rail Leg HBO_HBO_Child_0-15_PC LastDemand</v>
      </c>
      <c r="D4097" t="s">
        <v>37</v>
      </c>
      <c r="E4097" t="s">
        <v>18</v>
      </c>
      <c r="F4097">
        <v>0</v>
      </c>
      <c r="H4097" t="s">
        <v>19</v>
      </c>
      <c r="J4097" t="str">
        <f t="shared" si="366"/>
        <v>Rail P+R Rail Leg LastDemand</v>
      </c>
      <c r="K4097" t="str" cm="1">
        <f t="array" ref="K4097">_xlfn.IFS(L4097="Bus P+R Bus Leg", "Bus", L4097="Bus P+R Car Leg", "Car",L4097="Rail P+R Rail Leg", "Rail", L4097="Rail P+R Car Leg", "Car",L4097="Logsum","",TRUE(),L4097)</f>
        <v>Rail</v>
      </c>
      <c r="L4097" t="s">
        <v>159</v>
      </c>
      <c r="N4097" t="s">
        <v>105</v>
      </c>
      <c r="O4097" t="s">
        <v>120</v>
      </c>
      <c r="P4097" t="str">
        <f t="shared" si="367"/>
        <v>HBO</v>
      </c>
    </row>
    <row r="4098" spans="1:16" x14ac:dyDescent="0.35">
      <c r="A4098">
        <f t="shared" si="364"/>
        <v>7440</v>
      </c>
      <c r="B4098" t="str">
        <f t="shared" si="368"/>
        <v>Rail P+R Rail Leg HBO_HBO_FT_16-74_FC LastDemand</v>
      </c>
      <c r="C4098" t="str">
        <f t="shared" si="365"/>
        <v>Rail P+R Rail Leg HBO_HBO_FT_16-74_FC LastDemand</v>
      </c>
      <c r="D4098" t="s">
        <v>37</v>
      </c>
      <c r="E4098" t="s">
        <v>18</v>
      </c>
      <c r="F4098">
        <v>0</v>
      </c>
      <c r="H4098" t="s">
        <v>19</v>
      </c>
      <c r="J4098" t="str">
        <f t="shared" si="366"/>
        <v>Rail P+R Rail Leg LastDemand</v>
      </c>
      <c r="K4098" t="str" cm="1">
        <f t="array" ref="K4098">_xlfn.IFS(L4098="Bus P+R Bus Leg", "Bus", L4098="Bus P+R Car Leg", "Car",L4098="Rail P+R Rail Leg", "Rail", L4098="Rail P+R Car Leg", "Car",L4098="Logsum","",TRUE(),L4098)</f>
        <v>Rail</v>
      </c>
      <c r="L4098" t="s">
        <v>159</v>
      </c>
      <c r="N4098" t="s">
        <v>105</v>
      </c>
      <c r="O4098" t="s">
        <v>121</v>
      </c>
      <c r="P4098" t="str">
        <f t="shared" si="367"/>
        <v>HBO</v>
      </c>
    </row>
    <row r="4099" spans="1:16" x14ac:dyDescent="0.35">
      <c r="A4099">
        <f t="shared" si="364"/>
        <v>7441</v>
      </c>
      <c r="B4099" t="str">
        <f t="shared" si="368"/>
        <v>Rail P+R Rail Leg HBO_HBO_FT_16-74_NC LastDemand</v>
      </c>
      <c r="C4099" t="str">
        <f t="shared" si="365"/>
        <v>Rail P+R Rail Leg HBO_HBO_FT_16-74_NC LastDemand</v>
      </c>
      <c r="D4099" t="s">
        <v>37</v>
      </c>
      <c r="E4099" t="s">
        <v>18</v>
      </c>
      <c r="F4099">
        <v>0</v>
      </c>
      <c r="H4099" t="s">
        <v>19</v>
      </c>
      <c r="J4099" t="str">
        <f t="shared" si="366"/>
        <v>Rail P+R Rail Leg LastDemand</v>
      </c>
      <c r="K4099" t="str" cm="1">
        <f t="array" ref="K4099">_xlfn.IFS(L4099="Bus P+R Bus Leg", "Bus", L4099="Bus P+R Car Leg", "Car",L4099="Rail P+R Rail Leg", "Rail", L4099="Rail P+R Car Leg", "Car",L4099="Logsum","",TRUE(),L4099)</f>
        <v>Rail</v>
      </c>
      <c r="L4099" t="s">
        <v>159</v>
      </c>
      <c r="N4099" t="s">
        <v>105</v>
      </c>
      <c r="O4099" t="s">
        <v>122</v>
      </c>
      <c r="P4099" t="str">
        <f t="shared" si="367"/>
        <v>HBO</v>
      </c>
    </row>
    <row r="4100" spans="1:16" x14ac:dyDescent="0.35">
      <c r="A4100">
        <f t="shared" si="364"/>
        <v>7442</v>
      </c>
      <c r="B4100" t="str">
        <f t="shared" si="368"/>
        <v>Rail P+R Rail Leg HBO_HBO_FT_16-74_PC LastDemand</v>
      </c>
      <c r="C4100" t="str">
        <f t="shared" si="365"/>
        <v>Rail P+R Rail Leg HBO_HBO_FT_16-74_PC LastDemand</v>
      </c>
      <c r="D4100" t="s">
        <v>37</v>
      </c>
      <c r="E4100" t="s">
        <v>18</v>
      </c>
      <c r="F4100">
        <v>0</v>
      </c>
      <c r="H4100" t="s">
        <v>19</v>
      </c>
      <c r="J4100" t="str">
        <f t="shared" si="366"/>
        <v>Rail P+R Rail Leg LastDemand</v>
      </c>
      <c r="K4100" t="str" cm="1">
        <f t="array" ref="K4100">_xlfn.IFS(L4100="Bus P+R Bus Leg", "Bus", L4100="Bus P+R Car Leg", "Car",L4100="Rail P+R Rail Leg", "Rail", L4100="Rail P+R Car Leg", "Car",L4100="Logsum","",TRUE(),L4100)</f>
        <v>Rail</v>
      </c>
      <c r="L4100" t="s">
        <v>159</v>
      </c>
      <c r="N4100" t="s">
        <v>105</v>
      </c>
      <c r="O4100" t="s">
        <v>123</v>
      </c>
      <c r="P4100" t="str">
        <f t="shared" si="367"/>
        <v>HBO</v>
      </c>
    </row>
    <row r="4101" spans="1:16" x14ac:dyDescent="0.35">
      <c r="A4101">
        <f t="shared" si="364"/>
        <v>7443</v>
      </c>
      <c r="B4101" t="str">
        <f t="shared" si="368"/>
        <v>Rail P+R Rail Leg HBO_HBO_Other_16-74_FC LastDemand</v>
      </c>
      <c r="C4101" t="str">
        <f t="shared" si="365"/>
        <v>Rail P+R Rail Leg HBO_HBO_Other_16-74_FC LastDemand</v>
      </c>
      <c r="D4101" t="s">
        <v>37</v>
      </c>
      <c r="E4101" t="s">
        <v>18</v>
      </c>
      <c r="F4101">
        <v>0</v>
      </c>
      <c r="H4101" t="s">
        <v>19</v>
      </c>
      <c r="J4101" t="str">
        <f t="shared" si="366"/>
        <v>Rail P+R Rail Leg LastDemand</v>
      </c>
      <c r="K4101" t="str" cm="1">
        <f t="array" ref="K4101">_xlfn.IFS(L4101="Bus P+R Bus Leg", "Bus", L4101="Bus P+R Car Leg", "Car",L4101="Rail P+R Rail Leg", "Rail", L4101="Rail P+R Car Leg", "Car",L4101="Logsum","",TRUE(),L4101)</f>
        <v>Rail</v>
      </c>
      <c r="L4101" t="s">
        <v>159</v>
      </c>
      <c r="N4101" t="s">
        <v>105</v>
      </c>
      <c r="O4101" t="s">
        <v>124</v>
      </c>
      <c r="P4101" t="str">
        <f t="shared" si="367"/>
        <v>HBO</v>
      </c>
    </row>
    <row r="4102" spans="1:16" x14ac:dyDescent="0.35">
      <c r="A4102">
        <f t="shared" si="364"/>
        <v>7444</v>
      </c>
      <c r="B4102" t="str">
        <f t="shared" si="368"/>
        <v>Rail P+R Rail Leg HBO_HBO_Other_16-74_NC LastDemand</v>
      </c>
      <c r="C4102" t="str">
        <f t="shared" si="365"/>
        <v>Rail P+R Rail Leg HBO_HBO_Other_16-74_NC LastDemand</v>
      </c>
      <c r="D4102" t="s">
        <v>37</v>
      </c>
      <c r="E4102" t="s">
        <v>18</v>
      </c>
      <c r="F4102">
        <v>0</v>
      </c>
      <c r="H4102" t="s">
        <v>19</v>
      </c>
      <c r="J4102" t="str">
        <f t="shared" si="366"/>
        <v>Rail P+R Rail Leg LastDemand</v>
      </c>
      <c r="K4102" t="str" cm="1">
        <f t="array" ref="K4102">_xlfn.IFS(L4102="Bus P+R Bus Leg", "Bus", L4102="Bus P+R Car Leg", "Car",L4102="Rail P+R Rail Leg", "Rail", L4102="Rail P+R Car Leg", "Car",L4102="Logsum","",TRUE(),L4102)</f>
        <v>Rail</v>
      </c>
      <c r="L4102" t="s">
        <v>159</v>
      </c>
      <c r="N4102" t="s">
        <v>105</v>
      </c>
      <c r="O4102" t="s">
        <v>125</v>
      </c>
      <c r="P4102" t="str">
        <f t="shared" si="367"/>
        <v>HBO</v>
      </c>
    </row>
    <row r="4103" spans="1:16" x14ac:dyDescent="0.35">
      <c r="A4103">
        <f t="shared" si="364"/>
        <v>7445</v>
      </c>
      <c r="B4103" t="str">
        <f t="shared" si="368"/>
        <v>Rail P+R Rail Leg HBO_HBO_Other_16-74_PC LastDemand</v>
      </c>
      <c r="C4103" t="str">
        <f t="shared" si="365"/>
        <v>Rail P+R Rail Leg HBO_HBO_Other_16-74_PC LastDemand</v>
      </c>
      <c r="D4103" t="s">
        <v>37</v>
      </c>
      <c r="E4103" t="s">
        <v>18</v>
      </c>
      <c r="F4103">
        <v>0</v>
      </c>
      <c r="H4103" t="s">
        <v>19</v>
      </c>
      <c r="J4103" t="str">
        <f t="shared" si="366"/>
        <v>Rail P+R Rail Leg LastDemand</v>
      </c>
      <c r="K4103" t="str" cm="1">
        <f t="array" ref="K4103">_xlfn.IFS(L4103="Bus P+R Bus Leg", "Bus", L4103="Bus P+R Car Leg", "Car",L4103="Rail P+R Rail Leg", "Rail", L4103="Rail P+R Car Leg", "Car",L4103="Logsum","",TRUE(),L4103)</f>
        <v>Rail</v>
      </c>
      <c r="L4103" t="s">
        <v>159</v>
      </c>
      <c r="N4103" t="s">
        <v>105</v>
      </c>
      <c r="O4103" t="s">
        <v>126</v>
      </c>
      <c r="P4103" t="str">
        <f t="shared" si="367"/>
        <v>HBO</v>
      </c>
    </row>
    <row r="4104" spans="1:16" x14ac:dyDescent="0.35">
      <c r="A4104">
        <f t="shared" si="364"/>
        <v>7446</v>
      </c>
      <c r="B4104" t="str">
        <f t="shared" si="368"/>
        <v>Rail P+R Rail Leg HBO_HBO_PT_16-74_FC LastDemand</v>
      </c>
      <c r="C4104" t="str">
        <f t="shared" si="365"/>
        <v>Rail P+R Rail Leg HBO_HBO_PT_16-74_FC LastDemand</v>
      </c>
      <c r="D4104" t="s">
        <v>37</v>
      </c>
      <c r="E4104" t="s">
        <v>18</v>
      </c>
      <c r="F4104">
        <v>0</v>
      </c>
      <c r="H4104" t="s">
        <v>19</v>
      </c>
      <c r="J4104" t="str">
        <f t="shared" si="366"/>
        <v>Rail P+R Rail Leg LastDemand</v>
      </c>
      <c r="K4104" t="str" cm="1">
        <f t="array" ref="K4104">_xlfn.IFS(L4104="Bus P+R Bus Leg", "Bus", L4104="Bus P+R Car Leg", "Car",L4104="Rail P+R Rail Leg", "Rail", L4104="Rail P+R Car Leg", "Car",L4104="Logsum","",TRUE(),L4104)</f>
        <v>Rail</v>
      </c>
      <c r="L4104" t="s">
        <v>159</v>
      </c>
      <c r="N4104" t="s">
        <v>105</v>
      </c>
      <c r="O4104" t="s">
        <v>127</v>
      </c>
      <c r="P4104" t="str">
        <f t="shared" si="367"/>
        <v>HBO</v>
      </c>
    </row>
    <row r="4105" spans="1:16" x14ac:dyDescent="0.35">
      <c r="A4105">
        <f t="shared" si="364"/>
        <v>7447</v>
      </c>
      <c r="B4105" t="str">
        <f t="shared" si="368"/>
        <v>Rail P+R Rail Leg HBO_HBO_PT_16-74_NC LastDemand</v>
      </c>
      <c r="C4105" t="str">
        <f t="shared" si="365"/>
        <v>Rail P+R Rail Leg HBO_HBO_PT_16-74_NC LastDemand</v>
      </c>
      <c r="D4105" t="s">
        <v>37</v>
      </c>
      <c r="E4105" t="s">
        <v>18</v>
      </c>
      <c r="F4105">
        <v>0</v>
      </c>
      <c r="H4105" t="s">
        <v>19</v>
      </c>
      <c r="J4105" t="str">
        <f t="shared" si="366"/>
        <v>Rail P+R Rail Leg LastDemand</v>
      </c>
      <c r="K4105" t="str" cm="1">
        <f t="array" ref="K4105">_xlfn.IFS(L4105="Bus P+R Bus Leg", "Bus", L4105="Bus P+R Car Leg", "Car",L4105="Rail P+R Rail Leg", "Rail", L4105="Rail P+R Car Leg", "Car",L4105="Logsum","",TRUE(),L4105)</f>
        <v>Rail</v>
      </c>
      <c r="L4105" t="s">
        <v>159</v>
      </c>
      <c r="N4105" t="s">
        <v>105</v>
      </c>
      <c r="O4105" t="s">
        <v>128</v>
      </c>
      <c r="P4105" t="str">
        <f t="shared" si="367"/>
        <v>HBO</v>
      </c>
    </row>
    <row r="4106" spans="1:16" x14ac:dyDescent="0.35">
      <c r="A4106">
        <f t="shared" si="364"/>
        <v>7448</v>
      </c>
      <c r="B4106" t="str">
        <f t="shared" si="368"/>
        <v>Rail P+R Rail Leg HBO_HBO_PT_16-74_PC LastDemand</v>
      </c>
      <c r="C4106" t="str">
        <f t="shared" si="365"/>
        <v>Rail P+R Rail Leg HBO_HBO_PT_16-74_PC LastDemand</v>
      </c>
      <c r="D4106" t="s">
        <v>37</v>
      </c>
      <c r="E4106" t="s">
        <v>18</v>
      </c>
      <c r="F4106">
        <v>0</v>
      </c>
      <c r="H4106" t="s">
        <v>19</v>
      </c>
      <c r="J4106" t="str">
        <f t="shared" si="366"/>
        <v>Rail P+R Rail Leg LastDemand</v>
      </c>
      <c r="K4106" t="str" cm="1">
        <f t="array" ref="K4106">_xlfn.IFS(L4106="Bus P+R Bus Leg", "Bus", L4106="Bus P+R Car Leg", "Car",L4106="Rail P+R Rail Leg", "Rail", L4106="Rail P+R Car Leg", "Car",L4106="Logsum","",TRUE(),L4106)</f>
        <v>Rail</v>
      </c>
      <c r="L4106" t="s">
        <v>159</v>
      </c>
      <c r="N4106" t="s">
        <v>105</v>
      </c>
      <c r="O4106" t="s">
        <v>129</v>
      </c>
      <c r="P4106" t="str">
        <f t="shared" si="367"/>
        <v>HBO</v>
      </c>
    </row>
    <row r="4107" spans="1:16" x14ac:dyDescent="0.35">
      <c r="A4107">
        <f t="shared" si="364"/>
        <v>7449</v>
      </c>
      <c r="B4107" t="str">
        <f t="shared" si="368"/>
        <v>Rail P+R Rail Leg HBO_HBO_Student_16-74_FC LastDemand</v>
      </c>
      <c r="C4107" t="str">
        <f t="shared" si="365"/>
        <v>Rail P+R Rail Leg HBO_HBO_Student_16-74_FC LastDemand</v>
      </c>
      <c r="D4107" t="s">
        <v>37</v>
      </c>
      <c r="E4107" t="s">
        <v>18</v>
      </c>
      <c r="F4107">
        <v>0</v>
      </c>
      <c r="H4107" t="s">
        <v>19</v>
      </c>
      <c r="J4107" t="str">
        <f t="shared" si="366"/>
        <v>Rail P+R Rail Leg LastDemand</v>
      </c>
      <c r="K4107" t="str" cm="1">
        <f t="array" ref="K4107">_xlfn.IFS(L4107="Bus P+R Bus Leg", "Bus", L4107="Bus P+R Car Leg", "Car",L4107="Rail P+R Rail Leg", "Rail", L4107="Rail P+R Car Leg", "Car",L4107="Logsum","",TRUE(),L4107)</f>
        <v>Rail</v>
      </c>
      <c r="L4107" t="s">
        <v>159</v>
      </c>
      <c r="N4107" t="s">
        <v>105</v>
      </c>
      <c r="O4107" t="s">
        <v>130</v>
      </c>
      <c r="P4107" t="str">
        <f t="shared" si="367"/>
        <v>HBO</v>
      </c>
    </row>
    <row r="4108" spans="1:16" x14ac:dyDescent="0.35">
      <c r="A4108">
        <f t="shared" si="364"/>
        <v>7450</v>
      </c>
      <c r="B4108" t="str">
        <f t="shared" si="368"/>
        <v>Rail P+R Rail Leg HBO_HBO_Student_16-74_NC LastDemand</v>
      </c>
      <c r="C4108" t="str">
        <f t="shared" si="365"/>
        <v>Rail P+R Rail Leg HBO_HBO_Student_16-74_NC LastDemand</v>
      </c>
      <c r="D4108" t="s">
        <v>37</v>
      </c>
      <c r="E4108" t="s">
        <v>18</v>
      </c>
      <c r="F4108">
        <v>0</v>
      </c>
      <c r="H4108" t="s">
        <v>19</v>
      </c>
      <c r="J4108" t="str">
        <f t="shared" si="366"/>
        <v>Rail P+R Rail Leg LastDemand</v>
      </c>
      <c r="K4108" t="str" cm="1">
        <f t="array" ref="K4108">_xlfn.IFS(L4108="Bus P+R Bus Leg", "Bus", L4108="Bus P+R Car Leg", "Car",L4108="Rail P+R Rail Leg", "Rail", L4108="Rail P+R Car Leg", "Car",L4108="Logsum","",TRUE(),L4108)</f>
        <v>Rail</v>
      </c>
      <c r="L4108" t="s">
        <v>159</v>
      </c>
      <c r="N4108" t="s">
        <v>105</v>
      </c>
      <c r="O4108" t="s">
        <v>131</v>
      </c>
      <c r="P4108" t="str">
        <f t="shared" si="367"/>
        <v>HBO</v>
      </c>
    </row>
    <row r="4109" spans="1:16" x14ac:dyDescent="0.35">
      <c r="A4109">
        <f t="shared" si="364"/>
        <v>7451</v>
      </c>
      <c r="B4109" t="str">
        <f t="shared" si="368"/>
        <v>Rail P+R Rail Leg HBO_HBO_Student_16-74_PC LastDemand</v>
      </c>
      <c r="C4109" t="str">
        <f t="shared" si="365"/>
        <v>Rail P+R Rail Leg HBO_HBO_Student_16-74_PC LastDemand</v>
      </c>
      <c r="D4109" t="s">
        <v>37</v>
      </c>
      <c r="E4109" t="s">
        <v>18</v>
      </c>
      <c r="F4109">
        <v>0</v>
      </c>
      <c r="H4109" t="s">
        <v>19</v>
      </c>
      <c r="J4109" t="str">
        <f t="shared" si="366"/>
        <v>Rail P+R Rail Leg LastDemand</v>
      </c>
      <c r="K4109" t="str" cm="1">
        <f t="array" ref="K4109">_xlfn.IFS(L4109="Bus P+R Bus Leg", "Bus", L4109="Bus P+R Car Leg", "Car",L4109="Rail P+R Rail Leg", "Rail", L4109="Rail P+R Car Leg", "Car",L4109="Logsum","",TRUE(),L4109)</f>
        <v>Rail</v>
      </c>
      <c r="L4109" t="s">
        <v>159</v>
      </c>
      <c r="N4109" t="s">
        <v>105</v>
      </c>
      <c r="O4109" t="s">
        <v>132</v>
      </c>
      <c r="P4109" t="str">
        <f t="shared" si="367"/>
        <v>HBO</v>
      </c>
    </row>
    <row r="4110" spans="1:16" x14ac:dyDescent="0.35">
      <c r="A4110">
        <f t="shared" si="364"/>
        <v>7452</v>
      </c>
      <c r="B4110" t="str">
        <f t="shared" si="368"/>
        <v>Rail P+R Rail Leg HBSHOP_HBSHOP_75_FC LastDemand</v>
      </c>
      <c r="C4110" t="str">
        <f t="shared" si="365"/>
        <v>Rail P+R Rail Leg HBSHOP_HBSHOP_75_FC LastDemand</v>
      </c>
      <c r="D4110" t="s">
        <v>37</v>
      </c>
      <c r="E4110" t="s">
        <v>18</v>
      </c>
      <c r="F4110">
        <v>0</v>
      </c>
      <c r="H4110" t="s">
        <v>19</v>
      </c>
      <c r="J4110" t="str">
        <f t="shared" si="366"/>
        <v>Rail P+R Rail Leg LastDemand</v>
      </c>
      <c r="K4110" t="str" cm="1">
        <f t="array" ref="K4110">_xlfn.IFS(L4110="Bus P+R Bus Leg", "Bus", L4110="Bus P+R Car Leg", "Car",L4110="Rail P+R Rail Leg", "Rail", L4110="Rail P+R Car Leg", "Car",L4110="Logsum","",TRUE(),L4110)</f>
        <v>Rail</v>
      </c>
      <c r="L4110" t="s">
        <v>159</v>
      </c>
      <c r="N4110" t="s">
        <v>105</v>
      </c>
      <c r="O4110" t="s">
        <v>480</v>
      </c>
      <c r="P4110" t="str">
        <f t="shared" si="367"/>
        <v>HBSHOP</v>
      </c>
    </row>
    <row r="4111" spans="1:16" x14ac:dyDescent="0.35">
      <c r="A4111">
        <f t="shared" ref="A4111:A4174" si="369">IF(J4111=J4110,A4110+1,ROUNDUP(A4110,-2)+1)</f>
        <v>7453</v>
      </c>
      <c r="B4111" t="str">
        <f t="shared" si="368"/>
        <v>Rail P+R Rail Leg HBSHOP_HBSHOP_75_NC LastDemand</v>
      </c>
      <c r="C4111" t="str">
        <f t="shared" si="365"/>
        <v>Rail P+R Rail Leg HBSHOP_HBSHOP_75_NC LastDemand</v>
      </c>
      <c r="D4111" t="s">
        <v>37</v>
      </c>
      <c r="E4111" t="s">
        <v>18</v>
      </c>
      <c r="F4111">
        <v>0</v>
      </c>
      <c r="H4111" t="s">
        <v>19</v>
      </c>
      <c r="J4111" t="str">
        <f t="shared" si="366"/>
        <v>Rail P+R Rail Leg LastDemand</v>
      </c>
      <c r="K4111" t="str" cm="1">
        <f t="array" ref="K4111">_xlfn.IFS(L4111="Bus P+R Bus Leg", "Bus", L4111="Bus P+R Car Leg", "Car",L4111="Rail P+R Rail Leg", "Rail", L4111="Rail P+R Car Leg", "Car",L4111="Logsum","",TRUE(),L4111)</f>
        <v>Rail</v>
      </c>
      <c r="L4111" t="s">
        <v>159</v>
      </c>
      <c r="N4111" t="s">
        <v>105</v>
      </c>
      <c r="O4111" t="s">
        <v>481</v>
      </c>
      <c r="P4111" t="str">
        <f t="shared" si="367"/>
        <v>HBSHOP</v>
      </c>
    </row>
    <row r="4112" spans="1:16" x14ac:dyDescent="0.35">
      <c r="A4112">
        <f t="shared" si="369"/>
        <v>7454</v>
      </c>
      <c r="B4112" t="str">
        <f t="shared" si="368"/>
        <v>Rail P+R Rail Leg HBSHOP_HBSHOP_75_PC LastDemand</v>
      </c>
      <c r="C4112" t="str">
        <f t="shared" si="365"/>
        <v>Rail P+R Rail Leg HBSHOP_HBSHOP_75_PC LastDemand</v>
      </c>
      <c r="D4112" t="s">
        <v>37</v>
      </c>
      <c r="E4112" t="s">
        <v>18</v>
      </c>
      <c r="F4112">
        <v>0</v>
      </c>
      <c r="H4112" t="s">
        <v>19</v>
      </c>
      <c r="J4112" t="str">
        <f t="shared" si="366"/>
        <v>Rail P+R Rail Leg LastDemand</v>
      </c>
      <c r="K4112" t="str" cm="1">
        <f t="array" ref="K4112">_xlfn.IFS(L4112="Bus P+R Bus Leg", "Bus", L4112="Bus P+R Car Leg", "Car",L4112="Rail P+R Rail Leg", "Rail", L4112="Rail P+R Car Leg", "Car",L4112="Logsum","",TRUE(),L4112)</f>
        <v>Rail</v>
      </c>
      <c r="L4112" t="s">
        <v>159</v>
      </c>
      <c r="N4112" t="s">
        <v>105</v>
      </c>
      <c r="O4112" t="s">
        <v>482</v>
      </c>
      <c r="P4112" t="str">
        <f t="shared" si="367"/>
        <v>HBSHOP</v>
      </c>
    </row>
    <row r="4113" spans="1:16" x14ac:dyDescent="0.35">
      <c r="A4113">
        <f t="shared" si="369"/>
        <v>7455</v>
      </c>
      <c r="B4113" t="str">
        <f t="shared" si="368"/>
        <v>Rail P+R Rail Leg HBSHOP_HBSHOP_Child_0-15_FC LastDemand</v>
      </c>
      <c r="C4113" t="str">
        <f t="shared" si="365"/>
        <v>Rail P+R Rail Leg HBSHOP_HBSHOP_Child_0-15_FC LastDemand</v>
      </c>
      <c r="D4113" t="s">
        <v>37</v>
      </c>
      <c r="E4113" t="s">
        <v>18</v>
      </c>
      <c r="F4113">
        <v>0</v>
      </c>
      <c r="H4113" t="s">
        <v>19</v>
      </c>
      <c r="J4113" t="str">
        <f t="shared" si="366"/>
        <v>Rail P+R Rail Leg LastDemand</v>
      </c>
      <c r="K4113" t="str" cm="1">
        <f t="array" ref="K4113">_xlfn.IFS(L4113="Bus P+R Bus Leg", "Bus", L4113="Bus P+R Car Leg", "Car",L4113="Rail P+R Rail Leg", "Rail", L4113="Rail P+R Car Leg", "Car",L4113="Logsum","",TRUE(),L4113)</f>
        <v>Rail</v>
      </c>
      <c r="L4113" t="s">
        <v>159</v>
      </c>
      <c r="N4113" t="s">
        <v>105</v>
      </c>
      <c r="O4113" t="s">
        <v>483</v>
      </c>
      <c r="P4113" t="str">
        <f t="shared" si="367"/>
        <v>HBSHOP</v>
      </c>
    </row>
    <row r="4114" spans="1:16" x14ac:dyDescent="0.35">
      <c r="A4114">
        <f t="shared" si="369"/>
        <v>7456</v>
      </c>
      <c r="B4114" t="str">
        <f t="shared" si="368"/>
        <v>Rail P+R Rail Leg HBSHOP_HBSHOP_Child_0-15_NC LastDemand</v>
      </c>
      <c r="C4114" t="str">
        <f t="shared" si="365"/>
        <v>Rail P+R Rail Leg HBSHOP_HBSHOP_Child_0-15_NC LastDemand</v>
      </c>
      <c r="D4114" t="s">
        <v>37</v>
      </c>
      <c r="E4114" t="s">
        <v>18</v>
      </c>
      <c r="F4114">
        <v>0</v>
      </c>
      <c r="H4114" t="s">
        <v>19</v>
      </c>
      <c r="J4114" t="str">
        <f t="shared" si="366"/>
        <v>Rail P+R Rail Leg LastDemand</v>
      </c>
      <c r="K4114" t="str" cm="1">
        <f t="array" ref="K4114">_xlfn.IFS(L4114="Bus P+R Bus Leg", "Bus", L4114="Bus P+R Car Leg", "Car",L4114="Rail P+R Rail Leg", "Rail", L4114="Rail P+R Car Leg", "Car",L4114="Logsum","",TRUE(),L4114)</f>
        <v>Rail</v>
      </c>
      <c r="L4114" t="s">
        <v>159</v>
      </c>
      <c r="N4114" t="s">
        <v>105</v>
      </c>
      <c r="O4114" t="s">
        <v>484</v>
      </c>
      <c r="P4114" t="str">
        <f t="shared" si="367"/>
        <v>HBSHOP</v>
      </c>
    </row>
    <row r="4115" spans="1:16" x14ac:dyDescent="0.35">
      <c r="A4115">
        <f t="shared" si="369"/>
        <v>7457</v>
      </c>
      <c r="B4115" t="str">
        <f t="shared" si="368"/>
        <v>Rail P+R Rail Leg HBSHOP_HBSHOP_Child_0-15_PC LastDemand</v>
      </c>
      <c r="C4115" t="str">
        <f t="shared" ref="C4115:C4178" si="370">_xlfn.TEXTJOIN(" ",TRUE,L4115,O4115,N4115)</f>
        <v>Rail P+R Rail Leg HBSHOP_HBSHOP_Child_0-15_PC LastDemand</v>
      </c>
      <c r="D4115" t="s">
        <v>37</v>
      </c>
      <c r="E4115" t="s">
        <v>18</v>
      </c>
      <c r="F4115">
        <v>0</v>
      </c>
      <c r="H4115" t="s">
        <v>19</v>
      </c>
      <c r="J4115" t="str">
        <f t="shared" si="366"/>
        <v>Rail P+R Rail Leg LastDemand</v>
      </c>
      <c r="K4115" t="str" cm="1">
        <f t="array" ref="K4115">_xlfn.IFS(L4115="Bus P+R Bus Leg", "Bus", L4115="Bus P+R Car Leg", "Car",L4115="Rail P+R Rail Leg", "Rail", L4115="Rail P+R Car Leg", "Car",L4115="Logsum","",TRUE(),L4115)</f>
        <v>Rail</v>
      </c>
      <c r="L4115" t="s">
        <v>159</v>
      </c>
      <c r="N4115" t="s">
        <v>105</v>
      </c>
      <c r="O4115" t="s">
        <v>485</v>
      </c>
      <c r="P4115" t="str">
        <f t="shared" si="367"/>
        <v>HBSHOP</v>
      </c>
    </row>
    <row r="4116" spans="1:16" x14ac:dyDescent="0.35">
      <c r="A4116">
        <f t="shared" si="369"/>
        <v>7458</v>
      </c>
      <c r="B4116" t="str">
        <f t="shared" si="368"/>
        <v>Rail P+R Rail Leg HBSHOP_HBSHOP_FT_16-74_FC LastDemand</v>
      </c>
      <c r="C4116" t="str">
        <f t="shared" si="370"/>
        <v>Rail P+R Rail Leg HBSHOP_HBSHOP_FT_16-74_FC LastDemand</v>
      </c>
      <c r="D4116" t="s">
        <v>37</v>
      </c>
      <c r="E4116" t="s">
        <v>18</v>
      </c>
      <c r="F4116">
        <v>0</v>
      </c>
      <c r="H4116" t="s">
        <v>19</v>
      </c>
      <c r="J4116" t="str">
        <f t="shared" ref="J4116:J4179" si="371">_xlfn.CONCAT(L4116," ",N4116)</f>
        <v>Rail P+R Rail Leg LastDemand</v>
      </c>
      <c r="K4116" t="str" cm="1">
        <f t="array" ref="K4116">_xlfn.IFS(L4116="Bus P+R Bus Leg", "Bus", L4116="Bus P+R Car Leg", "Car",L4116="Rail P+R Rail Leg", "Rail", L4116="Rail P+R Car Leg", "Car",L4116="Logsum","",TRUE(),L4116)</f>
        <v>Rail</v>
      </c>
      <c r="L4116" t="s">
        <v>159</v>
      </c>
      <c r="N4116" t="s">
        <v>105</v>
      </c>
      <c r="O4116" t="s">
        <v>486</v>
      </c>
      <c r="P4116" t="str">
        <f t="shared" si="367"/>
        <v>HBSHOP</v>
      </c>
    </row>
    <row r="4117" spans="1:16" x14ac:dyDescent="0.35">
      <c r="A4117">
        <f t="shared" si="369"/>
        <v>7459</v>
      </c>
      <c r="B4117" t="str">
        <f t="shared" si="368"/>
        <v>Rail P+R Rail Leg HBSHOP_HBSHOP_FT_16-74_NC LastDemand</v>
      </c>
      <c r="C4117" t="str">
        <f t="shared" si="370"/>
        <v>Rail P+R Rail Leg HBSHOP_HBSHOP_FT_16-74_NC LastDemand</v>
      </c>
      <c r="D4117" t="s">
        <v>37</v>
      </c>
      <c r="E4117" t="s">
        <v>18</v>
      </c>
      <c r="F4117">
        <v>0</v>
      </c>
      <c r="H4117" t="s">
        <v>19</v>
      </c>
      <c r="J4117" t="str">
        <f t="shared" si="371"/>
        <v>Rail P+R Rail Leg LastDemand</v>
      </c>
      <c r="K4117" t="str" cm="1">
        <f t="array" ref="K4117">_xlfn.IFS(L4117="Bus P+R Bus Leg", "Bus", L4117="Bus P+R Car Leg", "Car",L4117="Rail P+R Rail Leg", "Rail", L4117="Rail P+R Car Leg", "Car",L4117="Logsum","",TRUE(),L4117)</f>
        <v>Rail</v>
      </c>
      <c r="L4117" t="s">
        <v>159</v>
      </c>
      <c r="N4117" t="s">
        <v>105</v>
      </c>
      <c r="O4117" t="s">
        <v>487</v>
      </c>
      <c r="P4117" t="str">
        <f t="shared" si="367"/>
        <v>HBSHOP</v>
      </c>
    </row>
    <row r="4118" spans="1:16" x14ac:dyDescent="0.35">
      <c r="A4118">
        <f t="shared" si="369"/>
        <v>7460</v>
      </c>
      <c r="B4118" t="str">
        <f t="shared" si="368"/>
        <v>Rail P+R Rail Leg HBSHOP_HBSHOP_FT_16-74_PC LastDemand</v>
      </c>
      <c r="C4118" t="str">
        <f t="shared" si="370"/>
        <v>Rail P+R Rail Leg HBSHOP_HBSHOP_FT_16-74_PC LastDemand</v>
      </c>
      <c r="D4118" t="s">
        <v>37</v>
      </c>
      <c r="E4118" t="s">
        <v>18</v>
      </c>
      <c r="F4118">
        <v>0</v>
      </c>
      <c r="H4118" t="s">
        <v>19</v>
      </c>
      <c r="J4118" t="str">
        <f t="shared" si="371"/>
        <v>Rail P+R Rail Leg LastDemand</v>
      </c>
      <c r="K4118" t="str" cm="1">
        <f t="array" ref="K4118">_xlfn.IFS(L4118="Bus P+R Bus Leg", "Bus", L4118="Bus P+R Car Leg", "Car",L4118="Rail P+R Rail Leg", "Rail", L4118="Rail P+R Car Leg", "Car",L4118="Logsum","",TRUE(),L4118)</f>
        <v>Rail</v>
      </c>
      <c r="L4118" t="s">
        <v>159</v>
      </c>
      <c r="N4118" t="s">
        <v>105</v>
      </c>
      <c r="O4118" t="s">
        <v>488</v>
      </c>
      <c r="P4118" t="str">
        <f t="shared" si="367"/>
        <v>HBSHOP</v>
      </c>
    </row>
    <row r="4119" spans="1:16" x14ac:dyDescent="0.35">
      <c r="A4119">
        <f t="shared" si="369"/>
        <v>7461</v>
      </c>
      <c r="B4119" t="str">
        <f t="shared" si="368"/>
        <v>Rail P+R Rail Leg HBSHOP_HBSHOP_Other_16-74_FC LastDemand</v>
      </c>
      <c r="C4119" t="str">
        <f t="shared" si="370"/>
        <v>Rail P+R Rail Leg HBSHOP_HBSHOP_Other_16-74_FC LastDemand</v>
      </c>
      <c r="D4119" t="s">
        <v>37</v>
      </c>
      <c r="E4119" t="s">
        <v>18</v>
      </c>
      <c r="F4119">
        <v>0</v>
      </c>
      <c r="H4119" t="s">
        <v>19</v>
      </c>
      <c r="J4119" t="str">
        <f t="shared" si="371"/>
        <v>Rail P+R Rail Leg LastDemand</v>
      </c>
      <c r="K4119" t="str" cm="1">
        <f t="array" ref="K4119">_xlfn.IFS(L4119="Bus P+R Bus Leg", "Bus", L4119="Bus P+R Car Leg", "Car",L4119="Rail P+R Rail Leg", "Rail", L4119="Rail P+R Car Leg", "Car",L4119="Logsum","",TRUE(),L4119)</f>
        <v>Rail</v>
      </c>
      <c r="L4119" t="s">
        <v>159</v>
      </c>
      <c r="N4119" t="s">
        <v>105</v>
      </c>
      <c r="O4119" t="s">
        <v>489</v>
      </c>
      <c r="P4119" t="str">
        <f t="shared" si="367"/>
        <v>HBSHOP</v>
      </c>
    </row>
    <row r="4120" spans="1:16" x14ac:dyDescent="0.35">
      <c r="A4120">
        <f t="shared" si="369"/>
        <v>7462</v>
      </c>
      <c r="B4120" t="str">
        <f t="shared" si="368"/>
        <v>Rail P+R Rail Leg HBSHOP_HBSHOP_Other_16-74_NC LastDemand</v>
      </c>
      <c r="C4120" t="str">
        <f t="shared" si="370"/>
        <v>Rail P+R Rail Leg HBSHOP_HBSHOP_Other_16-74_NC LastDemand</v>
      </c>
      <c r="D4120" t="s">
        <v>37</v>
      </c>
      <c r="E4120" t="s">
        <v>18</v>
      </c>
      <c r="F4120">
        <v>0</v>
      </c>
      <c r="H4120" t="s">
        <v>19</v>
      </c>
      <c r="J4120" t="str">
        <f t="shared" si="371"/>
        <v>Rail P+R Rail Leg LastDemand</v>
      </c>
      <c r="K4120" t="str" cm="1">
        <f t="array" ref="K4120">_xlfn.IFS(L4120="Bus P+R Bus Leg", "Bus", L4120="Bus P+R Car Leg", "Car",L4120="Rail P+R Rail Leg", "Rail", L4120="Rail P+R Car Leg", "Car",L4120="Logsum","",TRUE(),L4120)</f>
        <v>Rail</v>
      </c>
      <c r="L4120" t="s">
        <v>159</v>
      </c>
      <c r="N4120" t="s">
        <v>105</v>
      </c>
      <c r="O4120" t="s">
        <v>490</v>
      </c>
      <c r="P4120" t="str">
        <f t="shared" si="367"/>
        <v>HBSHOP</v>
      </c>
    </row>
    <row r="4121" spans="1:16" x14ac:dyDescent="0.35">
      <c r="A4121">
        <f t="shared" si="369"/>
        <v>7463</v>
      </c>
      <c r="B4121" t="str">
        <f t="shared" si="368"/>
        <v>Rail P+R Rail Leg HBSHOP_HBSHOP_Other_16-74_PC LastDemand</v>
      </c>
      <c r="C4121" t="str">
        <f t="shared" si="370"/>
        <v>Rail P+R Rail Leg HBSHOP_HBSHOP_Other_16-74_PC LastDemand</v>
      </c>
      <c r="D4121" t="s">
        <v>37</v>
      </c>
      <c r="E4121" t="s">
        <v>18</v>
      </c>
      <c r="F4121">
        <v>0</v>
      </c>
      <c r="H4121" t="s">
        <v>19</v>
      </c>
      <c r="J4121" t="str">
        <f t="shared" si="371"/>
        <v>Rail P+R Rail Leg LastDemand</v>
      </c>
      <c r="K4121" t="str" cm="1">
        <f t="array" ref="K4121">_xlfn.IFS(L4121="Bus P+R Bus Leg", "Bus", L4121="Bus P+R Car Leg", "Car",L4121="Rail P+R Rail Leg", "Rail", L4121="Rail P+R Car Leg", "Car",L4121="Logsum","",TRUE(),L4121)</f>
        <v>Rail</v>
      </c>
      <c r="L4121" t="s">
        <v>159</v>
      </c>
      <c r="N4121" t="s">
        <v>105</v>
      </c>
      <c r="O4121" t="s">
        <v>491</v>
      </c>
      <c r="P4121" t="str">
        <f t="shared" si="367"/>
        <v>HBSHOP</v>
      </c>
    </row>
    <row r="4122" spans="1:16" x14ac:dyDescent="0.35">
      <c r="A4122">
        <f t="shared" si="369"/>
        <v>7464</v>
      </c>
      <c r="B4122" t="str">
        <f t="shared" si="368"/>
        <v>Rail P+R Rail Leg HBSHOP_HBSHOP_PT_16-74_FC LastDemand</v>
      </c>
      <c r="C4122" t="str">
        <f t="shared" si="370"/>
        <v>Rail P+R Rail Leg HBSHOP_HBSHOP_PT_16-74_FC LastDemand</v>
      </c>
      <c r="D4122" t="s">
        <v>37</v>
      </c>
      <c r="E4122" t="s">
        <v>18</v>
      </c>
      <c r="F4122">
        <v>0</v>
      </c>
      <c r="H4122" t="s">
        <v>19</v>
      </c>
      <c r="J4122" t="str">
        <f t="shared" si="371"/>
        <v>Rail P+R Rail Leg LastDemand</v>
      </c>
      <c r="K4122" t="str" cm="1">
        <f t="array" ref="K4122">_xlfn.IFS(L4122="Bus P+R Bus Leg", "Bus", L4122="Bus P+R Car Leg", "Car",L4122="Rail P+R Rail Leg", "Rail", L4122="Rail P+R Car Leg", "Car",L4122="Logsum","",TRUE(),L4122)</f>
        <v>Rail</v>
      </c>
      <c r="L4122" t="s">
        <v>159</v>
      </c>
      <c r="N4122" t="s">
        <v>105</v>
      </c>
      <c r="O4122" t="s">
        <v>492</v>
      </c>
      <c r="P4122" t="str">
        <f t="shared" si="367"/>
        <v>HBSHOP</v>
      </c>
    </row>
    <row r="4123" spans="1:16" x14ac:dyDescent="0.35">
      <c r="A4123">
        <f t="shared" si="369"/>
        <v>7465</v>
      </c>
      <c r="B4123" t="str">
        <f t="shared" si="368"/>
        <v>Rail P+R Rail Leg HBSHOP_HBSHOP_PT_16-74_NC LastDemand</v>
      </c>
      <c r="C4123" t="str">
        <f t="shared" si="370"/>
        <v>Rail P+R Rail Leg HBSHOP_HBSHOP_PT_16-74_NC LastDemand</v>
      </c>
      <c r="D4123" t="s">
        <v>37</v>
      </c>
      <c r="E4123" t="s">
        <v>18</v>
      </c>
      <c r="F4123">
        <v>0</v>
      </c>
      <c r="H4123" t="s">
        <v>19</v>
      </c>
      <c r="J4123" t="str">
        <f t="shared" si="371"/>
        <v>Rail P+R Rail Leg LastDemand</v>
      </c>
      <c r="K4123" t="str" cm="1">
        <f t="array" ref="K4123">_xlfn.IFS(L4123="Bus P+R Bus Leg", "Bus", L4123="Bus P+R Car Leg", "Car",L4123="Rail P+R Rail Leg", "Rail", L4123="Rail P+R Car Leg", "Car",L4123="Logsum","",TRUE(),L4123)</f>
        <v>Rail</v>
      </c>
      <c r="L4123" t="s">
        <v>159</v>
      </c>
      <c r="N4123" t="s">
        <v>105</v>
      </c>
      <c r="O4123" t="s">
        <v>493</v>
      </c>
      <c r="P4123" t="str">
        <f t="shared" si="367"/>
        <v>HBSHOP</v>
      </c>
    </row>
    <row r="4124" spans="1:16" x14ac:dyDescent="0.35">
      <c r="A4124">
        <f t="shared" si="369"/>
        <v>7466</v>
      </c>
      <c r="B4124" t="str">
        <f t="shared" si="368"/>
        <v>Rail P+R Rail Leg HBSHOP_HBSHOP_PT_16-74_PC LastDemand</v>
      </c>
      <c r="C4124" t="str">
        <f t="shared" si="370"/>
        <v>Rail P+R Rail Leg HBSHOP_HBSHOP_PT_16-74_PC LastDemand</v>
      </c>
      <c r="D4124" t="s">
        <v>37</v>
      </c>
      <c r="E4124" t="s">
        <v>18</v>
      </c>
      <c r="F4124">
        <v>0</v>
      </c>
      <c r="H4124" t="s">
        <v>19</v>
      </c>
      <c r="J4124" t="str">
        <f t="shared" si="371"/>
        <v>Rail P+R Rail Leg LastDemand</v>
      </c>
      <c r="K4124" t="str" cm="1">
        <f t="array" ref="K4124">_xlfn.IFS(L4124="Bus P+R Bus Leg", "Bus", L4124="Bus P+R Car Leg", "Car",L4124="Rail P+R Rail Leg", "Rail", L4124="Rail P+R Car Leg", "Car",L4124="Logsum","",TRUE(),L4124)</f>
        <v>Rail</v>
      </c>
      <c r="L4124" t="s">
        <v>159</v>
      </c>
      <c r="N4124" t="s">
        <v>105</v>
      </c>
      <c r="O4124" t="s">
        <v>494</v>
      </c>
      <c r="P4124" t="str">
        <f t="shared" si="367"/>
        <v>HBSHOP</v>
      </c>
    </row>
    <row r="4125" spans="1:16" x14ac:dyDescent="0.35">
      <c r="A4125">
        <f t="shared" si="369"/>
        <v>7467</v>
      </c>
      <c r="B4125" t="str">
        <f t="shared" si="368"/>
        <v>Rail P+R Rail Leg HBSHOP_HBSHOP_Student_16-74_FC LastDemand</v>
      </c>
      <c r="C4125" t="str">
        <f t="shared" si="370"/>
        <v>Rail P+R Rail Leg HBSHOP_HBSHOP_Student_16-74_FC LastDemand</v>
      </c>
      <c r="D4125" t="s">
        <v>37</v>
      </c>
      <c r="E4125" t="s">
        <v>18</v>
      </c>
      <c r="F4125">
        <v>0</v>
      </c>
      <c r="H4125" t="s">
        <v>19</v>
      </c>
      <c r="J4125" t="str">
        <f t="shared" si="371"/>
        <v>Rail P+R Rail Leg LastDemand</v>
      </c>
      <c r="K4125" t="str" cm="1">
        <f t="array" ref="K4125">_xlfn.IFS(L4125="Bus P+R Bus Leg", "Bus", L4125="Bus P+R Car Leg", "Car",L4125="Rail P+R Rail Leg", "Rail", L4125="Rail P+R Car Leg", "Car",L4125="Logsum","",TRUE(),L4125)</f>
        <v>Rail</v>
      </c>
      <c r="L4125" t="s">
        <v>159</v>
      </c>
      <c r="N4125" t="s">
        <v>105</v>
      </c>
      <c r="O4125" t="s">
        <v>495</v>
      </c>
      <c r="P4125" t="str">
        <f t="shared" ref="P4125:P4157" si="372">LEFT(O4125,FIND("_",O4125)-1)</f>
        <v>HBSHOP</v>
      </c>
    </row>
    <row r="4126" spans="1:16" x14ac:dyDescent="0.35">
      <c r="A4126">
        <f t="shared" si="369"/>
        <v>7468</v>
      </c>
      <c r="B4126" t="str">
        <f t="shared" si="368"/>
        <v>Rail P+R Rail Leg HBSHOP_HBSHOP_Student_16-74_NC LastDemand</v>
      </c>
      <c r="C4126" t="str">
        <f t="shared" si="370"/>
        <v>Rail P+R Rail Leg HBSHOP_HBSHOP_Student_16-74_NC LastDemand</v>
      </c>
      <c r="D4126" t="s">
        <v>37</v>
      </c>
      <c r="E4126" t="s">
        <v>18</v>
      </c>
      <c r="F4126">
        <v>0</v>
      </c>
      <c r="H4126" t="s">
        <v>19</v>
      </c>
      <c r="J4126" t="str">
        <f t="shared" si="371"/>
        <v>Rail P+R Rail Leg LastDemand</v>
      </c>
      <c r="K4126" t="str" cm="1">
        <f t="array" ref="K4126">_xlfn.IFS(L4126="Bus P+R Bus Leg", "Bus", L4126="Bus P+R Car Leg", "Car",L4126="Rail P+R Rail Leg", "Rail", L4126="Rail P+R Car Leg", "Car",L4126="Logsum","",TRUE(),L4126)</f>
        <v>Rail</v>
      </c>
      <c r="L4126" t="s">
        <v>159</v>
      </c>
      <c r="N4126" t="s">
        <v>105</v>
      </c>
      <c r="O4126" t="s">
        <v>496</v>
      </c>
      <c r="P4126" t="str">
        <f t="shared" si="372"/>
        <v>HBSHOP</v>
      </c>
    </row>
    <row r="4127" spans="1:16" x14ac:dyDescent="0.35">
      <c r="A4127">
        <f t="shared" si="369"/>
        <v>7469</v>
      </c>
      <c r="B4127" t="str">
        <f t="shared" si="368"/>
        <v>Rail P+R Rail Leg HBSHOP_HBSHOP_Student_16-74_PC LastDemand</v>
      </c>
      <c r="C4127" t="str">
        <f t="shared" si="370"/>
        <v>Rail P+R Rail Leg HBSHOP_HBSHOP_Student_16-74_PC LastDemand</v>
      </c>
      <c r="D4127" t="s">
        <v>37</v>
      </c>
      <c r="E4127" t="s">
        <v>18</v>
      </c>
      <c r="F4127">
        <v>0</v>
      </c>
      <c r="H4127" t="s">
        <v>19</v>
      </c>
      <c r="J4127" t="str">
        <f t="shared" si="371"/>
        <v>Rail P+R Rail Leg LastDemand</v>
      </c>
      <c r="K4127" t="str" cm="1">
        <f t="array" ref="K4127">_xlfn.IFS(L4127="Bus P+R Bus Leg", "Bus", L4127="Bus P+R Car Leg", "Car",L4127="Rail P+R Rail Leg", "Rail", L4127="Rail P+R Car Leg", "Car",L4127="Logsum","",TRUE(),L4127)</f>
        <v>Rail</v>
      </c>
      <c r="L4127" t="s">
        <v>159</v>
      </c>
      <c r="N4127" t="s">
        <v>105</v>
      </c>
      <c r="O4127" t="s">
        <v>497</v>
      </c>
      <c r="P4127" t="str">
        <f t="shared" si="372"/>
        <v>HBSHOP</v>
      </c>
    </row>
    <row r="4128" spans="1:16" x14ac:dyDescent="0.35">
      <c r="A4128">
        <f t="shared" si="369"/>
        <v>7470</v>
      </c>
      <c r="B4128" t="str">
        <f t="shared" si="368"/>
        <v>Rail P+R Rail Leg NHBEB_NHBEB_FT_16-74_FC LastDemand</v>
      </c>
      <c r="C4128" t="str">
        <f t="shared" si="370"/>
        <v>Rail P+R Rail Leg NHBEB_NHBEB_FT_16-74_FC LastDemand</v>
      </c>
      <c r="D4128" t="s">
        <v>37</v>
      </c>
      <c r="E4128" t="s">
        <v>18</v>
      </c>
      <c r="F4128">
        <v>0</v>
      </c>
      <c r="H4128" t="s">
        <v>19</v>
      </c>
      <c r="J4128" t="str">
        <f t="shared" si="371"/>
        <v>Rail P+R Rail Leg LastDemand</v>
      </c>
      <c r="K4128" t="str" cm="1">
        <f t="array" ref="K4128">_xlfn.IFS(L4128="Bus P+R Bus Leg", "Bus", L4128="Bus P+R Car Leg", "Car",L4128="Rail P+R Rail Leg", "Rail", L4128="Rail P+R Car Leg", "Car",L4128="Logsum","",TRUE(),L4128)</f>
        <v>Rail</v>
      </c>
      <c r="L4128" t="s">
        <v>159</v>
      </c>
      <c r="N4128" t="s">
        <v>105</v>
      </c>
      <c r="O4128" t="s">
        <v>77</v>
      </c>
      <c r="P4128" t="str">
        <f t="shared" si="372"/>
        <v>NHBEB</v>
      </c>
    </row>
    <row r="4129" spans="1:16" x14ac:dyDescent="0.35">
      <c r="A4129">
        <f t="shared" si="369"/>
        <v>7471</v>
      </c>
      <c r="B4129" t="str">
        <f t="shared" si="368"/>
        <v>Rail P+R Rail Leg NHBEB_NHBEB_FT_16-74_NC LastDemand</v>
      </c>
      <c r="C4129" t="str">
        <f t="shared" si="370"/>
        <v>Rail P+R Rail Leg NHBEB_NHBEB_FT_16-74_NC LastDemand</v>
      </c>
      <c r="D4129" t="s">
        <v>37</v>
      </c>
      <c r="E4129" t="s">
        <v>18</v>
      </c>
      <c r="F4129">
        <v>0</v>
      </c>
      <c r="H4129" t="s">
        <v>19</v>
      </c>
      <c r="J4129" t="str">
        <f t="shared" si="371"/>
        <v>Rail P+R Rail Leg LastDemand</v>
      </c>
      <c r="K4129" t="str" cm="1">
        <f t="array" ref="K4129">_xlfn.IFS(L4129="Bus P+R Bus Leg", "Bus", L4129="Bus P+R Car Leg", "Car",L4129="Rail P+R Rail Leg", "Rail", L4129="Rail P+R Car Leg", "Car",L4129="Logsum","",TRUE(),L4129)</f>
        <v>Rail</v>
      </c>
      <c r="L4129" t="s">
        <v>159</v>
      </c>
      <c r="N4129" t="s">
        <v>105</v>
      </c>
      <c r="O4129" t="s">
        <v>78</v>
      </c>
      <c r="P4129" t="str">
        <f t="shared" si="372"/>
        <v>NHBEB</v>
      </c>
    </row>
    <row r="4130" spans="1:16" x14ac:dyDescent="0.35">
      <c r="A4130">
        <f t="shared" si="369"/>
        <v>7472</v>
      </c>
      <c r="B4130" t="str">
        <f t="shared" si="368"/>
        <v>Rail P+R Rail Leg NHBEB_NHBEB_FT_16-74_PC LastDemand</v>
      </c>
      <c r="C4130" t="str">
        <f t="shared" si="370"/>
        <v>Rail P+R Rail Leg NHBEB_NHBEB_FT_16-74_PC LastDemand</v>
      </c>
      <c r="D4130" t="s">
        <v>37</v>
      </c>
      <c r="E4130" t="s">
        <v>18</v>
      </c>
      <c r="F4130">
        <v>0</v>
      </c>
      <c r="H4130" t="s">
        <v>19</v>
      </c>
      <c r="J4130" t="str">
        <f t="shared" si="371"/>
        <v>Rail P+R Rail Leg LastDemand</v>
      </c>
      <c r="K4130" t="str" cm="1">
        <f t="array" ref="K4130">_xlfn.IFS(L4130="Bus P+R Bus Leg", "Bus", L4130="Bus P+R Car Leg", "Car",L4130="Rail P+R Rail Leg", "Rail", L4130="Rail P+R Car Leg", "Car",L4130="Logsum","",TRUE(),L4130)</f>
        <v>Rail</v>
      </c>
      <c r="L4130" t="s">
        <v>159</v>
      </c>
      <c r="N4130" t="s">
        <v>105</v>
      </c>
      <c r="O4130" t="s">
        <v>79</v>
      </c>
      <c r="P4130" t="str">
        <f t="shared" si="372"/>
        <v>NHBEB</v>
      </c>
    </row>
    <row r="4131" spans="1:16" x14ac:dyDescent="0.35">
      <c r="A4131">
        <f t="shared" si="369"/>
        <v>7473</v>
      </c>
      <c r="B4131" t="str">
        <f t="shared" si="368"/>
        <v>Rail P+R Rail Leg NHBEB_NHBEB_Other_16-74_FC LastDemand</v>
      </c>
      <c r="C4131" t="str">
        <f t="shared" si="370"/>
        <v>Rail P+R Rail Leg NHBEB_NHBEB_Other_16-74_FC LastDemand</v>
      </c>
      <c r="D4131" t="s">
        <v>37</v>
      </c>
      <c r="E4131" t="s">
        <v>18</v>
      </c>
      <c r="F4131">
        <v>0</v>
      </c>
      <c r="H4131" t="s">
        <v>19</v>
      </c>
      <c r="J4131" t="str">
        <f t="shared" si="371"/>
        <v>Rail P+R Rail Leg LastDemand</v>
      </c>
      <c r="K4131" t="str" cm="1">
        <f t="array" ref="K4131">_xlfn.IFS(L4131="Bus P+R Bus Leg", "Bus", L4131="Bus P+R Car Leg", "Car",L4131="Rail P+R Rail Leg", "Rail", L4131="Rail P+R Car Leg", "Car",L4131="Logsum","",TRUE(),L4131)</f>
        <v>Rail</v>
      </c>
      <c r="L4131" t="s">
        <v>159</v>
      </c>
      <c r="N4131" t="s">
        <v>105</v>
      </c>
      <c r="O4131" t="s">
        <v>80</v>
      </c>
      <c r="P4131" t="str">
        <f t="shared" si="372"/>
        <v>NHBEB</v>
      </c>
    </row>
    <row r="4132" spans="1:16" x14ac:dyDescent="0.35">
      <c r="A4132">
        <f t="shared" si="369"/>
        <v>7474</v>
      </c>
      <c r="B4132" t="str">
        <f t="shared" si="368"/>
        <v>Rail P+R Rail Leg NHBEB_NHBEB_Other_16-74_NC LastDemand</v>
      </c>
      <c r="C4132" t="str">
        <f t="shared" si="370"/>
        <v>Rail P+R Rail Leg NHBEB_NHBEB_Other_16-74_NC LastDemand</v>
      </c>
      <c r="D4132" t="s">
        <v>37</v>
      </c>
      <c r="E4132" t="s">
        <v>18</v>
      </c>
      <c r="F4132">
        <v>0</v>
      </c>
      <c r="H4132" t="s">
        <v>19</v>
      </c>
      <c r="J4132" t="str">
        <f t="shared" si="371"/>
        <v>Rail P+R Rail Leg LastDemand</v>
      </c>
      <c r="K4132" t="str" cm="1">
        <f t="array" ref="K4132">_xlfn.IFS(L4132="Bus P+R Bus Leg", "Bus", L4132="Bus P+R Car Leg", "Car",L4132="Rail P+R Rail Leg", "Rail", L4132="Rail P+R Car Leg", "Car",L4132="Logsum","",TRUE(),L4132)</f>
        <v>Rail</v>
      </c>
      <c r="L4132" t="s">
        <v>159</v>
      </c>
      <c r="N4132" t="s">
        <v>105</v>
      </c>
      <c r="O4132" t="s">
        <v>81</v>
      </c>
      <c r="P4132" t="str">
        <f t="shared" si="372"/>
        <v>NHBEB</v>
      </c>
    </row>
    <row r="4133" spans="1:16" x14ac:dyDescent="0.35">
      <c r="A4133">
        <f t="shared" si="369"/>
        <v>7475</v>
      </c>
      <c r="B4133" t="str">
        <f t="shared" si="368"/>
        <v>Rail P+R Rail Leg NHBEB_NHBEB_Other_16-74_PC LastDemand</v>
      </c>
      <c r="C4133" t="str">
        <f t="shared" si="370"/>
        <v>Rail P+R Rail Leg NHBEB_NHBEB_Other_16-74_PC LastDemand</v>
      </c>
      <c r="D4133" t="s">
        <v>37</v>
      </c>
      <c r="E4133" t="s">
        <v>18</v>
      </c>
      <c r="F4133">
        <v>0</v>
      </c>
      <c r="H4133" t="s">
        <v>19</v>
      </c>
      <c r="J4133" t="str">
        <f t="shared" si="371"/>
        <v>Rail P+R Rail Leg LastDemand</v>
      </c>
      <c r="K4133" t="str" cm="1">
        <f t="array" ref="K4133">_xlfn.IFS(L4133="Bus P+R Bus Leg", "Bus", L4133="Bus P+R Car Leg", "Car",L4133="Rail P+R Rail Leg", "Rail", L4133="Rail P+R Car Leg", "Car",L4133="Logsum","",TRUE(),L4133)</f>
        <v>Rail</v>
      </c>
      <c r="L4133" t="s">
        <v>159</v>
      </c>
      <c r="N4133" t="s">
        <v>105</v>
      </c>
      <c r="O4133" t="s">
        <v>82</v>
      </c>
      <c r="P4133" t="str">
        <f t="shared" si="372"/>
        <v>NHBEB</v>
      </c>
    </row>
    <row r="4134" spans="1:16" x14ac:dyDescent="0.35">
      <c r="A4134">
        <f t="shared" si="369"/>
        <v>7476</v>
      </c>
      <c r="B4134" t="str">
        <f t="shared" si="368"/>
        <v>Rail P+R Rail Leg NHBEB_NHBEB_PT_16-74_FC LastDemand</v>
      </c>
      <c r="C4134" t="str">
        <f t="shared" si="370"/>
        <v>Rail P+R Rail Leg NHBEB_NHBEB_PT_16-74_FC LastDemand</v>
      </c>
      <c r="D4134" t="s">
        <v>37</v>
      </c>
      <c r="E4134" t="s">
        <v>18</v>
      </c>
      <c r="F4134">
        <v>0</v>
      </c>
      <c r="H4134" t="s">
        <v>19</v>
      </c>
      <c r="J4134" t="str">
        <f t="shared" si="371"/>
        <v>Rail P+R Rail Leg LastDemand</v>
      </c>
      <c r="K4134" t="str" cm="1">
        <f t="array" ref="K4134">_xlfn.IFS(L4134="Bus P+R Bus Leg", "Bus", L4134="Bus P+R Car Leg", "Car",L4134="Rail P+R Rail Leg", "Rail", L4134="Rail P+R Car Leg", "Car",L4134="Logsum","",TRUE(),L4134)</f>
        <v>Rail</v>
      </c>
      <c r="L4134" t="s">
        <v>159</v>
      </c>
      <c r="N4134" t="s">
        <v>105</v>
      </c>
      <c r="O4134" t="s">
        <v>83</v>
      </c>
      <c r="P4134" t="str">
        <f t="shared" si="372"/>
        <v>NHBEB</v>
      </c>
    </row>
    <row r="4135" spans="1:16" x14ac:dyDescent="0.35">
      <c r="A4135">
        <f t="shared" si="369"/>
        <v>7477</v>
      </c>
      <c r="B4135" t="str">
        <f t="shared" si="368"/>
        <v>Rail P+R Rail Leg NHBEB_NHBEB_PT_16-74_NC LastDemand</v>
      </c>
      <c r="C4135" t="str">
        <f t="shared" si="370"/>
        <v>Rail P+R Rail Leg NHBEB_NHBEB_PT_16-74_NC LastDemand</v>
      </c>
      <c r="D4135" t="s">
        <v>37</v>
      </c>
      <c r="E4135" t="s">
        <v>18</v>
      </c>
      <c r="F4135">
        <v>0</v>
      </c>
      <c r="H4135" t="s">
        <v>19</v>
      </c>
      <c r="J4135" t="str">
        <f t="shared" si="371"/>
        <v>Rail P+R Rail Leg LastDemand</v>
      </c>
      <c r="K4135" t="str" cm="1">
        <f t="array" ref="K4135">_xlfn.IFS(L4135="Bus P+R Bus Leg", "Bus", L4135="Bus P+R Car Leg", "Car",L4135="Rail P+R Rail Leg", "Rail", L4135="Rail P+R Car Leg", "Car",L4135="Logsum","",TRUE(),L4135)</f>
        <v>Rail</v>
      </c>
      <c r="L4135" t="s">
        <v>159</v>
      </c>
      <c r="N4135" t="s">
        <v>105</v>
      </c>
      <c r="O4135" t="s">
        <v>84</v>
      </c>
      <c r="P4135" t="str">
        <f t="shared" si="372"/>
        <v>NHBEB</v>
      </c>
    </row>
    <row r="4136" spans="1:16" x14ac:dyDescent="0.35">
      <c r="A4136">
        <f t="shared" si="369"/>
        <v>7478</v>
      </c>
      <c r="B4136" t="str">
        <f t="shared" si="368"/>
        <v>Rail P+R Rail Leg NHBEB_NHBEB_PT_16-74_PC LastDemand</v>
      </c>
      <c r="C4136" t="str">
        <f t="shared" si="370"/>
        <v>Rail P+R Rail Leg NHBEB_NHBEB_PT_16-74_PC LastDemand</v>
      </c>
      <c r="D4136" t="s">
        <v>37</v>
      </c>
      <c r="E4136" t="s">
        <v>18</v>
      </c>
      <c r="F4136">
        <v>0</v>
      </c>
      <c r="H4136" t="s">
        <v>19</v>
      </c>
      <c r="J4136" t="str">
        <f t="shared" si="371"/>
        <v>Rail P+R Rail Leg LastDemand</v>
      </c>
      <c r="K4136" t="str" cm="1">
        <f t="array" ref="K4136">_xlfn.IFS(L4136="Bus P+R Bus Leg", "Bus", L4136="Bus P+R Car Leg", "Car",L4136="Rail P+R Rail Leg", "Rail", L4136="Rail P+R Car Leg", "Car",L4136="Logsum","",TRUE(),L4136)</f>
        <v>Rail</v>
      </c>
      <c r="L4136" t="s">
        <v>159</v>
      </c>
      <c r="N4136" t="s">
        <v>105</v>
      </c>
      <c r="O4136" t="s">
        <v>85</v>
      </c>
      <c r="P4136" t="str">
        <f t="shared" si="372"/>
        <v>NHBEB</v>
      </c>
    </row>
    <row r="4137" spans="1:16" x14ac:dyDescent="0.35">
      <c r="A4137">
        <f t="shared" si="369"/>
        <v>7479</v>
      </c>
      <c r="B4137" t="str">
        <f t="shared" si="368"/>
        <v>Rail P+R Rail Leg NHBEB_NHBEB_Student_16-74_FC LastDemand</v>
      </c>
      <c r="C4137" t="str">
        <f t="shared" si="370"/>
        <v>Rail P+R Rail Leg NHBEB_NHBEB_Student_16-74_FC LastDemand</v>
      </c>
      <c r="D4137" t="s">
        <v>37</v>
      </c>
      <c r="E4137" t="s">
        <v>18</v>
      </c>
      <c r="F4137">
        <v>0</v>
      </c>
      <c r="H4137" t="s">
        <v>19</v>
      </c>
      <c r="J4137" t="str">
        <f t="shared" si="371"/>
        <v>Rail P+R Rail Leg LastDemand</v>
      </c>
      <c r="K4137" t="str" cm="1">
        <f t="array" ref="K4137">_xlfn.IFS(L4137="Bus P+R Bus Leg", "Bus", L4137="Bus P+R Car Leg", "Car",L4137="Rail P+R Rail Leg", "Rail", L4137="Rail P+R Car Leg", "Car",L4137="Logsum","",TRUE(),L4137)</f>
        <v>Rail</v>
      </c>
      <c r="L4137" t="s">
        <v>159</v>
      </c>
      <c r="N4137" t="s">
        <v>105</v>
      </c>
      <c r="O4137" t="s">
        <v>86</v>
      </c>
      <c r="P4137" t="str">
        <f t="shared" si="372"/>
        <v>NHBEB</v>
      </c>
    </row>
    <row r="4138" spans="1:16" x14ac:dyDescent="0.35">
      <c r="A4138">
        <f t="shared" si="369"/>
        <v>7480</v>
      </c>
      <c r="B4138" t="str">
        <f t="shared" si="368"/>
        <v>Rail P+R Rail Leg NHBEB_NHBEB_Student_16-74_NC LastDemand</v>
      </c>
      <c r="C4138" t="str">
        <f t="shared" si="370"/>
        <v>Rail P+R Rail Leg NHBEB_NHBEB_Student_16-74_NC LastDemand</v>
      </c>
      <c r="D4138" t="s">
        <v>37</v>
      </c>
      <c r="E4138" t="s">
        <v>18</v>
      </c>
      <c r="F4138">
        <v>0</v>
      </c>
      <c r="H4138" t="s">
        <v>19</v>
      </c>
      <c r="J4138" t="str">
        <f t="shared" si="371"/>
        <v>Rail P+R Rail Leg LastDemand</v>
      </c>
      <c r="K4138" t="str" cm="1">
        <f t="array" ref="K4138">_xlfn.IFS(L4138="Bus P+R Bus Leg", "Bus", L4138="Bus P+R Car Leg", "Car",L4138="Rail P+R Rail Leg", "Rail", L4138="Rail P+R Car Leg", "Car",L4138="Logsum","",TRUE(),L4138)</f>
        <v>Rail</v>
      </c>
      <c r="L4138" t="s">
        <v>159</v>
      </c>
      <c r="N4138" t="s">
        <v>105</v>
      </c>
      <c r="O4138" t="s">
        <v>87</v>
      </c>
      <c r="P4138" t="str">
        <f t="shared" si="372"/>
        <v>NHBEB</v>
      </c>
    </row>
    <row r="4139" spans="1:16" x14ac:dyDescent="0.35">
      <c r="A4139">
        <f t="shared" si="369"/>
        <v>7481</v>
      </c>
      <c r="B4139" t="str">
        <f t="shared" si="368"/>
        <v>Rail P+R Rail Leg NHBEB_NHBEB_Student_16-74_PC LastDemand</v>
      </c>
      <c r="C4139" t="str">
        <f t="shared" si="370"/>
        <v>Rail P+R Rail Leg NHBEB_NHBEB_Student_16-74_PC LastDemand</v>
      </c>
      <c r="D4139" t="s">
        <v>37</v>
      </c>
      <c r="E4139" t="s">
        <v>18</v>
      </c>
      <c r="F4139">
        <v>0</v>
      </c>
      <c r="H4139" t="s">
        <v>19</v>
      </c>
      <c r="J4139" t="str">
        <f t="shared" si="371"/>
        <v>Rail P+R Rail Leg LastDemand</v>
      </c>
      <c r="K4139" t="str" cm="1">
        <f t="array" ref="K4139">_xlfn.IFS(L4139="Bus P+R Bus Leg", "Bus", L4139="Bus P+R Car Leg", "Car",L4139="Rail P+R Rail Leg", "Rail", L4139="Rail P+R Car Leg", "Car",L4139="Logsum","",TRUE(),L4139)</f>
        <v>Rail</v>
      </c>
      <c r="L4139" t="s">
        <v>159</v>
      </c>
      <c r="N4139" t="s">
        <v>105</v>
      </c>
      <c r="O4139" t="s">
        <v>88</v>
      </c>
      <c r="P4139" t="str">
        <f t="shared" si="372"/>
        <v>NHBEB</v>
      </c>
    </row>
    <row r="4140" spans="1:16" x14ac:dyDescent="0.35">
      <c r="A4140">
        <f t="shared" si="369"/>
        <v>7482</v>
      </c>
      <c r="B4140" t="str">
        <f t="shared" si="368"/>
        <v>Rail P+R Rail Leg NHBO_NHBO_75_FC LastDemand</v>
      </c>
      <c r="C4140" t="str">
        <f t="shared" si="370"/>
        <v>Rail P+R Rail Leg NHBO_NHBO_75_FC LastDemand</v>
      </c>
      <c r="D4140" t="s">
        <v>37</v>
      </c>
      <c r="E4140" t="s">
        <v>18</v>
      </c>
      <c r="F4140">
        <v>0</v>
      </c>
      <c r="H4140" t="s">
        <v>19</v>
      </c>
      <c r="J4140" t="str">
        <f t="shared" si="371"/>
        <v>Rail P+R Rail Leg LastDemand</v>
      </c>
      <c r="K4140" t="str" cm="1">
        <f t="array" ref="K4140">_xlfn.IFS(L4140="Bus P+R Bus Leg", "Bus", L4140="Bus P+R Car Leg", "Car",L4140="Rail P+R Rail Leg", "Rail", L4140="Rail P+R Car Leg", "Car",L4140="Logsum","",TRUE(),L4140)</f>
        <v>Rail</v>
      </c>
      <c r="L4140" t="s">
        <v>159</v>
      </c>
      <c r="N4140" t="s">
        <v>105</v>
      </c>
      <c r="O4140" t="s">
        <v>89</v>
      </c>
      <c r="P4140" t="str">
        <f t="shared" si="372"/>
        <v>NHBO</v>
      </c>
    </row>
    <row r="4141" spans="1:16" x14ac:dyDescent="0.35">
      <c r="A4141">
        <f t="shared" si="369"/>
        <v>7483</v>
      </c>
      <c r="B4141" t="str">
        <f t="shared" si="368"/>
        <v>Rail P+R Rail Leg NHBO_NHBO_75_NC LastDemand</v>
      </c>
      <c r="C4141" t="str">
        <f t="shared" si="370"/>
        <v>Rail P+R Rail Leg NHBO_NHBO_75_NC LastDemand</v>
      </c>
      <c r="D4141" t="s">
        <v>37</v>
      </c>
      <c r="E4141" t="s">
        <v>18</v>
      </c>
      <c r="F4141">
        <v>0</v>
      </c>
      <c r="H4141" t="s">
        <v>19</v>
      </c>
      <c r="J4141" t="str">
        <f t="shared" si="371"/>
        <v>Rail P+R Rail Leg LastDemand</v>
      </c>
      <c r="K4141" t="str" cm="1">
        <f t="array" ref="K4141">_xlfn.IFS(L4141="Bus P+R Bus Leg", "Bus", L4141="Bus P+R Car Leg", "Car",L4141="Rail P+R Rail Leg", "Rail", L4141="Rail P+R Car Leg", "Car",L4141="Logsum","",TRUE(),L4141)</f>
        <v>Rail</v>
      </c>
      <c r="L4141" t="s">
        <v>159</v>
      </c>
      <c r="N4141" t="s">
        <v>105</v>
      </c>
      <c r="O4141" t="s">
        <v>90</v>
      </c>
      <c r="P4141" t="str">
        <f t="shared" si="372"/>
        <v>NHBO</v>
      </c>
    </row>
    <row r="4142" spans="1:16" x14ac:dyDescent="0.35">
      <c r="A4142">
        <f t="shared" si="369"/>
        <v>7484</v>
      </c>
      <c r="B4142" t="str">
        <f t="shared" si="368"/>
        <v>Rail P+R Rail Leg NHBO_NHBO_75_PC LastDemand</v>
      </c>
      <c r="C4142" t="str">
        <f t="shared" si="370"/>
        <v>Rail P+R Rail Leg NHBO_NHBO_75_PC LastDemand</v>
      </c>
      <c r="D4142" t="s">
        <v>37</v>
      </c>
      <c r="E4142" t="s">
        <v>18</v>
      </c>
      <c r="F4142">
        <v>0</v>
      </c>
      <c r="H4142" t="s">
        <v>19</v>
      </c>
      <c r="J4142" t="str">
        <f t="shared" si="371"/>
        <v>Rail P+R Rail Leg LastDemand</v>
      </c>
      <c r="K4142" t="str" cm="1">
        <f t="array" ref="K4142">_xlfn.IFS(L4142="Bus P+R Bus Leg", "Bus", L4142="Bus P+R Car Leg", "Car",L4142="Rail P+R Rail Leg", "Rail", L4142="Rail P+R Car Leg", "Car",L4142="Logsum","",TRUE(),L4142)</f>
        <v>Rail</v>
      </c>
      <c r="L4142" t="s">
        <v>159</v>
      </c>
      <c r="N4142" t="s">
        <v>105</v>
      </c>
      <c r="O4142" t="s">
        <v>91</v>
      </c>
      <c r="P4142" t="str">
        <f t="shared" si="372"/>
        <v>NHBO</v>
      </c>
    </row>
    <row r="4143" spans="1:16" x14ac:dyDescent="0.35">
      <c r="A4143">
        <f t="shared" si="369"/>
        <v>7485</v>
      </c>
      <c r="B4143" t="str">
        <f t="shared" si="368"/>
        <v>Rail P+R Rail Leg NHBO_NHBO_Child_0-15_FC LastDemand</v>
      </c>
      <c r="C4143" t="str">
        <f t="shared" si="370"/>
        <v>Rail P+R Rail Leg NHBO_NHBO_Child_0-15_FC LastDemand</v>
      </c>
      <c r="D4143" t="s">
        <v>37</v>
      </c>
      <c r="E4143" t="s">
        <v>18</v>
      </c>
      <c r="F4143">
        <v>0</v>
      </c>
      <c r="H4143" t="s">
        <v>19</v>
      </c>
      <c r="J4143" t="str">
        <f t="shared" si="371"/>
        <v>Rail P+R Rail Leg LastDemand</v>
      </c>
      <c r="K4143" t="str" cm="1">
        <f t="array" ref="K4143">_xlfn.IFS(L4143="Bus P+R Bus Leg", "Bus", L4143="Bus P+R Car Leg", "Car",L4143="Rail P+R Rail Leg", "Rail", L4143="Rail P+R Car Leg", "Car",L4143="Logsum","",TRUE(),L4143)</f>
        <v>Rail</v>
      </c>
      <c r="L4143" t="s">
        <v>159</v>
      </c>
      <c r="N4143" t="s">
        <v>105</v>
      </c>
      <c r="O4143" t="s">
        <v>133</v>
      </c>
      <c r="P4143" t="str">
        <f t="shared" si="372"/>
        <v>NHBO</v>
      </c>
    </row>
    <row r="4144" spans="1:16" x14ac:dyDescent="0.35">
      <c r="A4144">
        <f t="shared" si="369"/>
        <v>7486</v>
      </c>
      <c r="B4144" t="str">
        <f t="shared" si="368"/>
        <v>Rail P+R Rail Leg NHBO_NHBO_Child_0-15_NC LastDemand</v>
      </c>
      <c r="C4144" t="str">
        <f t="shared" si="370"/>
        <v>Rail P+R Rail Leg NHBO_NHBO_Child_0-15_NC LastDemand</v>
      </c>
      <c r="D4144" t="s">
        <v>37</v>
      </c>
      <c r="E4144" t="s">
        <v>18</v>
      </c>
      <c r="F4144">
        <v>0</v>
      </c>
      <c r="H4144" t="s">
        <v>19</v>
      </c>
      <c r="J4144" t="str">
        <f t="shared" si="371"/>
        <v>Rail P+R Rail Leg LastDemand</v>
      </c>
      <c r="K4144" t="str" cm="1">
        <f t="array" ref="K4144">_xlfn.IFS(L4144="Bus P+R Bus Leg", "Bus", L4144="Bus P+R Car Leg", "Car",L4144="Rail P+R Rail Leg", "Rail", L4144="Rail P+R Car Leg", "Car",L4144="Logsum","",TRUE(),L4144)</f>
        <v>Rail</v>
      </c>
      <c r="L4144" t="s">
        <v>159</v>
      </c>
      <c r="N4144" t="s">
        <v>105</v>
      </c>
      <c r="O4144" t="s">
        <v>134</v>
      </c>
      <c r="P4144" t="str">
        <f t="shared" si="372"/>
        <v>NHBO</v>
      </c>
    </row>
    <row r="4145" spans="1:16" x14ac:dyDescent="0.35">
      <c r="A4145">
        <f t="shared" si="369"/>
        <v>7487</v>
      </c>
      <c r="B4145" t="str">
        <f t="shared" si="368"/>
        <v>Rail P+R Rail Leg NHBO_NHBO_Child_0-15_PC LastDemand</v>
      </c>
      <c r="C4145" t="str">
        <f t="shared" si="370"/>
        <v>Rail P+R Rail Leg NHBO_NHBO_Child_0-15_PC LastDemand</v>
      </c>
      <c r="D4145" t="s">
        <v>37</v>
      </c>
      <c r="E4145" t="s">
        <v>18</v>
      </c>
      <c r="F4145">
        <v>0</v>
      </c>
      <c r="H4145" t="s">
        <v>19</v>
      </c>
      <c r="J4145" t="str">
        <f t="shared" si="371"/>
        <v>Rail P+R Rail Leg LastDemand</v>
      </c>
      <c r="K4145" t="str" cm="1">
        <f t="array" ref="K4145">_xlfn.IFS(L4145="Bus P+R Bus Leg", "Bus", L4145="Bus P+R Car Leg", "Car",L4145="Rail P+R Rail Leg", "Rail", L4145="Rail P+R Car Leg", "Car",L4145="Logsum","",TRUE(),L4145)</f>
        <v>Rail</v>
      </c>
      <c r="L4145" t="s">
        <v>159</v>
      </c>
      <c r="N4145" t="s">
        <v>105</v>
      </c>
      <c r="O4145" t="s">
        <v>135</v>
      </c>
      <c r="P4145" t="str">
        <f t="shared" si="372"/>
        <v>NHBO</v>
      </c>
    </row>
    <row r="4146" spans="1:16" x14ac:dyDescent="0.35">
      <c r="A4146">
        <f t="shared" si="369"/>
        <v>7488</v>
      </c>
      <c r="B4146" t="str">
        <f t="shared" si="368"/>
        <v>Rail P+R Rail Leg NHBO_NHBO_FT_16-74_FC LastDemand</v>
      </c>
      <c r="C4146" t="str">
        <f t="shared" si="370"/>
        <v>Rail P+R Rail Leg NHBO_NHBO_FT_16-74_FC LastDemand</v>
      </c>
      <c r="D4146" t="s">
        <v>37</v>
      </c>
      <c r="E4146" t="s">
        <v>18</v>
      </c>
      <c r="F4146">
        <v>0</v>
      </c>
      <c r="H4146" t="s">
        <v>19</v>
      </c>
      <c r="J4146" t="str">
        <f t="shared" si="371"/>
        <v>Rail P+R Rail Leg LastDemand</v>
      </c>
      <c r="K4146" t="str" cm="1">
        <f t="array" ref="K4146">_xlfn.IFS(L4146="Bus P+R Bus Leg", "Bus", L4146="Bus P+R Car Leg", "Car",L4146="Rail P+R Rail Leg", "Rail", L4146="Rail P+R Car Leg", "Car",L4146="Logsum","",TRUE(),L4146)</f>
        <v>Rail</v>
      </c>
      <c r="L4146" t="s">
        <v>159</v>
      </c>
      <c r="N4146" t="s">
        <v>105</v>
      </c>
      <c r="O4146" t="s">
        <v>92</v>
      </c>
      <c r="P4146" t="str">
        <f t="shared" si="372"/>
        <v>NHBO</v>
      </c>
    </row>
    <row r="4147" spans="1:16" x14ac:dyDescent="0.35">
      <c r="A4147">
        <f t="shared" si="369"/>
        <v>7489</v>
      </c>
      <c r="B4147" t="str">
        <f t="shared" si="368"/>
        <v>Rail P+R Rail Leg NHBO_NHBO_FT_16-74_NC LastDemand</v>
      </c>
      <c r="C4147" t="str">
        <f t="shared" si="370"/>
        <v>Rail P+R Rail Leg NHBO_NHBO_FT_16-74_NC LastDemand</v>
      </c>
      <c r="D4147" t="s">
        <v>37</v>
      </c>
      <c r="E4147" t="s">
        <v>18</v>
      </c>
      <c r="F4147">
        <v>0</v>
      </c>
      <c r="H4147" t="s">
        <v>19</v>
      </c>
      <c r="J4147" t="str">
        <f t="shared" si="371"/>
        <v>Rail P+R Rail Leg LastDemand</v>
      </c>
      <c r="K4147" t="str" cm="1">
        <f t="array" ref="K4147">_xlfn.IFS(L4147="Bus P+R Bus Leg", "Bus", L4147="Bus P+R Car Leg", "Car",L4147="Rail P+R Rail Leg", "Rail", L4147="Rail P+R Car Leg", "Car",L4147="Logsum","",TRUE(),L4147)</f>
        <v>Rail</v>
      </c>
      <c r="L4147" t="s">
        <v>159</v>
      </c>
      <c r="N4147" t="s">
        <v>105</v>
      </c>
      <c r="O4147" t="s">
        <v>93</v>
      </c>
      <c r="P4147" t="str">
        <f t="shared" si="372"/>
        <v>NHBO</v>
      </c>
    </row>
    <row r="4148" spans="1:16" x14ac:dyDescent="0.35">
      <c r="A4148">
        <f t="shared" si="369"/>
        <v>7490</v>
      </c>
      <c r="B4148" t="str">
        <f t="shared" si="368"/>
        <v>Rail P+R Rail Leg NHBO_NHBO_FT_16-74_PC LastDemand</v>
      </c>
      <c r="C4148" t="str">
        <f t="shared" si="370"/>
        <v>Rail P+R Rail Leg NHBO_NHBO_FT_16-74_PC LastDemand</v>
      </c>
      <c r="D4148" t="s">
        <v>37</v>
      </c>
      <c r="E4148" t="s">
        <v>18</v>
      </c>
      <c r="F4148">
        <v>0</v>
      </c>
      <c r="H4148" t="s">
        <v>19</v>
      </c>
      <c r="J4148" t="str">
        <f t="shared" si="371"/>
        <v>Rail P+R Rail Leg LastDemand</v>
      </c>
      <c r="K4148" t="str" cm="1">
        <f t="array" ref="K4148">_xlfn.IFS(L4148="Bus P+R Bus Leg", "Bus", L4148="Bus P+R Car Leg", "Car",L4148="Rail P+R Rail Leg", "Rail", L4148="Rail P+R Car Leg", "Car",L4148="Logsum","",TRUE(),L4148)</f>
        <v>Rail</v>
      </c>
      <c r="L4148" t="s">
        <v>159</v>
      </c>
      <c r="N4148" t="s">
        <v>105</v>
      </c>
      <c r="O4148" t="s">
        <v>94</v>
      </c>
      <c r="P4148" t="str">
        <f t="shared" si="372"/>
        <v>NHBO</v>
      </c>
    </row>
    <row r="4149" spans="1:16" x14ac:dyDescent="0.35">
      <c r="A4149">
        <f t="shared" si="369"/>
        <v>7491</v>
      </c>
      <c r="B4149" t="str">
        <f t="shared" ref="B4149:B4212" si="373">_xlfn.TEXTJOIN(" ",TRUE,L4149,O4149,N4149)</f>
        <v>Rail P+R Rail Leg NHBO_NHBO_Other_16-74_FC LastDemand</v>
      </c>
      <c r="C4149" t="str">
        <f t="shared" si="370"/>
        <v>Rail P+R Rail Leg NHBO_NHBO_Other_16-74_FC LastDemand</v>
      </c>
      <c r="D4149" t="s">
        <v>37</v>
      </c>
      <c r="E4149" t="s">
        <v>18</v>
      </c>
      <c r="F4149">
        <v>0</v>
      </c>
      <c r="H4149" t="s">
        <v>19</v>
      </c>
      <c r="J4149" t="str">
        <f t="shared" si="371"/>
        <v>Rail P+R Rail Leg LastDemand</v>
      </c>
      <c r="K4149" t="str" cm="1">
        <f t="array" ref="K4149">_xlfn.IFS(L4149="Bus P+R Bus Leg", "Bus", L4149="Bus P+R Car Leg", "Car",L4149="Rail P+R Rail Leg", "Rail", L4149="Rail P+R Car Leg", "Car",L4149="Logsum","",TRUE(),L4149)</f>
        <v>Rail</v>
      </c>
      <c r="L4149" t="s">
        <v>159</v>
      </c>
      <c r="N4149" t="s">
        <v>105</v>
      </c>
      <c r="O4149" t="s">
        <v>95</v>
      </c>
      <c r="P4149" t="str">
        <f t="shared" si="372"/>
        <v>NHBO</v>
      </c>
    </row>
    <row r="4150" spans="1:16" x14ac:dyDescent="0.35">
      <c r="A4150">
        <f t="shared" si="369"/>
        <v>7492</v>
      </c>
      <c r="B4150" t="str">
        <f t="shared" si="373"/>
        <v>Rail P+R Rail Leg NHBO_NHBO_Other_16-74_NC LastDemand</v>
      </c>
      <c r="C4150" t="str">
        <f t="shared" si="370"/>
        <v>Rail P+R Rail Leg NHBO_NHBO_Other_16-74_NC LastDemand</v>
      </c>
      <c r="D4150" t="s">
        <v>37</v>
      </c>
      <c r="E4150" t="s">
        <v>18</v>
      </c>
      <c r="F4150">
        <v>0</v>
      </c>
      <c r="H4150" t="s">
        <v>19</v>
      </c>
      <c r="J4150" t="str">
        <f t="shared" si="371"/>
        <v>Rail P+R Rail Leg LastDemand</v>
      </c>
      <c r="K4150" t="str" cm="1">
        <f t="array" ref="K4150">_xlfn.IFS(L4150="Bus P+R Bus Leg", "Bus", L4150="Bus P+R Car Leg", "Car",L4150="Rail P+R Rail Leg", "Rail", L4150="Rail P+R Car Leg", "Car",L4150="Logsum","",TRUE(),L4150)</f>
        <v>Rail</v>
      </c>
      <c r="L4150" t="s">
        <v>159</v>
      </c>
      <c r="N4150" t="s">
        <v>105</v>
      </c>
      <c r="O4150" t="s">
        <v>96</v>
      </c>
      <c r="P4150" t="str">
        <f t="shared" si="372"/>
        <v>NHBO</v>
      </c>
    </row>
    <row r="4151" spans="1:16" x14ac:dyDescent="0.35">
      <c r="A4151">
        <f t="shared" si="369"/>
        <v>7493</v>
      </c>
      <c r="B4151" t="str">
        <f t="shared" si="373"/>
        <v>Rail P+R Rail Leg NHBO_NHBO_Other_16-74_PC LastDemand</v>
      </c>
      <c r="C4151" t="str">
        <f t="shared" si="370"/>
        <v>Rail P+R Rail Leg NHBO_NHBO_Other_16-74_PC LastDemand</v>
      </c>
      <c r="D4151" t="s">
        <v>37</v>
      </c>
      <c r="E4151" t="s">
        <v>18</v>
      </c>
      <c r="F4151">
        <v>0</v>
      </c>
      <c r="H4151" t="s">
        <v>19</v>
      </c>
      <c r="J4151" t="str">
        <f t="shared" si="371"/>
        <v>Rail P+R Rail Leg LastDemand</v>
      </c>
      <c r="K4151" t="str" cm="1">
        <f t="array" ref="K4151">_xlfn.IFS(L4151="Bus P+R Bus Leg", "Bus", L4151="Bus P+R Car Leg", "Car",L4151="Rail P+R Rail Leg", "Rail", L4151="Rail P+R Car Leg", "Car",L4151="Logsum","",TRUE(),L4151)</f>
        <v>Rail</v>
      </c>
      <c r="L4151" t="s">
        <v>159</v>
      </c>
      <c r="N4151" t="s">
        <v>105</v>
      </c>
      <c r="O4151" t="s">
        <v>97</v>
      </c>
      <c r="P4151" t="str">
        <f t="shared" si="372"/>
        <v>NHBO</v>
      </c>
    </row>
    <row r="4152" spans="1:16" x14ac:dyDescent="0.35">
      <c r="A4152">
        <f t="shared" si="369"/>
        <v>7494</v>
      </c>
      <c r="B4152" t="str">
        <f t="shared" si="373"/>
        <v>Rail P+R Rail Leg NHBO_NHBO_PT_16-74_FC LastDemand</v>
      </c>
      <c r="C4152" t="str">
        <f t="shared" si="370"/>
        <v>Rail P+R Rail Leg NHBO_NHBO_PT_16-74_FC LastDemand</v>
      </c>
      <c r="D4152" t="s">
        <v>37</v>
      </c>
      <c r="E4152" t="s">
        <v>18</v>
      </c>
      <c r="F4152">
        <v>0</v>
      </c>
      <c r="H4152" t="s">
        <v>19</v>
      </c>
      <c r="J4152" t="str">
        <f t="shared" si="371"/>
        <v>Rail P+R Rail Leg LastDemand</v>
      </c>
      <c r="K4152" t="str" cm="1">
        <f t="array" ref="K4152">_xlfn.IFS(L4152="Bus P+R Bus Leg", "Bus", L4152="Bus P+R Car Leg", "Car",L4152="Rail P+R Rail Leg", "Rail", L4152="Rail P+R Car Leg", "Car",L4152="Logsum","",TRUE(),L4152)</f>
        <v>Rail</v>
      </c>
      <c r="L4152" t="s">
        <v>159</v>
      </c>
      <c r="N4152" t="s">
        <v>105</v>
      </c>
      <c r="O4152" t="s">
        <v>98</v>
      </c>
      <c r="P4152" t="str">
        <f t="shared" si="372"/>
        <v>NHBO</v>
      </c>
    </row>
    <row r="4153" spans="1:16" x14ac:dyDescent="0.35">
      <c r="A4153">
        <f t="shared" si="369"/>
        <v>7495</v>
      </c>
      <c r="B4153" t="str">
        <f t="shared" si="373"/>
        <v>Rail P+R Rail Leg NHBO_NHBO_PT_16-74_NC LastDemand</v>
      </c>
      <c r="C4153" t="str">
        <f t="shared" si="370"/>
        <v>Rail P+R Rail Leg NHBO_NHBO_PT_16-74_NC LastDemand</v>
      </c>
      <c r="D4153" t="s">
        <v>37</v>
      </c>
      <c r="E4153" t="s">
        <v>18</v>
      </c>
      <c r="F4153">
        <v>0</v>
      </c>
      <c r="H4153" t="s">
        <v>19</v>
      </c>
      <c r="J4153" t="str">
        <f t="shared" si="371"/>
        <v>Rail P+R Rail Leg LastDemand</v>
      </c>
      <c r="K4153" t="str" cm="1">
        <f t="array" ref="K4153">_xlfn.IFS(L4153="Bus P+R Bus Leg", "Bus", L4153="Bus P+R Car Leg", "Car",L4153="Rail P+R Rail Leg", "Rail", L4153="Rail P+R Car Leg", "Car",L4153="Logsum","",TRUE(),L4153)</f>
        <v>Rail</v>
      </c>
      <c r="L4153" t="s">
        <v>159</v>
      </c>
      <c r="N4153" t="s">
        <v>105</v>
      </c>
      <c r="O4153" t="s">
        <v>99</v>
      </c>
      <c r="P4153" t="str">
        <f t="shared" si="372"/>
        <v>NHBO</v>
      </c>
    </row>
    <row r="4154" spans="1:16" x14ac:dyDescent="0.35">
      <c r="A4154">
        <f t="shared" si="369"/>
        <v>7496</v>
      </c>
      <c r="B4154" t="str">
        <f t="shared" si="373"/>
        <v>Rail P+R Rail Leg NHBO_NHBO_PT_16-74_PC LastDemand</v>
      </c>
      <c r="C4154" t="str">
        <f t="shared" si="370"/>
        <v>Rail P+R Rail Leg NHBO_NHBO_PT_16-74_PC LastDemand</v>
      </c>
      <c r="D4154" t="s">
        <v>37</v>
      </c>
      <c r="E4154" t="s">
        <v>18</v>
      </c>
      <c r="F4154">
        <v>0</v>
      </c>
      <c r="H4154" t="s">
        <v>19</v>
      </c>
      <c r="J4154" t="str">
        <f t="shared" si="371"/>
        <v>Rail P+R Rail Leg LastDemand</v>
      </c>
      <c r="K4154" t="str" cm="1">
        <f t="array" ref="K4154">_xlfn.IFS(L4154="Bus P+R Bus Leg", "Bus", L4154="Bus P+R Car Leg", "Car",L4154="Rail P+R Rail Leg", "Rail", L4154="Rail P+R Car Leg", "Car",L4154="Logsum","",TRUE(),L4154)</f>
        <v>Rail</v>
      </c>
      <c r="L4154" t="s">
        <v>159</v>
      </c>
      <c r="N4154" t="s">
        <v>105</v>
      </c>
      <c r="O4154" t="s">
        <v>100</v>
      </c>
      <c r="P4154" t="str">
        <f t="shared" si="372"/>
        <v>NHBO</v>
      </c>
    </row>
    <row r="4155" spans="1:16" x14ac:dyDescent="0.35">
      <c r="A4155">
        <f t="shared" si="369"/>
        <v>7497</v>
      </c>
      <c r="B4155" t="str">
        <f t="shared" si="373"/>
        <v>Rail P+R Rail Leg NHBO_NHBO_Student_16-74_FC LastDemand</v>
      </c>
      <c r="C4155" t="str">
        <f t="shared" si="370"/>
        <v>Rail P+R Rail Leg NHBO_NHBO_Student_16-74_FC LastDemand</v>
      </c>
      <c r="D4155" t="s">
        <v>37</v>
      </c>
      <c r="E4155" t="s">
        <v>18</v>
      </c>
      <c r="F4155">
        <v>0</v>
      </c>
      <c r="H4155" t="s">
        <v>19</v>
      </c>
      <c r="J4155" t="str">
        <f t="shared" si="371"/>
        <v>Rail P+R Rail Leg LastDemand</v>
      </c>
      <c r="K4155" t="str" cm="1">
        <f t="array" ref="K4155">_xlfn.IFS(L4155="Bus P+R Bus Leg", "Bus", L4155="Bus P+R Car Leg", "Car",L4155="Rail P+R Rail Leg", "Rail", L4155="Rail P+R Car Leg", "Car",L4155="Logsum","",TRUE(),L4155)</f>
        <v>Rail</v>
      </c>
      <c r="L4155" t="s">
        <v>159</v>
      </c>
      <c r="N4155" t="s">
        <v>105</v>
      </c>
      <c r="O4155" t="s">
        <v>101</v>
      </c>
      <c r="P4155" t="str">
        <f t="shared" si="372"/>
        <v>NHBO</v>
      </c>
    </row>
    <row r="4156" spans="1:16" x14ac:dyDescent="0.35">
      <c r="A4156">
        <f t="shared" si="369"/>
        <v>7498</v>
      </c>
      <c r="B4156" t="str">
        <f t="shared" si="373"/>
        <v>Rail P+R Rail Leg NHBO_NHBO_Student_16-74_NC LastDemand</v>
      </c>
      <c r="C4156" t="str">
        <f t="shared" si="370"/>
        <v>Rail P+R Rail Leg NHBO_NHBO_Student_16-74_NC LastDemand</v>
      </c>
      <c r="D4156" t="s">
        <v>37</v>
      </c>
      <c r="E4156" t="s">
        <v>18</v>
      </c>
      <c r="F4156">
        <v>0</v>
      </c>
      <c r="H4156" t="s">
        <v>19</v>
      </c>
      <c r="J4156" t="str">
        <f t="shared" si="371"/>
        <v>Rail P+R Rail Leg LastDemand</v>
      </c>
      <c r="K4156" t="str" cm="1">
        <f t="array" ref="K4156">_xlfn.IFS(L4156="Bus P+R Bus Leg", "Bus", L4156="Bus P+R Car Leg", "Car",L4156="Rail P+R Rail Leg", "Rail", L4156="Rail P+R Car Leg", "Car",L4156="Logsum","",TRUE(),L4156)</f>
        <v>Rail</v>
      </c>
      <c r="L4156" t="s">
        <v>159</v>
      </c>
      <c r="N4156" t="s">
        <v>105</v>
      </c>
      <c r="O4156" t="s">
        <v>102</v>
      </c>
      <c r="P4156" t="str">
        <f t="shared" si="372"/>
        <v>NHBO</v>
      </c>
    </row>
    <row r="4157" spans="1:16" x14ac:dyDescent="0.35">
      <c r="A4157">
        <f t="shared" si="369"/>
        <v>7499</v>
      </c>
      <c r="B4157" t="str">
        <f t="shared" si="373"/>
        <v>Rail P+R Rail Leg NHBO_NHBO_Student_16-74_PC LastDemand</v>
      </c>
      <c r="C4157" t="str">
        <f t="shared" si="370"/>
        <v>Rail P+R Rail Leg NHBO_NHBO_Student_16-74_PC LastDemand</v>
      </c>
      <c r="D4157" t="s">
        <v>37</v>
      </c>
      <c r="E4157" t="s">
        <v>18</v>
      </c>
      <c r="F4157">
        <v>0</v>
      </c>
      <c r="H4157" t="s">
        <v>19</v>
      </c>
      <c r="J4157" t="str">
        <f t="shared" si="371"/>
        <v>Rail P+R Rail Leg LastDemand</v>
      </c>
      <c r="K4157" t="str" cm="1">
        <f t="array" ref="K4157">_xlfn.IFS(L4157="Bus P+R Bus Leg", "Bus", L4157="Bus P+R Car Leg", "Car",L4157="Rail P+R Rail Leg", "Rail", L4157="Rail P+R Car Leg", "Car",L4157="Logsum","",TRUE(),L4157)</f>
        <v>Rail</v>
      </c>
      <c r="L4157" t="s">
        <v>159</v>
      </c>
      <c r="N4157" t="s">
        <v>105</v>
      </c>
      <c r="O4157" t="s">
        <v>103</v>
      </c>
      <c r="P4157" t="str">
        <f t="shared" si="372"/>
        <v>NHBO</v>
      </c>
    </row>
    <row r="4158" spans="1:16" x14ac:dyDescent="0.35">
      <c r="A4158">
        <f t="shared" si="369"/>
        <v>7501</v>
      </c>
      <c r="B4158" t="str">
        <f t="shared" si="373"/>
        <v>Rail P+R Car Leg HBW_HBW_FT_16-74_FC LastDemand</v>
      </c>
      <c r="C4158" t="str">
        <f t="shared" si="370"/>
        <v>Rail P+R Car Leg HBW_HBW_FT_16-74_FC LastDemand</v>
      </c>
      <c r="D4158" t="s">
        <v>37</v>
      </c>
      <c r="E4158" t="s">
        <v>18</v>
      </c>
      <c r="F4158">
        <v>0</v>
      </c>
      <c r="H4158" t="s">
        <v>19</v>
      </c>
      <c r="J4158" t="str">
        <f t="shared" si="371"/>
        <v>Rail P+R Car Leg LastDemand</v>
      </c>
      <c r="K4158" t="str" cm="1">
        <f t="array" ref="K4158">_xlfn.IFS(L4158="Bus P+R Bus Leg", "Bus", L4158="Bus P+R Car Leg", "Car",L4158="Rail P+R Rail Leg", "Rail", L4158="Rail P+R Car Leg", "Car",L4158="Logsum","",TRUE(),L4158)</f>
        <v>Car</v>
      </c>
      <c r="L4158" t="s">
        <v>160</v>
      </c>
      <c r="N4158" t="s">
        <v>105</v>
      </c>
      <c r="O4158" t="s">
        <v>53</v>
      </c>
      <c r="P4158" t="str">
        <f>LEFT(O4158,FIND("_",O4158)-1)</f>
        <v>HBW</v>
      </c>
    </row>
    <row r="4159" spans="1:16" x14ac:dyDescent="0.35">
      <c r="A4159">
        <f t="shared" si="369"/>
        <v>7502</v>
      </c>
      <c r="B4159" t="str">
        <f t="shared" si="373"/>
        <v>Rail P+R Car Leg HBW_HBW_FT_16-74_NC LastDemand</v>
      </c>
      <c r="C4159" t="str">
        <f t="shared" si="370"/>
        <v>Rail P+R Car Leg HBW_HBW_FT_16-74_NC LastDemand</v>
      </c>
      <c r="D4159" t="s">
        <v>37</v>
      </c>
      <c r="E4159" t="s">
        <v>18</v>
      </c>
      <c r="F4159">
        <v>0</v>
      </c>
      <c r="H4159" t="s">
        <v>19</v>
      </c>
      <c r="J4159" t="str">
        <f t="shared" si="371"/>
        <v>Rail P+R Car Leg LastDemand</v>
      </c>
      <c r="K4159" t="str" cm="1">
        <f t="array" ref="K4159">_xlfn.IFS(L4159="Bus P+R Bus Leg", "Bus", L4159="Bus P+R Car Leg", "Car",L4159="Rail P+R Rail Leg", "Rail", L4159="Rail P+R Car Leg", "Car",L4159="Logsum","",TRUE(),L4159)</f>
        <v>Car</v>
      </c>
      <c r="L4159" t="s">
        <v>160</v>
      </c>
      <c r="N4159" t="s">
        <v>105</v>
      </c>
      <c r="O4159" t="s">
        <v>54</v>
      </c>
      <c r="P4159" t="str">
        <f>LEFT(O4159,FIND("_",O4159)-1)</f>
        <v>HBW</v>
      </c>
    </row>
    <row r="4160" spans="1:16" x14ac:dyDescent="0.35">
      <c r="A4160">
        <f t="shared" si="369"/>
        <v>7503</v>
      </c>
      <c r="B4160" t="str">
        <f t="shared" si="373"/>
        <v>Rail P+R Car Leg HBW_HBW_FT_16-74_PC LastDemand</v>
      </c>
      <c r="C4160" t="str">
        <f t="shared" si="370"/>
        <v>Rail P+R Car Leg HBW_HBW_FT_16-74_PC LastDemand</v>
      </c>
      <c r="D4160" t="s">
        <v>37</v>
      </c>
      <c r="E4160" t="s">
        <v>18</v>
      </c>
      <c r="F4160">
        <v>0</v>
      </c>
      <c r="H4160" t="s">
        <v>19</v>
      </c>
      <c r="J4160" t="str">
        <f t="shared" si="371"/>
        <v>Rail P+R Car Leg LastDemand</v>
      </c>
      <c r="K4160" t="str" cm="1">
        <f t="array" ref="K4160">_xlfn.IFS(L4160="Bus P+R Bus Leg", "Bus", L4160="Bus P+R Car Leg", "Car",L4160="Rail P+R Rail Leg", "Rail", L4160="Rail P+R Car Leg", "Car",L4160="Logsum","",TRUE(),L4160)</f>
        <v>Car</v>
      </c>
      <c r="L4160" t="s">
        <v>160</v>
      </c>
      <c r="N4160" t="s">
        <v>105</v>
      </c>
      <c r="O4160" t="s">
        <v>55</v>
      </c>
      <c r="P4160" t="str">
        <f t="shared" ref="P4160:P4223" si="374">LEFT(O4160,FIND("_",O4160)-1)</f>
        <v>HBW</v>
      </c>
    </row>
    <row r="4161" spans="1:16" x14ac:dyDescent="0.35">
      <c r="A4161">
        <f t="shared" si="369"/>
        <v>7504</v>
      </c>
      <c r="B4161" t="str">
        <f t="shared" si="373"/>
        <v>Rail P+R Car Leg HBW_HBW_Other_16-74_FC LastDemand</v>
      </c>
      <c r="C4161" t="str">
        <f t="shared" si="370"/>
        <v>Rail P+R Car Leg HBW_HBW_Other_16-74_FC LastDemand</v>
      </c>
      <c r="D4161" t="s">
        <v>37</v>
      </c>
      <c r="E4161" t="s">
        <v>18</v>
      </c>
      <c r="F4161">
        <v>0</v>
      </c>
      <c r="H4161" t="s">
        <v>19</v>
      </c>
      <c r="J4161" t="str">
        <f t="shared" si="371"/>
        <v>Rail P+R Car Leg LastDemand</v>
      </c>
      <c r="K4161" t="str" cm="1">
        <f t="array" ref="K4161">_xlfn.IFS(L4161="Bus P+R Bus Leg", "Bus", L4161="Bus P+R Car Leg", "Car",L4161="Rail P+R Rail Leg", "Rail", L4161="Rail P+R Car Leg", "Car",L4161="Logsum","",TRUE(),L4161)</f>
        <v>Car</v>
      </c>
      <c r="L4161" t="s">
        <v>160</v>
      </c>
      <c r="N4161" t="s">
        <v>105</v>
      </c>
      <c r="O4161" t="s">
        <v>56</v>
      </c>
      <c r="P4161" t="str">
        <f t="shared" si="374"/>
        <v>HBW</v>
      </c>
    </row>
    <row r="4162" spans="1:16" x14ac:dyDescent="0.35">
      <c r="A4162">
        <f t="shared" si="369"/>
        <v>7505</v>
      </c>
      <c r="B4162" t="str">
        <f t="shared" si="373"/>
        <v>Rail P+R Car Leg HBW_HBW_Other_16-74_NC LastDemand</v>
      </c>
      <c r="C4162" t="str">
        <f t="shared" si="370"/>
        <v>Rail P+R Car Leg HBW_HBW_Other_16-74_NC LastDemand</v>
      </c>
      <c r="D4162" t="s">
        <v>37</v>
      </c>
      <c r="E4162" t="s">
        <v>18</v>
      </c>
      <c r="F4162">
        <v>0</v>
      </c>
      <c r="H4162" t="s">
        <v>19</v>
      </c>
      <c r="J4162" t="str">
        <f t="shared" si="371"/>
        <v>Rail P+R Car Leg LastDemand</v>
      </c>
      <c r="K4162" t="str" cm="1">
        <f t="array" ref="K4162">_xlfn.IFS(L4162="Bus P+R Bus Leg", "Bus", L4162="Bus P+R Car Leg", "Car",L4162="Rail P+R Rail Leg", "Rail", L4162="Rail P+R Car Leg", "Car",L4162="Logsum","",TRUE(),L4162)</f>
        <v>Car</v>
      </c>
      <c r="L4162" t="s">
        <v>160</v>
      </c>
      <c r="N4162" t="s">
        <v>105</v>
      </c>
      <c r="O4162" t="s">
        <v>57</v>
      </c>
      <c r="P4162" t="str">
        <f t="shared" si="374"/>
        <v>HBW</v>
      </c>
    </row>
    <row r="4163" spans="1:16" x14ac:dyDescent="0.35">
      <c r="A4163">
        <f t="shared" si="369"/>
        <v>7506</v>
      </c>
      <c r="B4163" t="str">
        <f t="shared" si="373"/>
        <v>Rail P+R Car Leg HBW_HBW_Other_16-74_PC LastDemand</v>
      </c>
      <c r="C4163" t="str">
        <f t="shared" si="370"/>
        <v>Rail P+R Car Leg HBW_HBW_Other_16-74_PC LastDemand</v>
      </c>
      <c r="D4163" t="s">
        <v>37</v>
      </c>
      <c r="E4163" t="s">
        <v>18</v>
      </c>
      <c r="F4163">
        <v>0</v>
      </c>
      <c r="H4163" t="s">
        <v>19</v>
      </c>
      <c r="J4163" t="str">
        <f t="shared" si="371"/>
        <v>Rail P+R Car Leg LastDemand</v>
      </c>
      <c r="K4163" t="str" cm="1">
        <f t="array" ref="K4163">_xlfn.IFS(L4163="Bus P+R Bus Leg", "Bus", L4163="Bus P+R Car Leg", "Car",L4163="Rail P+R Rail Leg", "Rail", L4163="Rail P+R Car Leg", "Car",L4163="Logsum","",TRUE(),L4163)</f>
        <v>Car</v>
      </c>
      <c r="L4163" t="s">
        <v>160</v>
      </c>
      <c r="N4163" t="s">
        <v>105</v>
      </c>
      <c r="O4163" t="s">
        <v>58</v>
      </c>
      <c r="P4163" t="str">
        <f t="shared" si="374"/>
        <v>HBW</v>
      </c>
    </row>
    <row r="4164" spans="1:16" x14ac:dyDescent="0.35">
      <c r="A4164">
        <f t="shared" si="369"/>
        <v>7507</v>
      </c>
      <c r="B4164" t="str">
        <f t="shared" si="373"/>
        <v>Rail P+R Car Leg HBW_HBW_PT_16-74_FC LastDemand</v>
      </c>
      <c r="C4164" t="str">
        <f t="shared" si="370"/>
        <v>Rail P+R Car Leg HBW_HBW_PT_16-74_FC LastDemand</v>
      </c>
      <c r="D4164" t="s">
        <v>37</v>
      </c>
      <c r="E4164" t="s">
        <v>18</v>
      </c>
      <c r="F4164">
        <v>0</v>
      </c>
      <c r="H4164" t="s">
        <v>19</v>
      </c>
      <c r="J4164" t="str">
        <f t="shared" si="371"/>
        <v>Rail P+R Car Leg LastDemand</v>
      </c>
      <c r="K4164" t="str" cm="1">
        <f t="array" ref="K4164">_xlfn.IFS(L4164="Bus P+R Bus Leg", "Bus", L4164="Bus P+R Car Leg", "Car",L4164="Rail P+R Rail Leg", "Rail", L4164="Rail P+R Car Leg", "Car",L4164="Logsum","",TRUE(),L4164)</f>
        <v>Car</v>
      </c>
      <c r="L4164" t="s">
        <v>160</v>
      </c>
      <c r="N4164" t="s">
        <v>105</v>
      </c>
      <c r="O4164" t="s">
        <v>59</v>
      </c>
      <c r="P4164" t="str">
        <f t="shared" si="374"/>
        <v>HBW</v>
      </c>
    </row>
    <row r="4165" spans="1:16" x14ac:dyDescent="0.35">
      <c r="A4165">
        <f t="shared" si="369"/>
        <v>7508</v>
      </c>
      <c r="B4165" t="str">
        <f t="shared" si="373"/>
        <v>Rail P+R Car Leg HBW_HBW_PT_16-74_NC LastDemand</v>
      </c>
      <c r="C4165" t="str">
        <f t="shared" si="370"/>
        <v>Rail P+R Car Leg HBW_HBW_PT_16-74_NC LastDemand</v>
      </c>
      <c r="D4165" t="s">
        <v>37</v>
      </c>
      <c r="E4165" t="s">
        <v>18</v>
      </c>
      <c r="F4165">
        <v>0</v>
      </c>
      <c r="H4165" t="s">
        <v>19</v>
      </c>
      <c r="J4165" t="str">
        <f t="shared" si="371"/>
        <v>Rail P+R Car Leg LastDemand</v>
      </c>
      <c r="K4165" t="str" cm="1">
        <f t="array" ref="K4165">_xlfn.IFS(L4165="Bus P+R Bus Leg", "Bus", L4165="Bus P+R Car Leg", "Car",L4165="Rail P+R Rail Leg", "Rail", L4165="Rail P+R Car Leg", "Car",L4165="Logsum","",TRUE(),L4165)</f>
        <v>Car</v>
      </c>
      <c r="L4165" t="s">
        <v>160</v>
      </c>
      <c r="N4165" t="s">
        <v>105</v>
      </c>
      <c r="O4165" t="s">
        <v>60</v>
      </c>
      <c r="P4165" t="str">
        <f t="shared" si="374"/>
        <v>HBW</v>
      </c>
    </row>
    <row r="4166" spans="1:16" x14ac:dyDescent="0.35">
      <c r="A4166">
        <f t="shared" si="369"/>
        <v>7509</v>
      </c>
      <c r="B4166" t="str">
        <f t="shared" si="373"/>
        <v>Rail P+R Car Leg HBW_HBW_PT_16-74_PC LastDemand</v>
      </c>
      <c r="C4166" t="str">
        <f t="shared" si="370"/>
        <v>Rail P+R Car Leg HBW_HBW_PT_16-74_PC LastDemand</v>
      </c>
      <c r="D4166" t="s">
        <v>37</v>
      </c>
      <c r="E4166" t="s">
        <v>18</v>
      </c>
      <c r="F4166">
        <v>0</v>
      </c>
      <c r="H4166" t="s">
        <v>19</v>
      </c>
      <c r="J4166" t="str">
        <f t="shared" si="371"/>
        <v>Rail P+R Car Leg LastDemand</v>
      </c>
      <c r="K4166" t="str" cm="1">
        <f t="array" ref="K4166">_xlfn.IFS(L4166="Bus P+R Bus Leg", "Bus", L4166="Bus P+R Car Leg", "Car",L4166="Rail P+R Rail Leg", "Rail", L4166="Rail P+R Car Leg", "Car",L4166="Logsum","",TRUE(),L4166)</f>
        <v>Car</v>
      </c>
      <c r="L4166" t="s">
        <v>160</v>
      </c>
      <c r="N4166" t="s">
        <v>105</v>
      </c>
      <c r="O4166" t="s">
        <v>61</v>
      </c>
      <c r="P4166" t="str">
        <f t="shared" si="374"/>
        <v>HBW</v>
      </c>
    </row>
    <row r="4167" spans="1:16" x14ac:dyDescent="0.35">
      <c r="A4167">
        <f t="shared" si="369"/>
        <v>7510</v>
      </c>
      <c r="B4167" t="str">
        <f t="shared" si="373"/>
        <v>Rail P+R Car Leg HBW_HBW_Student_16-74_FC LastDemand</v>
      </c>
      <c r="C4167" t="str">
        <f t="shared" si="370"/>
        <v>Rail P+R Car Leg HBW_HBW_Student_16-74_FC LastDemand</v>
      </c>
      <c r="D4167" t="s">
        <v>37</v>
      </c>
      <c r="E4167" t="s">
        <v>18</v>
      </c>
      <c r="F4167">
        <v>0</v>
      </c>
      <c r="H4167" t="s">
        <v>19</v>
      </c>
      <c r="J4167" t="str">
        <f t="shared" si="371"/>
        <v>Rail P+R Car Leg LastDemand</v>
      </c>
      <c r="K4167" t="str" cm="1">
        <f t="array" ref="K4167">_xlfn.IFS(L4167="Bus P+R Bus Leg", "Bus", L4167="Bus P+R Car Leg", "Car",L4167="Rail P+R Rail Leg", "Rail", L4167="Rail P+R Car Leg", "Car",L4167="Logsum","",TRUE(),L4167)</f>
        <v>Car</v>
      </c>
      <c r="L4167" t="s">
        <v>160</v>
      </c>
      <c r="N4167" t="s">
        <v>105</v>
      </c>
      <c r="O4167" t="s">
        <v>62</v>
      </c>
      <c r="P4167" t="str">
        <f t="shared" si="374"/>
        <v>HBW</v>
      </c>
    </row>
    <row r="4168" spans="1:16" x14ac:dyDescent="0.35">
      <c r="A4168">
        <f t="shared" si="369"/>
        <v>7511</v>
      </c>
      <c r="B4168" t="str">
        <f t="shared" si="373"/>
        <v>Rail P+R Car Leg HBW_HBW_Student_16-74_NC LastDemand</v>
      </c>
      <c r="C4168" t="str">
        <f t="shared" si="370"/>
        <v>Rail P+R Car Leg HBW_HBW_Student_16-74_NC LastDemand</v>
      </c>
      <c r="D4168" t="s">
        <v>37</v>
      </c>
      <c r="E4168" t="s">
        <v>18</v>
      </c>
      <c r="F4168">
        <v>0</v>
      </c>
      <c r="H4168" t="s">
        <v>19</v>
      </c>
      <c r="J4168" t="str">
        <f t="shared" si="371"/>
        <v>Rail P+R Car Leg LastDemand</v>
      </c>
      <c r="K4168" t="str" cm="1">
        <f t="array" ref="K4168">_xlfn.IFS(L4168="Bus P+R Bus Leg", "Bus", L4168="Bus P+R Car Leg", "Car",L4168="Rail P+R Rail Leg", "Rail", L4168="Rail P+R Car Leg", "Car",L4168="Logsum","",TRUE(),L4168)</f>
        <v>Car</v>
      </c>
      <c r="L4168" t="s">
        <v>160</v>
      </c>
      <c r="N4168" t="s">
        <v>105</v>
      </c>
      <c r="O4168" t="s">
        <v>63</v>
      </c>
      <c r="P4168" t="str">
        <f t="shared" si="374"/>
        <v>HBW</v>
      </c>
    </row>
    <row r="4169" spans="1:16" x14ac:dyDescent="0.35">
      <c r="A4169">
        <f t="shared" si="369"/>
        <v>7512</v>
      </c>
      <c r="B4169" t="str">
        <f t="shared" si="373"/>
        <v>Rail P+R Car Leg HBW_HBW_Student_16-74_PC LastDemand</v>
      </c>
      <c r="C4169" t="str">
        <f t="shared" si="370"/>
        <v>Rail P+R Car Leg HBW_HBW_Student_16-74_PC LastDemand</v>
      </c>
      <c r="D4169" t="s">
        <v>37</v>
      </c>
      <c r="E4169" t="s">
        <v>18</v>
      </c>
      <c r="F4169">
        <v>0</v>
      </c>
      <c r="H4169" t="s">
        <v>19</v>
      </c>
      <c r="J4169" t="str">
        <f t="shared" si="371"/>
        <v>Rail P+R Car Leg LastDemand</v>
      </c>
      <c r="K4169" t="str" cm="1">
        <f t="array" ref="K4169">_xlfn.IFS(L4169="Bus P+R Bus Leg", "Bus", L4169="Bus P+R Car Leg", "Car",L4169="Rail P+R Rail Leg", "Rail", L4169="Rail P+R Car Leg", "Car",L4169="Logsum","",TRUE(),L4169)</f>
        <v>Car</v>
      </c>
      <c r="L4169" t="s">
        <v>160</v>
      </c>
      <c r="N4169" t="s">
        <v>105</v>
      </c>
      <c r="O4169" t="s">
        <v>64</v>
      </c>
      <c r="P4169" t="str">
        <f t="shared" si="374"/>
        <v>HBW</v>
      </c>
    </row>
    <row r="4170" spans="1:16" x14ac:dyDescent="0.35">
      <c r="A4170">
        <f t="shared" si="369"/>
        <v>7513</v>
      </c>
      <c r="B4170" t="str">
        <f t="shared" si="373"/>
        <v>Rail P+R Car Leg HBEB_HBEB_FT_16-74_FC LastDemand</v>
      </c>
      <c r="C4170" t="str">
        <f t="shared" si="370"/>
        <v>Rail P+R Car Leg HBEB_HBEB_FT_16-74_FC LastDemand</v>
      </c>
      <c r="D4170" t="s">
        <v>37</v>
      </c>
      <c r="E4170" t="s">
        <v>18</v>
      </c>
      <c r="F4170">
        <v>0</v>
      </c>
      <c r="H4170" t="s">
        <v>19</v>
      </c>
      <c r="J4170" t="str">
        <f t="shared" si="371"/>
        <v>Rail P+R Car Leg LastDemand</v>
      </c>
      <c r="K4170" t="str" cm="1">
        <f t="array" ref="K4170">_xlfn.IFS(L4170="Bus P+R Bus Leg", "Bus", L4170="Bus P+R Car Leg", "Car",L4170="Rail P+R Rail Leg", "Rail", L4170="Rail P+R Car Leg", "Car",L4170="Logsum","",TRUE(),L4170)</f>
        <v>Car</v>
      </c>
      <c r="L4170" t="s">
        <v>160</v>
      </c>
      <c r="N4170" t="s">
        <v>105</v>
      </c>
      <c r="O4170" t="s">
        <v>65</v>
      </c>
      <c r="P4170" t="str">
        <f t="shared" si="374"/>
        <v>HBEB</v>
      </c>
    </row>
    <row r="4171" spans="1:16" x14ac:dyDescent="0.35">
      <c r="A4171">
        <f t="shared" si="369"/>
        <v>7514</v>
      </c>
      <c r="B4171" t="str">
        <f t="shared" si="373"/>
        <v>Rail P+R Car Leg HBEB_HBEB_FT_16-74_NC LastDemand</v>
      </c>
      <c r="C4171" t="str">
        <f t="shared" si="370"/>
        <v>Rail P+R Car Leg HBEB_HBEB_FT_16-74_NC LastDemand</v>
      </c>
      <c r="D4171" t="s">
        <v>37</v>
      </c>
      <c r="E4171" t="s">
        <v>18</v>
      </c>
      <c r="F4171">
        <v>0</v>
      </c>
      <c r="H4171" t="s">
        <v>19</v>
      </c>
      <c r="J4171" t="str">
        <f t="shared" si="371"/>
        <v>Rail P+R Car Leg LastDemand</v>
      </c>
      <c r="K4171" t="str" cm="1">
        <f t="array" ref="K4171">_xlfn.IFS(L4171="Bus P+R Bus Leg", "Bus", L4171="Bus P+R Car Leg", "Car",L4171="Rail P+R Rail Leg", "Rail", L4171="Rail P+R Car Leg", "Car",L4171="Logsum","",TRUE(),L4171)</f>
        <v>Car</v>
      </c>
      <c r="L4171" t="s">
        <v>160</v>
      </c>
      <c r="N4171" t="s">
        <v>105</v>
      </c>
      <c r="O4171" t="s">
        <v>66</v>
      </c>
      <c r="P4171" t="str">
        <f t="shared" si="374"/>
        <v>HBEB</v>
      </c>
    </row>
    <row r="4172" spans="1:16" x14ac:dyDescent="0.35">
      <c r="A4172">
        <f t="shared" si="369"/>
        <v>7515</v>
      </c>
      <c r="B4172" t="str">
        <f t="shared" si="373"/>
        <v>Rail P+R Car Leg HBEB_HBEB_FT_16-74_PC LastDemand</v>
      </c>
      <c r="C4172" t="str">
        <f t="shared" si="370"/>
        <v>Rail P+R Car Leg HBEB_HBEB_FT_16-74_PC LastDemand</v>
      </c>
      <c r="D4172" t="s">
        <v>37</v>
      </c>
      <c r="E4172" t="s">
        <v>18</v>
      </c>
      <c r="F4172">
        <v>0</v>
      </c>
      <c r="H4172" t="s">
        <v>19</v>
      </c>
      <c r="J4172" t="str">
        <f t="shared" si="371"/>
        <v>Rail P+R Car Leg LastDemand</v>
      </c>
      <c r="K4172" t="str" cm="1">
        <f t="array" ref="K4172">_xlfn.IFS(L4172="Bus P+R Bus Leg", "Bus", L4172="Bus P+R Car Leg", "Car",L4172="Rail P+R Rail Leg", "Rail", L4172="Rail P+R Car Leg", "Car",L4172="Logsum","",TRUE(),L4172)</f>
        <v>Car</v>
      </c>
      <c r="L4172" t="s">
        <v>160</v>
      </c>
      <c r="N4172" t="s">
        <v>105</v>
      </c>
      <c r="O4172" t="s">
        <v>67</v>
      </c>
      <c r="P4172" t="str">
        <f t="shared" si="374"/>
        <v>HBEB</v>
      </c>
    </row>
    <row r="4173" spans="1:16" x14ac:dyDescent="0.35">
      <c r="A4173">
        <f t="shared" si="369"/>
        <v>7516</v>
      </c>
      <c r="B4173" t="str">
        <f t="shared" si="373"/>
        <v>Rail P+R Car Leg HBEB_HBEB_Other_16-74_FC LastDemand</v>
      </c>
      <c r="C4173" t="str">
        <f t="shared" si="370"/>
        <v>Rail P+R Car Leg HBEB_HBEB_Other_16-74_FC LastDemand</v>
      </c>
      <c r="D4173" t="s">
        <v>37</v>
      </c>
      <c r="E4173" t="s">
        <v>18</v>
      </c>
      <c r="F4173">
        <v>0</v>
      </c>
      <c r="H4173" t="s">
        <v>19</v>
      </c>
      <c r="J4173" t="str">
        <f t="shared" si="371"/>
        <v>Rail P+R Car Leg LastDemand</v>
      </c>
      <c r="K4173" t="str" cm="1">
        <f t="array" ref="K4173">_xlfn.IFS(L4173="Bus P+R Bus Leg", "Bus", L4173="Bus P+R Car Leg", "Car",L4173="Rail P+R Rail Leg", "Rail", L4173="Rail P+R Car Leg", "Car",L4173="Logsum","",TRUE(),L4173)</f>
        <v>Car</v>
      </c>
      <c r="L4173" t="s">
        <v>160</v>
      </c>
      <c r="N4173" t="s">
        <v>105</v>
      </c>
      <c r="O4173" t="s">
        <v>68</v>
      </c>
      <c r="P4173" t="str">
        <f t="shared" si="374"/>
        <v>HBEB</v>
      </c>
    </row>
    <row r="4174" spans="1:16" x14ac:dyDescent="0.35">
      <c r="A4174">
        <f t="shared" si="369"/>
        <v>7517</v>
      </c>
      <c r="B4174" t="str">
        <f t="shared" si="373"/>
        <v>Rail P+R Car Leg HBEB_HBEB_Other_16-74_NC LastDemand</v>
      </c>
      <c r="C4174" t="str">
        <f t="shared" si="370"/>
        <v>Rail P+R Car Leg HBEB_HBEB_Other_16-74_NC LastDemand</v>
      </c>
      <c r="D4174" t="s">
        <v>37</v>
      </c>
      <c r="E4174" t="s">
        <v>18</v>
      </c>
      <c r="F4174">
        <v>0</v>
      </c>
      <c r="H4174" t="s">
        <v>19</v>
      </c>
      <c r="J4174" t="str">
        <f t="shared" si="371"/>
        <v>Rail P+R Car Leg LastDemand</v>
      </c>
      <c r="K4174" t="str" cm="1">
        <f t="array" ref="K4174">_xlfn.IFS(L4174="Bus P+R Bus Leg", "Bus", L4174="Bus P+R Car Leg", "Car",L4174="Rail P+R Rail Leg", "Rail", L4174="Rail P+R Car Leg", "Car",L4174="Logsum","",TRUE(),L4174)</f>
        <v>Car</v>
      </c>
      <c r="L4174" t="s">
        <v>160</v>
      </c>
      <c r="N4174" t="s">
        <v>105</v>
      </c>
      <c r="O4174" t="s">
        <v>69</v>
      </c>
      <c r="P4174" t="str">
        <f t="shared" si="374"/>
        <v>HBEB</v>
      </c>
    </row>
    <row r="4175" spans="1:16" x14ac:dyDescent="0.35">
      <c r="A4175">
        <f t="shared" ref="A4175:A4238" si="375">IF(J4175=J4174,A4174+1,ROUNDUP(A4174,-2)+1)</f>
        <v>7518</v>
      </c>
      <c r="B4175" t="str">
        <f t="shared" si="373"/>
        <v>Rail P+R Car Leg HBEB_HBEB_Other_16-74_PC LastDemand</v>
      </c>
      <c r="C4175" t="str">
        <f t="shared" si="370"/>
        <v>Rail P+R Car Leg HBEB_HBEB_Other_16-74_PC LastDemand</v>
      </c>
      <c r="D4175" t="s">
        <v>37</v>
      </c>
      <c r="E4175" t="s">
        <v>18</v>
      </c>
      <c r="F4175">
        <v>0</v>
      </c>
      <c r="H4175" t="s">
        <v>19</v>
      </c>
      <c r="J4175" t="str">
        <f t="shared" si="371"/>
        <v>Rail P+R Car Leg LastDemand</v>
      </c>
      <c r="K4175" t="str" cm="1">
        <f t="array" ref="K4175">_xlfn.IFS(L4175="Bus P+R Bus Leg", "Bus", L4175="Bus P+R Car Leg", "Car",L4175="Rail P+R Rail Leg", "Rail", L4175="Rail P+R Car Leg", "Car",L4175="Logsum","",TRUE(),L4175)</f>
        <v>Car</v>
      </c>
      <c r="L4175" t="s">
        <v>160</v>
      </c>
      <c r="N4175" t="s">
        <v>105</v>
      </c>
      <c r="O4175" t="s">
        <v>70</v>
      </c>
      <c r="P4175" t="str">
        <f t="shared" si="374"/>
        <v>HBEB</v>
      </c>
    </row>
    <row r="4176" spans="1:16" x14ac:dyDescent="0.35">
      <c r="A4176">
        <f t="shared" si="375"/>
        <v>7519</v>
      </c>
      <c r="B4176" t="str">
        <f t="shared" si="373"/>
        <v>Rail P+R Car Leg HBEB_HBEB_PT_16-74_FC LastDemand</v>
      </c>
      <c r="C4176" t="str">
        <f t="shared" si="370"/>
        <v>Rail P+R Car Leg HBEB_HBEB_PT_16-74_FC LastDemand</v>
      </c>
      <c r="D4176" t="s">
        <v>37</v>
      </c>
      <c r="E4176" t="s">
        <v>18</v>
      </c>
      <c r="F4176">
        <v>0</v>
      </c>
      <c r="H4176" t="s">
        <v>19</v>
      </c>
      <c r="J4176" t="str">
        <f t="shared" si="371"/>
        <v>Rail P+R Car Leg LastDemand</v>
      </c>
      <c r="K4176" t="str" cm="1">
        <f t="array" ref="K4176">_xlfn.IFS(L4176="Bus P+R Bus Leg", "Bus", L4176="Bus P+R Car Leg", "Car",L4176="Rail P+R Rail Leg", "Rail", L4176="Rail P+R Car Leg", "Car",L4176="Logsum","",TRUE(),L4176)</f>
        <v>Car</v>
      </c>
      <c r="L4176" t="s">
        <v>160</v>
      </c>
      <c r="N4176" t="s">
        <v>105</v>
      </c>
      <c r="O4176" t="s">
        <v>71</v>
      </c>
      <c r="P4176" t="str">
        <f t="shared" si="374"/>
        <v>HBEB</v>
      </c>
    </row>
    <row r="4177" spans="1:16" x14ac:dyDescent="0.35">
      <c r="A4177">
        <f t="shared" si="375"/>
        <v>7520</v>
      </c>
      <c r="B4177" t="str">
        <f t="shared" si="373"/>
        <v>Rail P+R Car Leg HBEB_HBEB_PT_16-74_NC LastDemand</v>
      </c>
      <c r="C4177" t="str">
        <f t="shared" si="370"/>
        <v>Rail P+R Car Leg HBEB_HBEB_PT_16-74_NC LastDemand</v>
      </c>
      <c r="D4177" t="s">
        <v>37</v>
      </c>
      <c r="E4177" t="s">
        <v>18</v>
      </c>
      <c r="F4177">
        <v>0</v>
      </c>
      <c r="H4177" t="s">
        <v>19</v>
      </c>
      <c r="J4177" t="str">
        <f t="shared" si="371"/>
        <v>Rail P+R Car Leg LastDemand</v>
      </c>
      <c r="K4177" t="str" cm="1">
        <f t="array" ref="K4177">_xlfn.IFS(L4177="Bus P+R Bus Leg", "Bus", L4177="Bus P+R Car Leg", "Car",L4177="Rail P+R Rail Leg", "Rail", L4177="Rail P+R Car Leg", "Car",L4177="Logsum","",TRUE(),L4177)</f>
        <v>Car</v>
      </c>
      <c r="L4177" t="s">
        <v>160</v>
      </c>
      <c r="N4177" t="s">
        <v>105</v>
      </c>
      <c r="O4177" t="s">
        <v>72</v>
      </c>
      <c r="P4177" t="str">
        <f t="shared" si="374"/>
        <v>HBEB</v>
      </c>
    </row>
    <row r="4178" spans="1:16" x14ac:dyDescent="0.35">
      <c r="A4178">
        <f t="shared" si="375"/>
        <v>7521</v>
      </c>
      <c r="B4178" t="str">
        <f t="shared" si="373"/>
        <v>Rail P+R Car Leg HBEB_HBEB_PT_16-74_PC LastDemand</v>
      </c>
      <c r="C4178" t="str">
        <f t="shared" si="370"/>
        <v>Rail P+R Car Leg HBEB_HBEB_PT_16-74_PC LastDemand</v>
      </c>
      <c r="D4178" t="s">
        <v>37</v>
      </c>
      <c r="E4178" t="s">
        <v>18</v>
      </c>
      <c r="F4178">
        <v>0</v>
      </c>
      <c r="H4178" t="s">
        <v>19</v>
      </c>
      <c r="J4178" t="str">
        <f t="shared" si="371"/>
        <v>Rail P+R Car Leg LastDemand</v>
      </c>
      <c r="K4178" t="str" cm="1">
        <f t="array" ref="K4178">_xlfn.IFS(L4178="Bus P+R Bus Leg", "Bus", L4178="Bus P+R Car Leg", "Car",L4178="Rail P+R Rail Leg", "Rail", L4178="Rail P+R Car Leg", "Car",L4178="Logsum","",TRUE(),L4178)</f>
        <v>Car</v>
      </c>
      <c r="L4178" t="s">
        <v>160</v>
      </c>
      <c r="N4178" t="s">
        <v>105</v>
      </c>
      <c r="O4178" t="s">
        <v>73</v>
      </c>
      <c r="P4178" t="str">
        <f t="shared" si="374"/>
        <v>HBEB</v>
      </c>
    </row>
    <row r="4179" spans="1:16" x14ac:dyDescent="0.35">
      <c r="A4179">
        <f t="shared" si="375"/>
        <v>7522</v>
      </c>
      <c r="B4179" t="str">
        <f t="shared" si="373"/>
        <v>Rail P+R Car Leg HBEB_HBEB_Student_16-74_FC LastDemand</v>
      </c>
      <c r="C4179" t="str">
        <f t="shared" ref="C4179:C4242" si="376">_xlfn.TEXTJOIN(" ",TRUE,L4179,O4179,N4179)</f>
        <v>Rail P+R Car Leg HBEB_HBEB_Student_16-74_FC LastDemand</v>
      </c>
      <c r="D4179" t="s">
        <v>37</v>
      </c>
      <c r="E4179" t="s">
        <v>18</v>
      </c>
      <c r="F4179">
        <v>0</v>
      </c>
      <c r="H4179" t="s">
        <v>19</v>
      </c>
      <c r="J4179" t="str">
        <f t="shared" si="371"/>
        <v>Rail P+R Car Leg LastDemand</v>
      </c>
      <c r="K4179" t="str" cm="1">
        <f t="array" ref="K4179">_xlfn.IFS(L4179="Bus P+R Bus Leg", "Bus", L4179="Bus P+R Car Leg", "Car",L4179="Rail P+R Rail Leg", "Rail", L4179="Rail P+R Car Leg", "Car",L4179="Logsum","",TRUE(),L4179)</f>
        <v>Car</v>
      </c>
      <c r="L4179" t="s">
        <v>160</v>
      </c>
      <c r="N4179" t="s">
        <v>105</v>
      </c>
      <c r="O4179" t="s">
        <v>74</v>
      </c>
      <c r="P4179" t="str">
        <f t="shared" si="374"/>
        <v>HBEB</v>
      </c>
    </row>
    <row r="4180" spans="1:16" x14ac:dyDescent="0.35">
      <c r="A4180">
        <f t="shared" si="375"/>
        <v>7523</v>
      </c>
      <c r="B4180" t="str">
        <f t="shared" si="373"/>
        <v>Rail P+R Car Leg HBEB_HBEB_Student_16-74_NC LastDemand</v>
      </c>
      <c r="C4180" t="str">
        <f t="shared" si="376"/>
        <v>Rail P+R Car Leg HBEB_HBEB_Student_16-74_NC LastDemand</v>
      </c>
      <c r="D4180" t="s">
        <v>37</v>
      </c>
      <c r="E4180" t="s">
        <v>18</v>
      </c>
      <c r="F4180">
        <v>0</v>
      </c>
      <c r="H4180" t="s">
        <v>19</v>
      </c>
      <c r="J4180" t="str">
        <f t="shared" ref="J4180:J4243" si="377">_xlfn.CONCAT(L4180," ",N4180)</f>
        <v>Rail P+R Car Leg LastDemand</v>
      </c>
      <c r="K4180" t="str" cm="1">
        <f t="array" ref="K4180">_xlfn.IFS(L4180="Bus P+R Bus Leg", "Bus", L4180="Bus P+R Car Leg", "Car",L4180="Rail P+R Rail Leg", "Rail", L4180="Rail P+R Car Leg", "Car",L4180="Logsum","",TRUE(),L4180)</f>
        <v>Car</v>
      </c>
      <c r="L4180" t="s">
        <v>160</v>
      </c>
      <c r="N4180" t="s">
        <v>105</v>
      </c>
      <c r="O4180" t="s">
        <v>75</v>
      </c>
      <c r="P4180" t="str">
        <f t="shared" si="374"/>
        <v>HBEB</v>
      </c>
    </row>
    <row r="4181" spans="1:16" x14ac:dyDescent="0.35">
      <c r="A4181">
        <f t="shared" si="375"/>
        <v>7524</v>
      </c>
      <c r="B4181" t="str">
        <f t="shared" si="373"/>
        <v>Rail P+R Car Leg HBEB_HBEB_Student_16-74_PC LastDemand</v>
      </c>
      <c r="C4181" t="str">
        <f t="shared" si="376"/>
        <v>Rail P+R Car Leg HBEB_HBEB_Student_16-74_PC LastDemand</v>
      </c>
      <c r="D4181" t="s">
        <v>37</v>
      </c>
      <c r="E4181" t="s">
        <v>18</v>
      </c>
      <c r="F4181">
        <v>0</v>
      </c>
      <c r="H4181" t="s">
        <v>19</v>
      </c>
      <c r="J4181" t="str">
        <f t="shared" si="377"/>
        <v>Rail P+R Car Leg LastDemand</v>
      </c>
      <c r="K4181" t="str" cm="1">
        <f t="array" ref="K4181">_xlfn.IFS(L4181="Bus P+R Bus Leg", "Bus", L4181="Bus P+R Car Leg", "Car",L4181="Rail P+R Rail Leg", "Rail", L4181="Rail P+R Car Leg", "Car",L4181="Logsum","",TRUE(),L4181)</f>
        <v>Car</v>
      </c>
      <c r="L4181" t="s">
        <v>160</v>
      </c>
      <c r="N4181" t="s">
        <v>105</v>
      </c>
      <c r="O4181" t="s">
        <v>76</v>
      </c>
      <c r="P4181" t="str">
        <f t="shared" si="374"/>
        <v>HBEB</v>
      </c>
    </row>
    <row r="4182" spans="1:16" x14ac:dyDescent="0.35">
      <c r="A4182">
        <f t="shared" si="375"/>
        <v>7525</v>
      </c>
      <c r="B4182" t="str">
        <f t="shared" si="373"/>
        <v>Rail P+R Car Leg HBED_HBED_Child_PE_5-11_FC LastDemand</v>
      </c>
      <c r="C4182" t="str">
        <f t="shared" si="376"/>
        <v>Rail P+R Car Leg HBED_HBED_Child_PE_5-11_FC LastDemand</v>
      </c>
      <c r="D4182" t="s">
        <v>37</v>
      </c>
      <c r="E4182" t="s">
        <v>18</v>
      </c>
      <c r="F4182">
        <v>0</v>
      </c>
      <c r="H4182" t="s">
        <v>19</v>
      </c>
      <c r="J4182" t="str">
        <f t="shared" si="377"/>
        <v>Rail P+R Car Leg LastDemand</v>
      </c>
      <c r="K4182" t="str" cm="1">
        <f t="array" ref="K4182">_xlfn.IFS(L4182="Bus P+R Bus Leg", "Bus", L4182="Bus P+R Car Leg", "Car",L4182="Rail P+R Rail Leg", "Rail", L4182="Rail P+R Car Leg", "Car",L4182="Logsum","",TRUE(),L4182)</f>
        <v>Car</v>
      </c>
      <c r="L4182" t="s">
        <v>160</v>
      </c>
      <c r="N4182" t="s">
        <v>105</v>
      </c>
      <c r="O4182" t="s">
        <v>106</v>
      </c>
      <c r="P4182" t="str">
        <f t="shared" si="374"/>
        <v>HBED</v>
      </c>
    </row>
    <row r="4183" spans="1:16" x14ac:dyDescent="0.35">
      <c r="A4183">
        <f t="shared" si="375"/>
        <v>7526</v>
      </c>
      <c r="B4183" t="str">
        <f t="shared" si="373"/>
        <v>Rail P+R Car Leg HBED_HBED_Child_PE_5-11_NC LastDemand</v>
      </c>
      <c r="C4183" t="str">
        <f t="shared" si="376"/>
        <v>Rail P+R Car Leg HBED_HBED_Child_PE_5-11_NC LastDemand</v>
      </c>
      <c r="D4183" t="s">
        <v>37</v>
      </c>
      <c r="E4183" t="s">
        <v>18</v>
      </c>
      <c r="F4183">
        <v>0</v>
      </c>
      <c r="H4183" t="s">
        <v>19</v>
      </c>
      <c r="J4183" t="str">
        <f t="shared" si="377"/>
        <v>Rail P+R Car Leg LastDemand</v>
      </c>
      <c r="K4183" t="str" cm="1">
        <f t="array" ref="K4183">_xlfn.IFS(L4183="Bus P+R Bus Leg", "Bus", L4183="Bus P+R Car Leg", "Car",L4183="Rail P+R Rail Leg", "Rail", L4183="Rail P+R Car Leg", "Car",L4183="Logsum","",TRUE(),L4183)</f>
        <v>Car</v>
      </c>
      <c r="L4183" t="s">
        <v>160</v>
      </c>
      <c r="N4183" t="s">
        <v>105</v>
      </c>
      <c r="O4183" t="s">
        <v>107</v>
      </c>
      <c r="P4183" t="str">
        <f t="shared" si="374"/>
        <v>HBED</v>
      </c>
    </row>
    <row r="4184" spans="1:16" x14ac:dyDescent="0.35">
      <c r="A4184">
        <f t="shared" si="375"/>
        <v>7527</v>
      </c>
      <c r="B4184" t="str">
        <f t="shared" si="373"/>
        <v>Rail P+R Car Leg HBED_HBED_Child_PE_5-11_PC LastDemand</v>
      </c>
      <c r="C4184" t="str">
        <f t="shared" si="376"/>
        <v>Rail P+R Car Leg HBED_HBED_Child_PE_5-11_PC LastDemand</v>
      </c>
      <c r="D4184" t="s">
        <v>37</v>
      </c>
      <c r="E4184" t="s">
        <v>18</v>
      </c>
      <c r="F4184">
        <v>0</v>
      </c>
      <c r="H4184" t="s">
        <v>19</v>
      </c>
      <c r="J4184" t="str">
        <f t="shared" si="377"/>
        <v>Rail P+R Car Leg LastDemand</v>
      </c>
      <c r="K4184" t="str" cm="1">
        <f t="array" ref="K4184">_xlfn.IFS(L4184="Bus P+R Bus Leg", "Bus", L4184="Bus P+R Car Leg", "Car",L4184="Rail P+R Rail Leg", "Rail", L4184="Rail P+R Car Leg", "Car",L4184="Logsum","",TRUE(),L4184)</f>
        <v>Car</v>
      </c>
      <c r="L4184" t="s">
        <v>160</v>
      </c>
      <c r="N4184" t="s">
        <v>105</v>
      </c>
      <c r="O4184" t="s">
        <v>108</v>
      </c>
      <c r="P4184" t="str">
        <f t="shared" si="374"/>
        <v>HBED</v>
      </c>
    </row>
    <row r="4185" spans="1:16" x14ac:dyDescent="0.35">
      <c r="A4185">
        <f t="shared" si="375"/>
        <v>7528</v>
      </c>
      <c r="B4185" t="str">
        <f t="shared" si="373"/>
        <v>Rail P+R Car Leg HBED_HBED_Child_SE_12-16_FC LastDemand</v>
      </c>
      <c r="C4185" t="str">
        <f t="shared" si="376"/>
        <v>Rail P+R Car Leg HBED_HBED_Child_SE_12-16_FC LastDemand</v>
      </c>
      <c r="D4185" t="s">
        <v>37</v>
      </c>
      <c r="E4185" t="s">
        <v>18</v>
      </c>
      <c r="F4185">
        <v>0</v>
      </c>
      <c r="H4185" t="s">
        <v>19</v>
      </c>
      <c r="J4185" t="str">
        <f t="shared" si="377"/>
        <v>Rail P+R Car Leg LastDemand</v>
      </c>
      <c r="K4185" t="str" cm="1">
        <f t="array" ref="K4185">_xlfn.IFS(L4185="Bus P+R Bus Leg", "Bus", L4185="Bus P+R Car Leg", "Car",L4185="Rail P+R Rail Leg", "Rail", L4185="Rail P+R Car Leg", "Car",L4185="Logsum","",TRUE(),L4185)</f>
        <v>Car</v>
      </c>
      <c r="L4185" t="s">
        <v>160</v>
      </c>
      <c r="N4185" t="s">
        <v>105</v>
      </c>
      <c r="O4185" t="s">
        <v>109</v>
      </c>
      <c r="P4185" t="str">
        <f t="shared" si="374"/>
        <v>HBED</v>
      </c>
    </row>
    <row r="4186" spans="1:16" x14ac:dyDescent="0.35">
      <c r="A4186">
        <f t="shared" si="375"/>
        <v>7529</v>
      </c>
      <c r="B4186" t="str">
        <f t="shared" si="373"/>
        <v>Rail P+R Car Leg HBED_HBED_Child_SE_12-16_NC LastDemand</v>
      </c>
      <c r="C4186" t="str">
        <f t="shared" si="376"/>
        <v>Rail P+R Car Leg HBED_HBED_Child_SE_12-16_NC LastDemand</v>
      </c>
      <c r="D4186" t="s">
        <v>37</v>
      </c>
      <c r="E4186" t="s">
        <v>18</v>
      </c>
      <c r="F4186">
        <v>0</v>
      </c>
      <c r="H4186" t="s">
        <v>19</v>
      </c>
      <c r="J4186" t="str">
        <f t="shared" si="377"/>
        <v>Rail P+R Car Leg LastDemand</v>
      </c>
      <c r="K4186" t="str" cm="1">
        <f t="array" ref="K4186">_xlfn.IFS(L4186="Bus P+R Bus Leg", "Bus", L4186="Bus P+R Car Leg", "Car",L4186="Rail P+R Rail Leg", "Rail", L4186="Rail P+R Car Leg", "Car",L4186="Logsum","",TRUE(),L4186)</f>
        <v>Car</v>
      </c>
      <c r="L4186" t="s">
        <v>160</v>
      </c>
      <c r="N4186" t="s">
        <v>105</v>
      </c>
      <c r="O4186" t="s">
        <v>110</v>
      </c>
      <c r="P4186" t="str">
        <f t="shared" si="374"/>
        <v>HBED</v>
      </c>
    </row>
    <row r="4187" spans="1:16" x14ac:dyDescent="0.35">
      <c r="A4187">
        <f t="shared" si="375"/>
        <v>7530</v>
      </c>
      <c r="B4187" t="str">
        <f t="shared" si="373"/>
        <v>Rail P+R Car Leg HBED_HBED_Child_SE_12-16_PC LastDemand</v>
      </c>
      <c r="C4187" t="str">
        <f t="shared" si="376"/>
        <v>Rail P+R Car Leg HBED_HBED_Child_SE_12-16_PC LastDemand</v>
      </c>
      <c r="D4187" t="s">
        <v>37</v>
      </c>
      <c r="E4187" t="s">
        <v>18</v>
      </c>
      <c r="F4187">
        <v>0</v>
      </c>
      <c r="H4187" t="s">
        <v>19</v>
      </c>
      <c r="J4187" t="str">
        <f t="shared" si="377"/>
        <v>Rail P+R Car Leg LastDemand</v>
      </c>
      <c r="K4187" t="str" cm="1">
        <f t="array" ref="K4187">_xlfn.IFS(L4187="Bus P+R Bus Leg", "Bus", L4187="Bus P+R Car Leg", "Car",L4187="Rail P+R Rail Leg", "Rail", L4187="Rail P+R Car Leg", "Car",L4187="Logsum","",TRUE(),L4187)</f>
        <v>Car</v>
      </c>
      <c r="L4187" t="s">
        <v>160</v>
      </c>
      <c r="N4187" t="s">
        <v>105</v>
      </c>
      <c r="O4187" t="s">
        <v>111</v>
      </c>
      <c r="P4187" t="str">
        <f t="shared" si="374"/>
        <v>HBED</v>
      </c>
    </row>
    <row r="4188" spans="1:16" x14ac:dyDescent="0.35">
      <c r="A4188">
        <f t="shared" si="375"/>
        <v>7531</v>
      </c>
      <c r="B4188" t="str">
        <f t="shared" si="373"/>
        <v>Rail P+R Car Leg HBED_HBED_Child_TE_17-18_FC LastDemand</v>
      </c>
      <c r="C4188" t="str">
        <f t="shared" si="376"/>
        <v>Rail P+R Car Leg HBED_HBED_Child_TE_17-18_FC LastDemand</v>
      </c>
      <c r="D4188" t="s">
        <v>37</v>
      </c>
      <c r="E4188" t="s">
        <v>18</v>
      </c>
      <c r="F4188">
        <v>0</v>
      </c>
      <c r="H4188" t="s">
        <v>19</v>
      </c>
      <c r="J4188" t="str">
        <f t="shared" si="377"/>
        <v>Rail P+R Car Leg LastDemand</v>
      </c>
      <c r="K4188" t="str" cm="1">
        <f t="array" ref="K4188">_xlfn.IFS(L4188="Bus P+R Bus Leg", "Bus", L4188="Bus P+R Car Leg", "Car",L4188="Rail P+R Rail Leg", "Rail", L4188="Rail P+R Car Leg", "Car",L4188="Logsum","",TRUE(),L4188)</f>
        <v>Car</v>
      </c>
      <c r="L4188" t="s">
        <v>160</v>
      </c>
      <c r="N4188" t="s">
        <v>105</v>
      </c>
      <c r="O4188" t="s">
        <v>112</v>
      </c>
      <c r="P4188" t="str">
        <f t="shared" si="374"/>
        <v>HBED</v>
      </c>
    </row>
    <row r="4189" spans="1:16" x14ac:dyDescent="0.35">
      <c r="A4189">
        <f t="shared" si="375"/>
        <v>7532</v>
      </c>
      <c r="B4189" t="str">
        <f t="shared" si="373"/>
        <v>Rail P+R Car Leg HBED_HBED_Child_TE_17-18_NC LastDemand</v>
      </c>
      <c r="C4189" t="str">
        <f t="shared" si="376"/>
        <v>Rail P+R Car Leg HBED_HBED_Child_TE_17-18_NC LastDemand</v>
      </c>
      <c r="D4189" t="s">
        <v>37</v>
      </c>
      <c r="E4189" t="s">
        <v>18</v>
      </c>
      <c r="F4189">
        <v>0</v>
      </c>
      <c r="H4189" t="s">
        <v>19</v>
      </c>
      <c r="J4189" t="str">
        <f t="shared" si="377"/>
        <v>Rail P+R Car Leg LastDemand</v>
      </c>
      <c r="K4189" t="str" cm="1">
        <f t="array" ref="K4189">_xlfn.IFS(L4189="Bus P+R Bus Leg", "Bus", L4189="Bus P+R Car Leg", "Car",L4189="Rail P+R Rail Leg", "Rail", L4189="Rail P+R Car Leg", "Car",L4189="Logsum","",TRUE(),L4189)</f>
        <v>Car</v>
      </c>
      <c r="L4189" t="s">
        <v>160</v>
      </c>
      <c r="N4189" t="s">
        <v>105</v>
      </c>
      <c r="O4189" t="s">
        <v>113</v>
      </c>
      <c r="P4189" t="str">
        <f t="shared" si="374"/>
        <v>HBED</v>
      </c>
    </row>
    <row r="4190" spans="1:16" x14ac:dyDescent="0.35">
      <c r="A4190">
        <f t="shared" si="375"/>
        <v>7533</v>
      </c>
      <c r="B4190" t="str">
        <f t="shared" si="373"/>
        <v>Rail P+R Car Leg HBED_HBED_Child_TE_17-18_PC LastDemand</v>
      </c>
      <c r="C4190" t="str">
        <f t="shared" si="376"/>
        <v>Rail P+R Car Leg HBED_HBED_Child_TE_17-18_PC LastDemand</v>
      </c>
      <c r="D4190" t="s">
        <v>37</v>
      </c>
      <c r="E4190" t="s">
        <v>18</v>
      </c>
      <c r="F4190">
        <v>0</v>
      </c>
      <c r="H4190" t="s">
        <v>19</v>
      </c>
      <c r="J4190" t="str">
        <f t="shared" si="377"/>
        <v>Rail P+R Car Leg LastDemand</v>
      </c>
      <c r="K4190" t="str" cm="1">
        <f t="array" ref="K4190">_xlfn.IFS(L4190="Bus P+R Bus Leg", "Bus", L4190="Bus P+R Car Leg", "Car",L4190="Rail P+R Rail Leg", "Rail", L4190="Rail P+R Car Leg", "Car",L4190="Logsum","",TRUE(),L4190)</f>
        <v>Car</v>
      </c>
      <c r="L4190" t="s">
        <v>160</v>
      </c>
      <c r="N4190" t="s">
        <v>105</v>
      </c>
      <c r="O4190" t="s">
        <v>114</v>
      </c>
      <c r="P4190" t="str">
        <f t="shared" si="374"/>
        <v>HBED</v>
      </c>
    </row>
    <row r="4191" spans="1:16" x14ac:dyDescent="0.35">
      <c r="A4191">
        <f t="shared" si="375"/>
        <v>7534</v>
      </c>
      <c r="B4191" t="str">
        <f t="shared" si="373"/>
        <v>Rail P+R Car Leg HBO_HBO_75_FC LastDemand</v>
      </c>
      <c r="C4191" t="str">
        <f t="shared" si="376"/>
        <v>Rail P+R Car Leg HBO_HBO_75_FC LastDemand</v>
      </c>
      <c r="D4191" t="s">
        <v>37</v>
      </c>
      <c r="E4191" t="s">
        <v>18</v>
      </c>
      <c r="F4191">
        <v>0</v>
      </c>
      <c r="H4191" t="s">
        <v>19</v>
      </c>
      <c r="J4191" t="str">
        <f t="shared" si="377"/>
        <v>Rail P+R Car Leg LastDemand</v>
      </c>
      <c r="K4191" t="str" cm="1">
        <f t="array" ref="K4191">_xlfn.IFS(L4191="Bus P+R Bus Leg", "Bus", L4191="Bus P+R Car Leg", "Car",L4191="Rail P+R Rail Leg", "Rail", L4191="Rail P+R Car Leg", "Car",L4191="Logsum","",TRUE(),L4191)</f>
        <v>Car</v>
      </c>
      <c r="L4191" t="s">
        <v>160</v>
      </c>
      <c r="N4191" t="s">
        <v>105</v>
      </c>
      <c r="O4191" t="s">
        <v>115</v>
      </c>
      <c r="P4191" t="str">
        <f t="shared" si="374"/>
        <v>HBO</v>
      </c>
    </row>
    <row r="4192" spans="1:16" x14ac:dyDescent="0.35">
      <c r="A4192">
        <f t="shared" si="375"/>
        <v>7535</v>
      </c>
      <c r="B4192" t="str">
        <f t="shared" si="373"/>
        <v>Rail P+R Car Leg HBO_HBO_75_NC LastDemand</v>
      </c>
      <c r="C4192" t="str">
        <f t="shared" si="376"/>
        <v>Rail P+R Car Leg HBO_HBO_75_NC LastDemand</v>
      </c>
      <c r="D4192" t="s">
        <v>37</v>
      </c>
      <c r="E4192" t="s">
        <v>18</v>
      </c>
      <c r="F4192">
        <v>0</v>
      </c>
      <c r="H4192" t="s">
        <v>19</v>
      </c>
      <c r="J4192" t="str">
        <f t="shared" si="377"/>
        <v>Rail P+R Car Leg LastDemand</v>
      </c>
      <c r="K4192" t="str" cm="1">
        <f t="array" ref="K4192">_xlfn.IFS(L4192="Bus P+R Bus Leg", "Bus", L4192="Bus P+R Car Leg", "Car",L4192="Rail P+R Rail Leg", "Rail", L4192="Rail P+R Car Leg", "Car",L4192="Logsum","",TRUE(),L4192)</f>
        <v>Car</v>
      </c>
      <c r="L4192" t="s">
        <v>160</v>
      </c>
      <c r="N4192" t="s">
        <v>105</v>
      </c>
      <c r="O4192" t="s">
        <v>116</v>
      </c>
      <c r="P4192" t="str">
        <f t="shared" si="374"/>
        <v>HBO</v>
      </c>
    </row>
    <row r="4193" spans="1:16" x14ac:dyDescent="0.35">
      <c r="A4193">
        <f t="shared" si="375"/>
        <v>7536</v>
      </c>
      <c r="B4193" t="str">
        <f t="shared" si="373"/>
        <v>Rail P+R Car Leg HBO_HBO_75_PC LastDemand</v>
      </c>
      <c r="C4193" t="str">
        <f t="shared" si="376"/>
        <v>Rail P+R Car Leg HBO_HBO_75_PC LastDemand</v>
      </c>
      <c r="D4193" t="s">
        <v>37</v>
      </c>
      <c r="E4193" t="s">
        <v>18</v>
      </c>
      <c r="F4193">
        <v>0</v>
      </c>
      <c r="H4193" t="s">
        <v>19</v>
      </c>
      <c r="J4193" t="str">
        <f t="shared" si="377"/>
        <v>Rail P+R Car Leg LastDemand</v>
      </c>
      <c r="K4193" t="str" cm="1">
        <f t="array" ref="K4193">_xlfn.IFS(L4193="Bus P+R Bus Leg", "Bus", L4193="Bus P+R Car Leg", "Car",L4193="Rail P+R Rail Leg", "Rail", L4193="Rail P+R Car Leg", "Car",L4193="Logsum","",TRUE(),L4193)</f>
        <v>Car</v>
      </c>
      <c r="L4193" t="s">
        <v>160</v>
      </c>
      <c r="N4193" t="s">
        <v>105</v>
      </c>
      <c r="O4193" t="s">
        <v>117</v>
      </c>
      <c r="P4193" t="str">
        <f t="shared" si="374"/>
        <v>HBO</v>
      </c>
    </row>
    <row r="4194" spans="1:16" x14ac:dyDescent="0.35">
      <c r="A4194">
        <f t="shared" si="375"/>
        <v>7537</v>
      </c>
      <c r="B4194" t="str">
        <f t="shared" si="373"/>
        <v>Rail P+R Car Leg HBO_HBO_Child_0-15_FC LastDemand</v>
      </c>
      <c r="C4194" t="str">
        <f t="shared" si="376"/>
        <v>Rail P+R Car Leg HBO_HBO_Child_0-15_FC LastDemand</v>
      </c>
      <c r="D4194" t="s">
        <v>37</v>
      </c>
      <c r="E4194" t="s">
        <v>18</v>
      </c>
      <c r="F4194">
        <v>0</v>
      </c>
      <c r="H4194" t="s">
        <v>19</v>
      </c>
      <c r="J4194" t="str">
        <f t="shared" si="377"/>
        <v>Rail P+R Car Leg LastDemand</v>
      </c>
      <c r="K4194" t="str" cm="1">
        <f t="array" ref="K4194">_xlfn.IFS(L4194="Bus P+R Bus Leg", "Bus", L4194="Bus P+R Car Leg", "Car",L4194="Rail P+R Rail Leg", "Rail", L4194="Rail P+R Car Leg", "Car",L4194="Logsum","",TRUE(),L4194)</f>
        <v>Car</v>
      </c>
      <c r="L4194" t="s">
        <v>160</v>
      </c>
      <c r="N4194" t="s">
        <v>105</v>
      </c>
      <c r="O4194" t="s">
        <v>118</v>
      </c>
      <c r="P4194" t="str">
        <f t="shared" si="374"/>
        <v>HBO</v>
      </c>
    </row>
    <row r="4195" spans="1:16" x14ac:dyDescent="0.35">
      <c r="A4195">
        <f t="shared" si="375"/>
        <v>7538</v>
      </c>
      <c r="B4195" t="str">
        <f t="shared" si="373"/>
        <v>Rail P+R Car Leg HBO_HBO_Child_0-15_NC LastDemand</v>
      </c>
      <c r="C4195" t="str">
        <f t="shared" si="376"/>
        <v>Rail P+R Car Leg HBO_HBO_Child_0-15_NC LastDemand</v>
      </c>
      <c r="D4195" t="s">
        <v>37</v>
      </c>
      <c r="E4195" t="s">
        <v>18</v>
      </c>
      <c r="F4195">
        <v>0</v>
      </c>
      <c r="H4195" t="s">
        <v>19</v>
      </c>
      <c r="J4195" t="str">
        <f t="shared" si="377"/>
        <v>Rail P+R Car Leg LastDemand</v>
      </c>
      <c r="K4195" t="str" cm="1">
        <f t="array" ref="K4195">_xlfn.IFS(L4195="Bus P+R Bus Leg", "Bus", L4195="Bus P+R Car Leg", "Car",L4195="Rail P+R Rail Leg", "Rail", L4195="Rail P+R Car Leg", "Car",L4195="Logsum","",TRUE(),L4195)</f>
        <v>Car</v>
      </c>
      <c r="L4195" t="s">
        <v>160</v>
      </c>
      <c r="N4195" t="s">
        <v>105</v>
      </c>
      <c r="O4195" t="s">
        <v>119</v>
      </c>
      <c r="P4195" t="str">
        <f t="shared" si="374"/>
        <v>HBO</v>
      </c>
    </row>
    <row r="4196" spans="1:16" x14ac:dyDescent="0.35">
      <c r="A4196">
        <f t="shared" si="375"/>
        <v>7539</v>
      </c>
      <c r="B4196" t="str">
        <f t="shared" si="373"/>
        <v>Rail P+R Car Leg HBO_HBO_Child_0-15_PC LastDemand</v>
      </c>
      <c r="C4196" t="str">
        <f t="shared" si="376"/>
        <v>Rail P+R Car Leg HBO_HBO_Child_0-15_PC LastDemand</v>
      </c>
      <c r="D4196" t="s">
        <v>37</v>
      </c>
      <c r="E4196" t="s">
        <v>18</v>
      </c>
      <c r="F4196">
        <v>0</v>
      </c>
      <c r="H4196" t="s">
        <v>19</v>
      </c>
      <c r="J4196" t="str">
        <f t="shared" si="377"/>
        <v>Rail P+R Car Leg LastDemand</v>
      </c>
      <c r="K4196" t="str" cm="1">
        <f t="array" ref="K4196">_xlfn.IFS(L4196="Bus P+R Bus Leg", "Bus", L4196="Bus P+R Car Leg", "Car",L4196="Rail P+R Rail Leg", "Rail", L4196="Rail P+R Car Leg", "Car",L4196="Logsum","",TRUE(),L4196)</f>
        <v>Car</v>
      </c>
      <c r="L4196" t="s">
        <v>160</v>
      </c>
      <c r="N4196" t="s">
        <v>105</v>
      </c>
      <c r="O4196" t="s">
        <v>120</v>
      </c>
      <c r="P4196" t="str">
        <f t="shared" si="374"/>
        <v>HBO</v>
      </c>
    </row>
    <row r="4197" spans="1:16" x14ac:dyDescent="0.35">
      <c r="A4197">
        <f t="shared" si="375"/>
        <v>7540</v>
      </c>
      <c r="B4197" t="str">
        <f t="shared" si="373"/>
        <v>Rail P+R Car Leg HBO_HBO_FT_16-74_FC LastDemand</v>
      </c>
      <c r="C4197" t="str">
        <f t="shared" si="376"/>
        <v>Rail P+R Car Leg HBO_HBO_FT_16-74_FC LastDemand</v>
      </c>
      <c r="D4197" t="s">
        <v>37</v>
      </c>
      <c r="E4197" t="s">
        <v>18</v>
      </c>
      <c r="F4197">
        <v>0</v>
      </c>
      <c r="H4197" t="s">
        <v>19</v>
      </c>
      <c r="J4197" t="str">
        <f t="shared" si="377"/>
        <v>Rail P+R Car Leg LastDemand</v>
      </c>
      <c r="K4197" t="str" cm="1">
        <f t="array" ref="K4197">_xlfn.IFS(L4197="Bus P+R Bus Leg", "Bus", L4197="Bus P+R Car Leg", "Car",L4197="Rail P+R Rail Leg", "Rail", L4197="Rail P+R Car Leg", "Car",L4197="Logsum","",TRUE(),L4197)</f>
        <v>Car</v>
      </c>
      <c r="L4197" t="s">
        <v>160</v>
      </c>
      <c r="N4197" t="s">
        <v>105</v>
      </c>
      <c r="O4197" t="s">
        <v>121</v>
      </c>
      <c r="P4197" t="str">
        <f t="shared" si="374"/>
        <v>HBO</v>
      </c>
    </row>
    <row r="4198" spans="1:16" x14ac:dyDescent="0.35">
      <c r="A4198">
        <f t="shared" si="375"/>
        <v>7541</v>
      </c>
      <c r="B4198" t="str">
        <f t="shared" si="373"/>
        <v>Rail P+R Car Leg HBO_HBO_FT_16-74_NC LastDemand</v>
      </c>
      <c r="C4198" t="str">
        <f t="shared" si="376"/>
        <v>Rail P+R Car Leg HBO_HBO_FT_16-74_NC LastDemand</v>
      </c>
      <c r="D4198" t="s">
        <v>37</v>
      </c>
      <c r="E4198" t="s">
        <v>18</v>
      </c>
      <c r="F4198">
        <v>0</v>
      </c>
      <c r="H4198" t="s">
        <v>19</v>
      </c>
      <c r="J4198" t="str">
        <f t="shared" si="377"/>
        <v>Rail P+R Car Leg LastDemand</v>
      </c>
      <c r="K4198" t="str" cm="1">
        <f t="array" ref="K4198">_xlfn.IFS(L4198="Bus P+R Bus Leg", "Bus", L4198="Bus P+R Car Leg", "Car",L4198="Rail P+R Rail Leg", "Rail", L4198="Rail P+R Car Leg", "Car",L4198="Logsum","",TRUE(),L4198)</f>
        <v>Car</v>
      </c>
      <c r="L4198" t="s">
        <v>160</v>
      </c>
      <c r="N4198" t="s">
        <v>105</v>
      </c>
      <c r="O4198" t="s">
        <v>122</v>
      </c>
      <c r="P4198" t="str">
        <f t="shared" si="374"/>
        <v>HBO</v>
      </c>
    </row>
    <row r="4199" spans="1:16" x14ac:dyDescent="0.35">
      <c r="A4199">
        <f t="shared" si="375"/>
        <v>7542</v>
      </c>
      <c r="B4199" t="str">
        <f t="shared" si="373"/>
        <v>Rail P+R Car Leg HBO_HBO_FT_16-74_PC LastDemand</v>
      </c>
      <c r="C4199" t="str">
        <f t="shared" si="376"/>
        <v>Rail P+R Car Leg HBO_HBO_FT_16-74_PC LastDemand</v>
      </c>
      <c r="D4199" t="s">
        <v>37</v>
      </c>
      <c r="E4199" t="s">
        <v>18</v>
      </c>
      <c r="F4199">
        <v>0</v>
      </c>
      <c r="H4199" t="s">
        <v>19</v>
      </c>
      <c r="J4199" t="str">
        <f t="shared" si="377"/>
        <v>Rail P+R Car Leg LastDemand</v>
      </c>
      <c r="K4199" t="str" cm="1">
        <f t="array" ref="K4199">_xlfn.IFS(L4199="Bus P+R Bus Leg", "Bus", L4199="Bus P+R Car Leg", "Car",L4199="Rail P+R Rail Leg", "Rail", L4199="Rail P+R Car Leg", "Car",L4199="Logsum","",TRUE(),L4199)</f>
        <v>Car</v>
      </c>
      <c r="L4199" t="s">
        <v>160</v>
      </c>
      <c r="N4199" t="s">
        <v>105</v>
      </c>
      <c r="O4199" t="s">
        <v>123</v>
      </c>
      <c r="P4199" t="str">
        <f t="shared" si="374"/>
        <v>HBO</v>
      </c>
    </row>
    <row r="4200" spans="1:16" x14ac:dyDescent="0.35">
      <c r="A4200">
        <f t="shared" si="375"/>
        <v>7543</v>
      </c>
      <c r="B4200" t="str">
        <f t="shared" si="373"/>
        <v>Rail P+R Car Leg HBO_HBO_Other_16-74_FC LastDemand</v>
      </c>
      <c r="C4200" t="str">
        <f t="shared" si="376"/>
        <v>Rail P+R Car Leg HBO_HBO_Other_16-74_FC LastDemand</v>
      </c>
      <c r="D4200" t="s">
        <v>37</v>
      </c>
      <c r="E4200" t="s">
        <v>18</v>
      </c>
      <c r="F4200">
        <v>0</v>
      </c>
      <c r="H4200" t="s">
        <v>19</v>
      </c>
      <c r="J4200" t="str">
        <f t="shared" si="377"/>
        <v>Rail P+R Car Leg LastDemand</v>
      </c>
      <c r="K4200" t="str" cm="1">
        <f t="array" ref="K4200">_xlfn.IFS(L4200="Bus P+R Bus Leg", "Bus", L4200="Bus P+R Car Leg", "Car",L4200="Rail P+R Rail Leg", "Rail", L4200="Rail P+R Car Leg", "Car",L4200="Logsum","",TRUE(),L4200)</f>
        <v>Car</v>
      </c>
      <c r="L4200" t="s">
        <v>160</v>
      </c>
      <c r="N4200" t="s">
        <v>105</v>
      </c>
      <c r="O4200" t="s">
        <v>124</v>
      </c>
      <c r="P4200" t="str">
        <f t="shared" si="374"/>
        <v>HBO</v>
      </c>
    </row>
    <row r="4201" spans="1:16" x14ac:dyDescent="0.35">
      <c r="A4201">
        <f t="shared" si="375"/>
        <v>7544</v>
      </c>
      <c r="B4201" t="str">
        <f t="shared" si="373"/>
        <v>Rail P+R Car Leg HBO_HBO_Other_16-74_NC LastDemand</v>
      </c>
      <c r="C4201" t="str">
        <f t="shared" si="376"/>
        <v>Rail P+R Car Leg HBO_HBO_Other_16-74_NC LastDemand</v>
      </c>
      <c r="D4201" t="s">
        <v>37</v>
      </c>
      <c r="E4201" t="s">
        <v>18</v>
      </c>
      <c r="F4201">
        <v>0</v>
      </c>
      <c r="H4201" t="s">
        <v>19</v>
      </c>
      <c r="J4201" t="str">
        <f t="shared" si="377"/>
        <v>Rail P+R Car Leg LastDemand</v>
      </c>
      <c r="K4201" t="str" cm="1">
        <f t="array" ref="K4201">_xlfn.IFS(L4201="Bus P+R Bus Leg", "Bus", L4201="Bus P+R Car Leg", "Car",L4201="Rail P+R Rail Leg", "Rail", L4201="Rail P+R Car Leg", "Car",L4201="Logsum","",TRUE(),L4201)</f>
        <v>Car</v>
      </c>
      <c r="L4201" t="s">
        <v>160</v>
      </c>
      <c r="N4201" t="s">
        <v>105</v>
      </c>
      <c r="O4201" t="s">
        <v>125</v>
      </c>
      <c r="P4201" t="str">
        <f t="shared" si="374"/>
        <v>HBO</v>
      </c>
    </row>
    <row r="4202" spans="1:16" x14ac:dyDescent="0.35">
      <c r="A4202">
        <f t="shared" si="375"/>
        <v>7545</v>
      </c>
      <c r="B4202" t="str">
        <f t="shared" si="373"/>
        <v>Rail P+R Car Leg HBO_HBO_Other_16-74_PC LastDemand</v>
      </c>
      <c r="C4202" t="str">
        <f t="shared" si="376"/>
        <v>Rail P+R Car Leg HBO_HBO_Other_16-74_PC LastDemand</v>
      </c>
      <c r="D4202" t="s">
        <v>37</v>
      </c>
      <c r="E4202" t="s">
        <v>18</v>
      </c>
      <c r="F4202">
        <v>0</v>
      </c>
      <c r="H4202" t="s">
        <v>19</v>
      </c>
      <c r="J4202" t="str">
        <f t="shared" si="377"/>
        <v>Rail P+R Car Leg LastDemand</v>
      </c>
      <c r="K4202" t="str" cm="1">
        <f t="array" ref="K4202">_xlfn.IFS(L4202="Bus P+R Bus Leg", "Bus", L4202="Bus P+R Car Leg", "Car",L4202="Rail P+R Rail Leg", "Rail", L4202="Rail P+R Car Leg", "Car",L4202="Logsum","",TRUE(),L4202)</f>
        <v>Car</v>
      </c>
      <c r="L4202" t="s">
        <v>160</v>
      </c>
      <c r="N4202" t="s">
        <v>105</v>
      </c>
      <c r="O4202" t="s">
        <v>126</v>
      </c>
      <c r="P4202" t="str">
        <f t="shared" si="374"/>
        <v>HBO</v>
      </c>
    </row>
    <row r="4203" spans="1:16" x14ac:dyDescent="0.35">
      <c r="A4203">
        <f t="shared" si="375"/>
        <v>7546</v>
      </c>
      <c r="B4203" t="str">
        <f t="shared" si="373"/>
        <v>Rail P+R Car Leg HBO_HBO_PT_16-74_FC LastDemand</v>
      </c>
      <c r="C4203" t="str">
        <f t="shared" si="376"/>
        <v>Rail P+R Car Leg HBO_HBO_PT_16-74_FC LastDemand</v>
      </c>
      <c r="D4203" t="s">
        <v>37</v>
      </c>
      <c r="E4203" t="s">
        <v>18</v>
      </c>
      <c r="F4203">
        <v>0</v>
      </c>
      <c r="H4203" t="s">
        <v>19</v>
      </c>
      <c r="J4203" t="str">
        <f t="shared" si="377"/>
        <v>Rail P+R Car Leg LastDemand</v>
      </c>
      <c r="K4203" t="str" cm="1">
        <f t="array" ref="K4203">_xlfn.IFS(L4203="Bus P+R Bus Leg", "Bus", L4203="Bus P+R Car Leg", "Car",L4203="Rail P+R Rail Leg", "Rail", L4203="Rail P+R Car Leg", "Car",L4203="Logsum","",TRUE(),L4203)</f>
        <v>Car</v>
      </c>
      <c r="L4203" t="s">
        <v>160</v>
      </c>
      <c r="N4203" t="s">
        <v>105</v>
      </c>
      <c r="O4203" t="s">
        <v>127</v>
      </c>
      <c r="P4203" t="str">
        <f t="shared" si="374"/>
        <v>HBO</v>
      </c>
    </row>
    <row r="4204" spans="1:16" x14ac:dyDescent="0.35">
      <c r="A4204">
        <f t="shared" si="375"/>
        <v>7547</v>
      </c>
      <c r="B4204" t="str">
        <f t="shared" si="373"/>
        <v>Rail P+R Car Leg HBO_HBO_PT_16-74_NC LastDemand</v>
      </c>
      <c r="C4204" t="str">
        <f t="shared" si="376"/>
        <v>Rail P+R Car Leg HBO_HBO_PT_16-74_NC LastDemand</v>
      </c>
      <c r="D4204" t="s">
        <v>37</v>
      </c>
      <c r="E4204" t="s">
        <v>18</v>
      </c>
      <c r="F4204">
        <v>0</v>
      </c>
      <c r="H4204" t="s">
        <v>19</v>
      </c>
      <c r="J4204" t="str">
        <f t="shared" si="377"/>
        <v>Rail P+R Car Leg LastDemand</v>
      </c>
      <c r="K4204" t="str" cm="1">
        <f t="array" ref="K4204">_xlfn.IFS(L4204="Bus P+R Bus Leg", "Bus", L4204="Bus P+R Car Leg", "Car",L4204="Rail P+R Rail Leg", "Rail", L4204="Rail P+R Car Leg", "Car",L4204="Logsum","",TRUE(),L4204)</f>
        <v>Car</v>
      </c>
      <c r="L4204" t="s">
        <v>160</v>
      </c>
      <c r="N4204" t="s">
        <v>105</v>
      </c>
      <c r="O4204" t="s">
        <v>128</v>
      </c>
      <c r="P4204" t="str">
        <f t="shared" si="374"/>
        <v>HBO</v>
      </c>
    </row>
    <row r="4205" spans="1:16" x14ac:dyDescent="0.35">
      <c r="A4205">
        <f t="shared" si="375"/>
        <v>7548</v>
      </c>
      <c r="B4205" t="str">
        <f t="shared" si="373"/>
        <v>Rail P+R Car Leg HBO_HBO_PT_16-74_PC LastDemand</v>
      </c>
      <c r="C4205" t="str">
        <f t="shared" si="376"/>
        <v>Rail P+R Car Leg HBO_HBO_PT_16-74_PC LastDemand</v>
      </c>
      <c r="D4205" t="s">
        <v>37</v>
      </c>
      <c r="E4205" t="s">
        <v>18</v>
      </c>
      <c r="F4205">
        <v>0</v>
      </c>
      <c r="H4205" t="s">
        <v>19</v>
      </c>
      <c r="J4205" t="str">
        <f t="shared" si="377"/>
        <v>Rail P+R Car Leg LastDemand</v>
      </c>
      <c r="K4205" t="str" cm="1">
        <f t="array" ref="K4205">_xlfn.IFS(L4205="Bus P+R Bus Leg", "Bus", L4205="Bus P+R Car Leg", "Car",L4205="Rail P+R Rail Leg", "Rail", L4205="Rail P+R Car Leg", "Car",L4205="Logsum","",TRUE(),L4205)</f>
        <v>Car</v>
      </c>
      <c r="L4205" t="s">
        <v>160</v>
      </c>
      <c r="N4205" t="s">
        <v>105</v>
      </c>
      <c r="O4205" t="s">
        <v>129</v>
      </c>
      <c r="P4205" t="str">
        <f t="shared" si="374"/>
        <v>HBO</v>
      </c>
    </row>
    <row r="4206" spans="1:16" x14ac:dyDescent="0.35">
      <c r="A4206">
        <f t="shared" si="375"/>
        <v>7549</v>
      </c>
      <c r="B4206" t="str">
        <f t="shared" si="373"/>
        <v>Rail P+R Car Leg HBO_HBO_Student_16-74_FC LastDemand</v>
      </c>
      <c r="C4206" t="str">
        <f t="shared" si="376"/>
        <v>Rail P+R Car Leg HBO_HBO_Student_16-74_FC LastDemand</v>
      </c>
      <c r="D4206" t="s">
        <v>37</v>
      </c>
      <c r="E4206" t="s">
        <v>18</v>
      </c>
      <c r="F4206">
        <v>0</v>
      </c>
      <c r="H4206" t="s">
        <v>19</v>
      </c>
      <c r="J4206" t="str">
        <f t="shared" si="377"/>
        <v>Rail P+R Car Leg LastDemand</v>
      </c>
      <c r="K4206" t="str" cm="1">
        <f t="array" ref="K4206">_xlfn.IFS(L4206="Bus P+R Bus Leg", "Bus", L4206="Bus P+R Car Leg", "Car",L4206="Rail P+R Rail Leg", "Rail", L4206="Rail P+R Car Leg", "Car",L4206="Logsum","",TRUE(),L4206)</f>
        <v>Car</v>
      </c>
      <c r="L4206" t="s">
        <v>160</v>
      </c>
      <c r="N4206" t="s">
        <v>105</v>
      </c>
      <c r="O4206" t="s">
        <v>130</v>
      </c>
      <c r="P4206" t="str">
        <f t="shared" si="374"/>
        <v>HBO</v>
      </c>
    </row>
    <row r="4207" spans="1:16" x14ac:dyDescent="0.35">
      <c r="A4207">
        <f t="shared" si="375"/>
        <v>7550</v>
      </c>
      <c r="B4207" t="str">
        <f t="shared" si="373"/>
        <v>Rail P+R Car Leg HBO_HBO_Student_16-74_NC LastDemand</v>
      </c>
      <c r="C4207" t="str">
        <f t="shared" si="376"/>
        <v>Rail P+R Car Leg HBO_HBO_Student_16-74_NC LastDemand</v>
      </c>
      <c r="D4207" t="s">
        <v>37</v>
      </c>
      <c r="E4207" t="s">
        <v>18</v>
      </c>
      <c r="F4207">
        <v>0</v>
      </c>
      <c r="H4207" t="s">
        <v>19</v>
      </c>
      <c r="J4207" t="str">
        <f t="shared" si="377"/>
        <v>Rail P+R Car Leg LastDemand</v>
      </c>
      <c r="K4207" t="str" cm="1">
        <f t="array" ref="K4207">_xlfn.IFS(L4207="Bus P+R Bus Leg", "Bus", L4207="Bus P+R Car Leg", "Car",L4207="Rail P+R Rail Leg", "Rail", L4207="Rail P+R Car Leg", "Car",L4207="Logsum","",TRUE(),L4207)</f>
        <v>Car</v>
      </c>
      <c r="L4207" t="s">
        <v>160</v>
      </c>
      <c r="N4207" t="s">
        <v>105</v>
      </c>
      <c r="O4207" t="s">
        <v>131</v>
      </c>
      <c r="P4207" t="str">
        <f t="shared" si="374"/>
        <v>HBO</v>
      </c>
    </row>
    <row r="4208" spans="1:16" x14ac:dyDescent="0.35">
      <c r="A4208">
        <f t="shared" si="375"/>
        <v>7551</v>
      </c>
      <c r="B4208" t="str">
        <f t="shared" si="373"/>
        <v>Rail P+R Car Leg HBO_HBO_Student_16-74_PC LastDemand</v>
      </c>
      <c r="C4208" t="str">
        <f t="shared" si="376"/>
        <v>Rail P+R Car Leg HBO_HBO_Student_16-74_PC LastDemand</v>
      </c>
      <c r="D4208" t="s">
        <v>37</v>
      </c>
      <c r="E4208" t="s">
        <v>18</v>
      </c>
      <c r="F4208">
        <v>0</v>
      </c>
      <c r="H4208" t="s">
        <v>19</v>
      </c>
      <c r="J4208" t="str">
        <f t="shared" si="377"/>
        <v>Rail P+R Car Leg LastDemand</v>
      </c>
      <c r="K4208" t="str" cm="1">
        <f t="array" ref="K4208">_xlfn.IFS(L4208="Bus P+R Bus Leg", "Bus", L4208="Bus P+R Car Leg", "Car",L4208="Rail P+R Rail Leg", "Rail", L4208="Rail P+R Car Leg", "Car",L4208="Logsum","",TRUE(),L4208)</f>
        <v>Car</v>
      </c>
      <c r="L4208" t="s">
        <v>160</v>
      </c>
      <c r="N4208" t="s">
        <v>105</v>
      </c>
      <c r="O4208" t="s">
        <v>132</v>
      </c>
      <c r="P4208" t="str">
        <f t="shared" si="374"/>
        <v>HBO</v>
      </c>
    </row>
    <row r="4209" spans="1:16" x14ac:dyDescent="0.35">
      <c r="A4209">
        <f t="shared" si="375"/>
        <v>7552</v>
      </c>
      <c r="B4209" t="str">
        <f t="shared" si="373"/>
        <v>Rail P+R Car Leg HBSHOP_HBSHOP_75_FC LastDemand</v>
      </c>
      <c r="C4209" t="str">
        <f t="shared" si="376"/>
        <v>Rail P+R Car Leg HBSHOP_HBSHOP_75_FC LastDemand</v>
      </c>
      <c r="D4209" t="s">
        <v>37</v>
      </c>
      <c r="E4209" t="s">
        <v>18</v>
      </c>
      <c r="F4209">
        <v>0</v>
      </c>
      <c r="H4209" t="s">
        <v>19</v>
      </c>
      <c r="J4209" t="str">
        <f t="shared" si="377"/>
        <v>Rail P+R Car Leg LastDemand</v>
      </c>
      <c r="K4209" t="str" cm="1">
        <f t="array" ref="K4209">_xlfn.IFS(L4209="Bus P+R Bus Leg", "Bus", L4209="Bus P+R Car Leg", "Car",L4209="Rail P+R Rail Leg", "Rail", L4209="Rail P+R Car Leg", "Car",L4209="Logsum","",TRUE(),L4209)</f>
        <v>Car</v>
      </c>
      <c r="L4209" t="s">
        <v>160</v>
      </c>
      <c r="N4209" t="s">
        <v>105</v>
      </c>
      <c r="O4209" t="s">
        <v>480</v>
      </c>
      <c r="P4209" t="str">
        <f t="shared" si="374"/>
        <v>HBSHOP</v>
      </c>
    </row>
    <row r="4210" spans="1:16" x14ac:dyDescent="0.35">
      <c r="A4210">
        <f t="shared" si="375"/>
        <v>7553</v>
      </c>
      <c r="B4210" t="str">
        <f t="shared" si="373"/>
        <v>Rail P+R Car Leg HBSHOP_HBSHOP_75_NC LastDemand</v>
      </c>
      <c r="C4210" t="str">
        <f t="shared" si="376"/>
        <v>Rail P+R Car Leg HBSHOP_HBSHOP_75_NC LastDemand</v>
      </c>
      <c r="D4210" t="s">
        <v>37</v>
      </c>
      <c r="E4210" t="s">
        <v>18</v>
      </c>
      <c r="F4210">
        <v>0</v>
      </c>
      <c r="H4210" t="s">
        <v>19</v>
      </c>
      <c r="J4210" t="str">
        <f t="shared" si="377"/>
        <v>Rail P+R Car Leg LastDemand</v>
      </c>
      <c r="K4210" t="str" cm="1">
        <f t="array" ref="K4210">_xlfn.IFS(L4210="Bus P+R Bus Leg", "Bus", L4210="Bus P+R Car Leg", "Car",L4210="Rail P+R Rail Leg", "Rail", L4210="Rail P+R Car Leg", "Car",L4210="Logsum","",TRUE(),L4210)</f>
        <v>Car</v>
      </c>
      <c r="L4210" t="s">
        <v>160</v>
      </c>
      <c r="N4210" t="s">
        <v>105</v>
      </c>
      <c r="O4210" t="s">
        <v>481</v>
      </c>
      <c r="P4210" t="str">
        <f t="shared" si="374"/>
        <v>HBSHOP</v>
      </c>
    </row>
    <row r="4211" spans="1:16" x14ac:dyDescent="0.35">
      <c r="A4211">
        <f t="shared" si="375"/>
        <v>7554</v>
      </c>
      <c r="B4211" t="str">
        <f t="shared" si="373"/>
        <v>Rail P+R Car Leg HBSHOP_HBSHOP_75_PC LastDemand</v>
      </c>
      <c r="C4211" t="str">
        <f t="shared" si="376"/>
        <v>Rail P+R Car Leg HBSHOP_HBSHOP_75_PC LastDemand</v>
      </c>
      <c r="D4211" t="s">
        <v>37</v>
      </c>
      <c r="E4211" t="s">
        <v>18</v>
      </c>
      <c r="F4211">
        <v>0</v>
      </c>
      <c r="H4211" t="s">
        <v>19</v>
      </c>
      <c r="J4211" t="str">
        <f t="shared" si="377"/>
        <v>Rail P+R Car Leg LastDemand</v>
      </c>
      <c r="K4211" t="str" cm="1">
        <f t="array" ref="K4211">_xlfn.IFS(L4211="Bus P+R Bus Leg", "Bus", L4211="Bus P+R Car Leg", "Car",L4211="Rail P+R Rail Leg", "Rail", L4211="Rail P+R Car Leg", "Car",L4211="Logsum","",TRUE(),L4211)</f>
        <v>Car</v>
      </c>
      <c r="L4211" t="s">
        <v>160</v>
      </c>
      <c r="N4211" t="s">
        <v>105</v>
      </c>
      <c r="O4211" t="s">
        <v>482</v>
      </c>
      <c r="P4211" t="str">
        <f t="shared" si="374"/>
        <v>HBSHOP</v>
      </c>
    </row>
    <row r="4212" spans="1:16" x14ac:dyDescent="0.35">
      <c r="A4212">
        <f t="shared" si="375"/>
        <v>7555</v>
      </c>
      <c r="B4212" t="str">
        <f t="shared" si="373"/>
        <v>Rail P+R Car Leg HBSHOP_HBSHOP_Child_0-15_FC LastDemand</v>
      </c>
      <c r="C4212" t="str">
        <f t="shared" si="376"/>
        <v>Rail P+R Car Leg HBSHOP_HBSHOP_Child_0-15_FC LastDemand</v>
      </c>
      <c r="D4212" t="s">
        <v>37</v>
      </c>
      <c r="E4212" t="s">
        <v>18</v>
      </c>
      <c r="F4212">
        <v>0</v>
      </c>
      <c r="H4212" t="s">
        <v>19</v>
      </c>
      <c r="J4212" t="str">
        <f t="shared" si="377"/>
        <v>Rail P+R Car Leg LastDemand</v>
      </c>
      <c r="K4212" t="str" cm="1">
        <f t="array" ref="K4212">_xlfn.IFS(L4212="Bus P+R Bus Leg", "Bus", L4212="Bus P+R Car Leg", "Car",L4212="Rail P+R Rail Leg", "Rail", L4212="Rail P+R Car Leg", "Car",L4212="Logsum","",TRUE(),L4212)</f>
        <v>Car</v>
      </c>
      <c r="L4212" t="s">
        <v>160</v>
      </c>
      <c r="N4212" t="s">
        <v>105</v>
      </c>
      <c r="O4212" t="s">
        <v>483</v>
      </c>
      <c r="P4212" t="str">
        <f t="shared" si="374"/>
        <v>HBSHOP</v>
      </c>
    </row>
    <row r="4213" spans="1:16" x14ac:dyDescent="0.35">
      <c r="A4213">
        <f t="shared" si="375"/>
        <v>7556</v>
      </c>
      <c r="B4213" t="str">
        <f t="shared" ref="B4213:B4256" si="378">_xlfn.TEXTJOIN(" ",TRUE,L4213,O4213,N4213)</f>
        <v>Rail P+R Car Leg HBSHOP_HBSHOP_Child_0-15_NC LastDemand</v>
      </c>
      <c r="C4213" t="str">
        <f t="shared" si="376"/>
        <v>Rail P+R Car Leg HBSHOP_HBSHOP_Child_0-15_NC LastDemand</v>
      </c>
      <c r="D4213" t="s">
        <v>37</v>
      </c>
      <c r="E4213" t="s">
        <v>18</v>
      </c>
      <c r="F4213">
        <v>0</v>
      </c>
      <c r="H4213" t="s">
        <v>19</v>
      </c>
      <c r="J4213" t="str">
        <f t="shared" si="377"/>
        <v>Rail P+R Car Leg LastDemand</v>
      </c>
      <c r="K4213" t="str" cm="1">
        <f t="array" ref="K4213">_xlfn.IFS(L4213="Bus P+R Bus Leg", "Bus", L4213="Bus P+R Car Leg", "Car",L4213="Rail P+R Rail Leg", "Rail", L4213="Rail P+R Car Leg", "Car",L4213="Logsum","",TRUE(),L4213)</f>
        <v>Car</v>
      </c>
      <c r="L4213" t="s">
        <v>160</v>
      </c>
      <c r="N4213" t="s">
        <v>105</v>
      </c>
      <c r="O4213" t="s">
        <v>484</v>
      </c>
      <c r="P4213" t="str">
        <f t="shared" si="374"/>
        <v>HBSHOP</v>
      </c>
    </row>
    <row r="4214" spans="1:16" x14ac:dyDescent="0.35">
      <c r="A4214">
        <f t="shared" si="375"/>
        <v>7557</v>
      </c>
      <c r="B4214" t="str">
        <f t="shared" si="378"/>
        <v>Rail P+R Car Leg HBSHOP_HBSHOP_Child_0-15_PC LastDemand</v>
      </c>
      <c r="C4214" t="str">
        <f t="shared" si="376"/>
        <v>Rail P+R Car Leg HBSHOP_HBSHOP_Child_0-15_PC LastDemand</v>
      </c>
      <c r="D4214" t="s">
        <v>37</v>
      </c>
      <c r="E4214" t="s">
        <v>18</v>
      </c>
      <c r="F4214">
        <v>0</v>
      </c>
      <c r="H4214" t="s">
        <v>19</v>
      </c>
      <c r="J4214" t="str">
        <f t="shared" si="377"/>
        <v>Rail P+R Car Leg LastDemand</v>
      </c>
      <c r="K4214" t="str" cm="1">
        <f t="array" ref="K4214">_xlfn.IFS(L4214="Bus P+R Bus Leg", "Bus", L4214="Bus P+R Car Leg", "Car",L4214="Rail P+R Rail Leg", "Rail", L4214="Rail P+R Car Leg", "Car",L4214="Logsum","",TRUE(),L4214)</f>
        <v>Car</v>
      </c>
      <c r="L4214" t="s">
        <v>160</v>
      </c>
      <c r="N4214" t="s">
        <v>105</v>
      </c>
      <c r="O4214" t="s">
        <v>485</v>
      </c>
      <c r="P4214" t="str">
        <f t="shared" si="374"/>
        <v>HBSHOP</v>
      </c>
    </row>
    <row r="4215" spans="1:16" x14ac:dyDescent="0.35">
      <c r="A4215">
        <f t="shared" si="375"/>
        <v>7558</v>
      </c>
      <c r="B4215" t="str">
        <f t="shared" si="378"/>
        <v>Rail P+R Car Leg HBSHOP_HBSHOP_FT_16-74_FC LastDemand</v>
      </c>
      <c r="C4215" t="str">
        <f t="shared" si="376"/>
        <v>Rail P+R Car Leg HBSHOP_HBSHOP_FT_16-74_FC LastDemand</v>
      </c>
      <c r="D4215" t="s">
        <v>37</v>
      </c>
      <c r="E4215" t="s">
        <v>18</v>
      </c>
      <c r="F4215">
        <v>0</v>
      </c>
      <c r="H4215" t="s">
        <v>19</v>
      </c>
      <c r="J4215" t="str">
        <f t="shared" si="377"/>
        <v>Rail P+R Car Leg LastDemand</v>
      </c>
      <c r="K4215" t="str" cm="1">
        <f t="array" ref="K4215">_xlfn.IFS(L4215="Bus P+R Bus Leg", "Bus", L4215="Bus P+R Car Leg", "Car",L4215="Rail P+R Rail Leg", "Rail", L4215="Rail P+R Car Leg", "Car",L4215="Logsum","",TRUE(),L4215)</f>
        <v>Car</v>
      </c>
      <c r="L4215" t="s">
        <v>160</v>
      </c>
      <c r="N4215" t="s">
        <v>105</v>
      </c>
      <c r="O4215" t="s">
        <v>486</v>
      </c>
      <c r="P4215" t="str">
        <f t="shared" si="374"/>
        <v>HBSHOP</v>
      </c>
    </row>
    <row r="4216" spans="1:16" x14ac:dyDescent="0.35">
      <c r="A4216">
        <f t="shared" si="375"/>
        <v>7559</v>
      </c>
      <c r="B4216" t="str">
        <f t="shared" si="378"/>
        <v>Rail P+R Car Leg HBSHOP_HBSHOP_FT_16-74_NC LastDemand</v>
      </c>
      <c r="C4216" t="str">
        <f t="shared" si="376"/>
        <v>Rail P+R Car Leg HBSHOP_HBSHOP_FT_16-74_NC LastDemand</v>
      </c>
      <c r="D4216" t="s">
        <v>37</v>
      </c>
      <c r="E4216" t="s">
        <v>18</v>
      </c>
      <c r="F4216">
        <v>0</v>
      </c>
      <c r="H4216" t="s">
        <v>19</v>
      </c>
      <c r="J4216" t="str">
        <f t="shared" si="377"/>
        <v>Rail P+R Car Leg LastDemand</v>
      </c>
      <c r="K4216" t="str" cm="1">
        <f t="array" ref="K4216">_xlfn.IFS(L4216="Bus P+R Bus Leg", "Bus", L4216="Bus P+R Car Leg", "Car",L4216="Rail P+R Rail Leg", "Rail", L4216="Rail P+R Car Leg", "Car",L4216="Logsum","",TRUE(),L4216)</f>
        <v>Car</v>
      </c>
      <c r="L4216" t="s">
        <v>160</v>
      </c>
      <c r="N4216" t="s">
        <v>105</v>
      </c>
      <c r="O4216" t="s">
        <v>487</v>
      </c>
      <c r="P4216" t="str">
        <f t="shared" si="374"/>
        <v>HBSHOP</v>
      </c>
    </row>
    <row r="4217" spans="1:16" x14ac:dyDescent="0.35">
      <c r="A4217">
        <f t="shared" si="375"/>
        <v>7560</v>
      </c>
      <c r="B4217" t="str">
        <f t="shared" si="378"/>
        <v>Rail P+R Car Leg HBSHOP_HBSHOP_FT_16-74_PC LastDemand</v>
      </c>
      <c r="C4217" t="str">
        <f t="shared" si="376"/>
        <v>Rail P+R Car Leg HBSHOP_HBSHOP_FT_16-74_PC LastDemand</v>
      </c>
      <c r="D4217" t="s">
        <v>37</v>
      </c>
      <c r="E4217" t="s">
        <v>18</v>
      </c>
      <c r="F4217">
        <v>0</v>
      </c>
      <c r="H4217" t="s">
        <v>19</v>
      </c>
      <c r="J4217" t="str">
        <f t="shared" si="377"/>
        <v>Rail P+R Car Leg LastDemand</v>
      </c>
      <c r="K4217" t="str" cm="1">
        <f t="array" ref="K4217">_xlfn.IFS(L4217="Bus P+R Bus Leg", "Bus", L4217="Bus P+R Car Leg", "Car",L4217="Rail P+R Rail Leg", "Rail", L4217="Rail P+R Car Leg", "Car",L4217="Logsum","",TRUE(),L4217)</f>
        <v>Car</v>
      </c>
      <c r="L4217" t="s">
        <v>160</v>
      </c>
      <c r="N4217" t="s">
        <v>105</v>
      </c>
      <c r="O4217" t="s">
        <v>488</v>
      </c>
      <c r="P4217" t="str">
        <f t="shared" si="374"/>
        <v>HBSHOP</v>
      </c>
    </row>
    <row r="4218" spans="1:16" x14ac:dyDescent="0.35">
      <c r="A4218">
        <f t="shared" si="375"/>
        <v>7561</v>
      </c>
      <c r="B4218" t="str">
        <f t="shared" si="378"/>
        <v>Rail P+R Car Leg HBSHOP_HBSHOP_Other_16-74_FC LastDemand</v>
      </c>
      <c r="C4218" t="str">
        <f t="shared" si="376"/>
        <v>Rail P+R Car Leg HBSHOP_HBSHOP_Other_16-74_FC LastDemand</v>
      </c>
      <c r="D4218" t="s">
        <v>37</v>
      </c>
      <c r="E4218" t="s">
        <v>18</v>
      </c>
      <c r="F4218">
        <v>0</v>
      </c>
      <c r="H4218" t="s">
        <v>19</v>
      </c>
      <c r="J4218" t="str">
        <f t="shared" si="377"/>
        <v>Rail P+R Car Leg LastDemand</v>
      </c>
      <c r="K4218" t="str" cm="1">
        <f t="array" ref="K4218">_xlfn.IFS(L4218="Bus P+R Bus Leg", "Bus", L4218="Bus P+R Car Leg", "Car",L4218="Rail P+R Rail Leg", "Rail", L4218="Rail P+R Car Leg", "Car",L4218="Logsum","",TRUE(),L4218)</f>
        <v>Car</v>
      </c>
      <c r="L4218" t="s">
        <v>160</v>
      </c>
      <c r="N4218" t="s">
        <v>105</v>
      </c>
      <c r="O4218" t="s">
        <v>489</v>
      </c>
      <c r="P4218" t="str">
        <f t="shared" si="374"/>
        <v>HBSHOP</v>
      </c>
    </row>
    <row r="4219" spans="1:16" x14ac:dyDescent="0.35">
      <c r="A4219">
        <f t="shared" si="375"/>
        <v>7562</v>
      </c>
      <c r="B4219" t="str">
        <f t="shared" si="378"/>
        <v>Rail P+R Car Leg HBSHOP_HBSHOP_Other_16-74_NC LastDemand</v>
      </c>
      <c r="C4219" t="str">
        <f t="shared" si="376"/>
        <v>Rail P+R Car Leg HBSHOP_HBSHOP_Other_16-74_NC LastDemand</v>
      </c>
      <c r="D4219" t="s">
        <v>37</v>
      </c>
      <c r="E4219" t="s">
        <v>18</v>
      </c>
      <c r="F4219">
        <v>0</v>
      </c>
      <c r="H4219" t="s">
        <v>19</v>
      </c>
      <c r="J4219" t="str">
        <f t="shared" si="377"/>
        <v>Rail P+R Car Leg LastDemand</v>
      </c>
      <c r="K4219" t="str" cm="1">
        <f t="array" ref="K4219">_xlfn.IFS(L4219="Bus P+R Bus Leg", "Bus", L4219="Bus P+R Car Leg", "Car",L4219="Rail P+R Rail Leg", "Rail", L4219="Rail P+R Car Leg", "Car",L4219="Logsum","",TRUE(),L4219)</f>
        <v>Car</v>
      </c>
      <c r="L4219" t="s">
        <v>160</v>
      </c>
      <c r="N4219" t="s">
        <v>105</v>
      </c>
      <c r="O4219" t="s">
        <v>490</v>
      </c>
      <c r="P4219" t="str">
        <f t="shared" si="374"/>
        <v>HBSHOP</v>
      </c>
    </row>
    <row r="4220" spans="1:16" x14ac:dyDescent="0.35">
      <c r="A4220">
        <f t="shared" si="375"/>
        <v>7563</v>
      </c>
      <c r="B4220" t="str">
        <f t="shared" si="378"/>
        <v>Rail P+R Car Leg HBSHOP_HBSHOP_Other_16-74_PC LastDemand</v>
      </c>
      <c r="C4220" t="str">
        <f t="shared" si="376"/>
        <v>Rail P+R Car Leg HBSHOP_HBSHOP_Other_16-74_PC LastDemand</v>
      </c>
      <c r="D4220" t="s">
        <v>37</v>
      </c>
      <c r="E4220" t="s">
        <v>18</v>
      </c>
      <c r="F4220">
        <v>0</v>
      </c>
      <c r="H4220" t="s">
        <v>19</v>
      </c>
      <c r="J4220" t="str">
        <f t="shared" si="377"/>
        <v>Rail P+R Car Leg LastDemand</v>
      </c>
      <c r="K4220" t="str" cm="1">
        <f t="array" ref="K4220">_xlfn.IFS(L4220="Bus P+R Bus Leg", "Bus", L4220="Bus P+R Car Leg", "Car",L4220="Rail P+R Rail Leg", "Rail", L4220="Rail P+R Car Leg", "Car",L4220="Logsum","",TRUE(),L4220)</f>
        <v>Car</v>
      </c>
      <c r="L4220" t="s">
        <v>160</v>
      </c>
      <c r="N4220" t="s">
        <v>105</v>
      </c>
      <c r="O4220" t="s">
        <v>491</v>
      </c>
      <c r="P4220" t="str">
        <f t="shared" si="374"/>
        <v>HBSHOP</v>
      </c>
    </row>
    <row r="4221" spans="1:16" x14ac:dyDescent="0.35">
      <c r="A4221">
        <f t="shared" si="375"/>
        <v>7564</v>
      </c>
      <c r="B4221" t="str">
        <f t="shared" si="378"/>
        <v>Rail P+R Car Leg HBSHOP_HBSHOP_PT_16-74_FC LastDemand</v>
      </c>
      <c r="C4221" t="str">
        <f t="shared" si="376"/>
        <v>Rail P+R Car Leg HBSHOP_HBSHOP_PT_16-74_FC LastDemand</v>
      </c>
      <c r="D4221" t="s">
        <v>37</v>
      </c>
      <c r="E4221" t="s">
        <v>18</v>
      </c>
      <c r="F4221">
        <v>0</v>
      </c>
      <c r="H4221" t="s">
        <v>19</v>
      </c>
      <c r="J4221" t="str">
        <f t="shared" si="377"/>
        <v>Rail P+R Car Leg LastDemand</v>
      </c>
      <c r="K4221" t="str" cm="1">
        <f t="array" ref="K4221">_xlfn.IFS(L4221="Bus P+R Bus Leg", "Bus", L4221="Bus P+R Car Leg", "Car",L4221="Rail P+R Rail Leg", "Rail", L4221="Rail P+R Car Leg", "Car",L4221="Logsum","",TRUE(),L4221)</f>
        <v>Car</v>
      </c>
      <c r="L4221" t="s">
        <v>160</v>
      </c>
      <c r="N4221" t="s">
        <v>105</v>
      </c>
      <c r="O4221" t="s">
        <v>492</v>
      </c>
      <c r="P4221" t="str">
        <f t="shared" si="374"/>
        <v>HBSHOP</v>
      </c>
    </row>
    <row r="4222" spans="1:16" x14ac:dyDescent="0.35">
      <c r="A4222">
        <f t="shared" si="375"/>
        <v>7565</v>
      </c>
      <c r="B4222" t="str">
        <f t="shared" si="378"/>
        <v>Rail P+R Car Leg HBSHOP_HBSHOP_PT_16-74_NC LastDemand</v>
      </c>
      <c r="C4222" t="str">
        <f t="shared" si="376"/>
        <v>Rail P+R Car Leg HBSHOP_HBSHOP_PT_16-74_NC LastDemand</v>
      </c>
      <c r="D4222" t="s">
        <v>37</v>
      </c>
      <c r="E4222" t="s">
        <v>18</v>
      </c>
      <c r="F4222">
        <v>0</v>
      </c>
      <c r="H4222" t="s">
        <v>19</v>
      </c>
      <c r="J4222" t="str">
        <f t="shared" si="377"/>
        <v>Rail P+R Car Leg LastDemand</v>
      </c>
      <c r="K4222" t="str" cm="1">
        <f t="array" ref="K4222">_xlfn.IFS(L4222="Bus P+R Bus Leg", "Bus", L4222="Bus P+R Car Leg", "Car",L4222="Rail P+R Rail Leg", "Rail", L4222="Rail P+R Car Leg", "Car",L4222="Logsum","",TRUE(),L4222)</f>
        <v>Car</v>
      </c>
      <c r="L4222" t="s">
        <v>160</v>
      </c>
      <c r="N4222" t="s">
        <v>105</v>
      </c>
      <c r="O4222" t="s">
        <v>493</v>
      </c>
      <c r="P4222" t="str">
        <f t="shared" si="374"/>
        <v>HBSHOP</v>
      </c>
    </row>
    <row r="4223" spans="1:16" x14ac:dyDescent="0.35">
      <c r="A4223">
        <f t="shared" si="375"/>
        <v>7566</v>
      </c>
      <c r="B4223" t="str">
        <f t="shared" si="378"/>
        <v>Rail P+R Car Leg HBSHOP_HBSHOP_PT_16-74_PC LastDemand</v>
      </c>
      <c r="C4223" t="str">
        <f t="shared" si="376"/>
        <v>Rail P+R Car Leg HBSHOP_HBSHOP_PT_16-74_PC LastDemand</v>
      </c>
      <c r="D4223" t="s">
        <v>37</v>
      </c>
      <c r="E4223" t="s">
        <v>18</v>
      </c>
      <c r="F4223">
        <v>0</v>
      </c>
      <c r="H4223" t="s">
        <v>19</v>
      </c>
      <c r="J4223" t="str">
        <f t="shared" si="377"/>
        <v>Rail P+R Car Leg LastDemand</v>
      </c>
      <c r="K4223" t="str" cm="1">
        <f t="array" ref="K4223">_xlfn.IFS(L4223="Bus P+R Bus Leg", "Bus", L4223="Bus P+R Car Leg", "Car",L4223="Rail P+R Rail Leg", "Rail", L4223="Rail P+R Car Leg", "Car",L4223="Logsum","",TRUE(),L4223)</f>
        <v>Car</v>
      </c>
      <c r="L4223" t="s">
        <v>160</v>
      </c>
      <c r="N4223" t="s">
        <v>105</v>
      </c>
      <c r="O4223" t="s">
        <v>494</v>
      </c>
      <c r="P4223" t="str">
        <f t="shared" si="374"/>
        <v>HBSHOP</v>
      </c>
    </row>
    <row r="4224" spans="1:16" x14ac:dyDescent="0.35">
      <c r="A4224">
        <f t="shared" si="375"/>
        <v>7567</v>
      </c>
      <c r="B4224" t="str">
        <f t="shared" si="378"/>
        <v>Rail P+R Car Leg HBSHOP_HBSHOP_Student_16-74_FC LastDemand</v>
      </c>
      <c r="C4224" t="str">
        <f t="shared" si="376"/>
        <v>Rail P+R Car Leg HBSHOP_HBSHOP_Student_16-74_FC LastDemand</v>
      </c>
      <c r="D4224" t="s">
        <v>37</v>
      </c>
      <c r="E4224" t="s">
        <v>18</v>
      </c>
      <c r="F4224">
        <v>0</v>
      </c>
      <c r="H4224" t="s">
        <v>19</v>
      </c>
      <c r="J4224" t="str">
        <f t="shared" si="377"/>
        <v>Rail P+R Car Leg LastDemand</v>
      </c>
      <c r="K4224" t="str" cm="1">
        <f t="array" ref="K4224">_xlfn.IFS(L4224="Bus P+R Bus Leg", "Bus", L4224="Bus P+R Car Leg", "Car",L4224="Rail P+R Rail Leg", "Rail", L4224="Rail P+R Car Leg", "Car",L4224="Logsum","",TRUE(),L4224)</f>
        <v>Car</v>
      </c>
      <c r="L4224" t="s">
        <v>160</v>
      </c>
      <c r="N4224" t="s">
        <v>105</v>
      </c>
      <c r="O4224" t="s">
        <v>495</v>
      </c>
      <c r="P4224" t="str">
        <f t="shared" ref="P4224:P4256" si="379">LEFT(O4224,FIND("_",O4224)-1)</f>
        <v>HBSHOP</v>
      </c>
    </row>
    <row r="4225" spans="1:16" x14ac:dyDescent="0.35">
      <c r="A4225">
        <f t="shared" si="375"/>
        <v>7568</v>
      </c>
      <c r="B4225" t="str">
        <f t="shared" si="378"/>
        <v>Rail P+R Car Leg HBSHOP_HBSHOP_Student_16-74_NC LastDemand</v>
      </c>
      <c r="C4225" t="str">
        <f t="shared" si="376"/>
        <v>Rail P+R Car Leg HBSHOP_HBSHOP_Student_16-74_NC LastDemand</v>
      </c>
      <c r="D4225" t="s">
        <v>37</v>
      </c>
      <c r="E4225" t="s">
        <v>18</v>
      </c>
      <c r="F4225">
        <v>0</v>
      </c>
      <c r="H4225" t="s">
        <v>19</v>
      </c>
      <c r="J4225" t="str">
        <f t="shared" si="377"/>
        <v>Rail P+R Car Leg LastDemand</v>
      </c>
      <c r="K4225" t="str" cm="1">
        <f t="array" ref="K4225">_xlfn.IFS(L4225="Bus P+R Bus Leg", "Bus", L4225="Bus P+R Car Leg", "Car",L4225="Rail P+R Rail Leg", "Rail", L4225="Rail P+R Car Leg", "Car",L4225="Logsum","",TRUE(),L4225)</f>
        <v>Car</v>
      </c>
      <c r="L4225" t="s">
        <v>160</v>
      </c>
      <c r="N4225" t="s">
        <v>105</v>
      </c>
      <c r="O4225" t="s">
        <v>496</v>
      </c>
      <c r="P4225" t="str">
        <f t="shared" si="379"/>
        <v>HBSHOP</v>
      </c>
    </row>
    <row r="4226" spans="1:16" x14ac:dyDescent="0.35">
      <c r="A4226">
        <f t="shared" si="375"/>
        <v>7569</v>
      </c>
      <c r="B4226" t="str">
        <f t="shared" si="378"/>
        <v>Rail P+R Car Leg HBSHOP_HBSHOP_Student_16-74_PC LastDemand</v>
      </c>
      <c r="C4226" t="str">
        <f t="shared" si="376"/>
        <v>Rail P+R Car Leg HBSHOP_HBSHOP_Student_16-74_PC LastDemand</v>
      </c>
      <c r="D4226" t="s">
        <v>37</v>
      </c>
      <c r="E4226" t="s">
        <v>18</v>
      </c>
      <c r="F4226">
        <v>0</v>
      </c>
      <c r="H4226" t="s">
        <v>19</v>
      </c>
      <c r="J4226" t="str">
        <f t="shared" si="377"/>
        <v>Rail P+R Car Leg LastDemand</v>
      </c>
      <c r="K4226" t="str" cm="1">
        <f t="array" ref="K4226">_xlfn.IFS(L4226="Bus P+R Bus Leg", "Bus", L4226="Bus P+R Car Leg", "Car",L4226="Rail P+R Rail Leg", "Rail", L4226="Rail P+R Car Leg", "Car",L4226="Logsum","",TRUE(),L4226)</f>
        <v>Car</v>
      </c>
      <c r="L4226" t="s">
        <v>160</v>
      </c>
      <c r="N4226" t="s">
        <v>105</v>
      </c>
      <c r="O4226" t="s">
        <v>497</v>
      </c>
      <c r="P4226" t="str">
        <f t="shared" si="379"/>
        <v>HBSHOP</v>
      </c>
    </row>
    <row r="4227" spans="1:16" x14ac:dyDescent="0.35">
      <c r="A4227">
        <f t="shared" si="375"/>
        <v>7570</v>
      </c>
      <c r="B4227" t="str">
        <f t="shared" si="378"/>
        <v>Rail P+R Car Leg NHBEB_NHBEB_FT_16-74_FC LastDemand</v>
      </c>
      <c r="C4227" t="str">
        <f t="shared" si="376"/>
        <v>Rail P+R Car Leg NHBEB_NHBEB_FT_16-74_FC LastDemand</v>
      </c>
      <c r="D4227" t="s">
        <v>37</v>
      </c>
      <c r="E4227" t="s">
        <v>18</v>
      </c>
      <c r="F4227">
        <v>0</v>
      </c>
      <c r="H4227" t="s">
        <v>19</v>
      </c>
      <c r="J4227" t="str">
        <f t="shared" si="377"/>
        <v>Rail P+R Car Leg LastDemand</v>
      </c>
      <c r="K4227" t="str" cm="1">
        <f t="array" ref="K4227">_xlfn.IFS(L4227="Bus P+R Bus Leg", "Bus", L4227="Bus P+R Car Leg", "Car",L4227="Rail P+R Rail Leg", "Rail", L4227="Rail P+R Car Leg", "Car",L4227="Logsum","",TRUE(),L4227)</f>
        <v>Car</v>
      </c>
      <c r="L4227" t="s">
        <v>160</v>
      </c>
      <c r="N4227" t="s">
        <v>105</v>
      </c>
      <c r="O4227" t="s">
        <v>77</v>
      </c>
      <c r="P4227" t="str">
        <f t="shared" si="379"/>
        <v>NHBEB</v>
      </c>
    </row>
    <row r="4228" spans="1:16" x14ac:dyDescent="0.35">
      <c r="A4228">
        <f t="shared" si="375"/>
        <v>7571</v>
      </c>
      <c r="B4228" t="str">
        <f t="shared" si="378"/>
        <v>Rail P+R Car Leg NHBEB_NHBEB_FT_16-74_NC LastDemand</v>
      </c>
      <c r="C4228" t="str">
        <f t="shared" si="376"/>
        <v>Rail P+R Car Leg NHBEB_NHBEB_FT_16-74_NC LastDemand</v>
      </c>
      <c r="D4228" t="s">
        <v>37</v>
      </c>
      <c r="E4228" t="s">
        <v>18</v>
      </c>
      <c r="F4228">
        <v>0</v>
      </c>
      <c r="H4228" t="s">
        <v>19</v>
      </c>
      <c r="J4228" t="str">
        <f t="shared" si="377"/>
        <v>Rail P+R Car Leg LastDemand</v>
      </c>
      <c r="K4228" t="str" cm="1">
        <f t="array" ref="K4228">_xlfn.IFS(L4228="Bus P+R Bus Leg", "Bus", L4228="Bus P+R Car Leg", "Car",L4228="Rail P+R Rail Leg", "Rail", L4228="Rail P+R Car Leg", "Car",L4228="Logsum","",TRUE(),L4228)</f>
        <v>Car</v>
      </c>
      <c r="L4228" t="s">
        <v>160</v>
      </c>
      <c r="N4228" t="s">
        <v>105</v>
      </c>
      <c r="O4228" t="s">
        <v>78</v>
      </c>
      <c r="P4228" t="str">
        <f t="shared" si="379"/>
        <v>NHBEB</v>
      </c>
    </row>
    <row r="4229" spans="1:16" x14ac:dyDescent="0.35">
      <c r="A4229">
        <f t="shared" si="375"/>
        <v>7572</v>
      </c>
      <c r="B4229" t="str">
        <f t="shared" si="378"/>
        <v>Rail P+R Car Leg NHBEB_NHBEB_FT_16-74_PC LastDemand</v>
      </c>
      <c r="C4229" t="str">
        <f t="shared" si="376"/>
        <v>Rail P+R Car Leg NHBEB_NHBEB_FT_16-74_PC LastDemand</v>
      </c>
      <c r="D4229" t="s">
        <v>37</v>
      </c>
      <c r="E4229" t="s">
        <v>18</v>
      </c>
      <c r="F4229">
        <v>0</v>
      </c>
      <c r="H4229" t="s">
        <v>19</v>
      </c>
      <c r="J4229" t="str">
        <f t="shared" si="377"/>
        <v>Rail P+R Car Leg LastDemand</v>
      </c>
      <c r="K4229" t="str" cm="1">
        <f t="array" ref="K4229">_xlfn.IFS(L4229="Bus P+R Bus Leg", "Bus", L4229="Bus P+R Car Leg", "Car",L4229="Rail P+R Rail Leg", "Rail", L4229="Rail P+R Car Leg", "Car",L4229="Logsum","",TRUE(),L4229)</f>
        <v>Car</v>
      </c>
      <c r="L4229" t="s">
        <v>160</v>
      </c>
      <c r="N4229" t="s">
        <v>105</v>
      </c>
      <c r="O4229" t="s">
        <v>79</v>
      </c>
      <c r="P4229" t="str">
        <f t="shared" si="379"/>
        <v>NHBEB</v>
      </c>
    </row>
    <row r="4230" spans="1:16" x14ac:dyDescent="0.35">
      <c r="A4230">
        <f t="shared" si="375"/>
        <v>7573</v>
      </c>
      <c r="B4230" t="str">
        <f t="shared" si="378"/>
        <v>Rail P+R Car Leg NHBEB_NHBEB_Other_16-74_FC LastDemand</v>
      </c>
      <c r="C4230" t="str">
        <f t="shared" si="376"/>
        <v>Rail P+R Car Leg NHBEB_NHBEB_Other_16-74_FC LastDemand</v>
      </c>
      <c r="D4230" t="s">
        <v>37</v>
      </c>
      <c r="E4230" t="s">
        <v>18</v>
      </c>
      <c r="F4230">
        <v>0</v>
      </c>
      <c r="H4230" t="s">
        <v>19</v>
      </c>
      <c r="J4230" t="str">
        <f t="shared" si="377"/>
        <v>Rail P+R Car Leg LastDemand</v>
      </c>
      <c r="K4230" t="str" cm="1">
        <f t="array" ref="K4230">_xlfn.IFS(L4230="Bus P+R Bus Leg", "Bus", L4230="Bus P+R Car Leg", "Car",L4230="Rail P+R Rail Leg", "Rail", L4230="Rail P+R Car Leg", "Car",L4230="Logsum","",TRUE(),L4230)</f>
        <v>Car</v>
      </c>
      <c r="L4230" t="s">
        <v>160</v>
      </c>
      <c r="N4230" t="s">
        <v>105</v>
      </c>
      <c r="O4230" t="s">
        <v>80</v>
      </c>
      <c r="P4230" t="str">
        <f t="shared" si="379"/>
        <v>NHBEB</v>
      </c>
    </row>
    <row r="4231" spans="1:16" x14ac:dyDescent="0.35">
      <c r="A4231">
        <f t="shared" si="375"/>
        <v>7574</v>
      </c>
      <c r="B4231" t="str">
        <f t="shared" si="378"/>
        <v>Rail P+R Car Leg NHBEB_NHBEB_Other_16-74_NC LastDemand</v>
      </c>
      <c r="C4231" t="str">
        <f t="shared" si="376"/>
        <v>Rail P+R Car Leg NHBEB_NHBEB_Other_16-74_NC LastDemand</v>
      </c>
      <c r="D4231" t="s">
        <v>37</v>
      </c>
      <c r="E4231" t="s">
        <v>18</v>
      </c>
      <c r="F4231">
        <v>0</v>
      </c>
      <c r="H4231" t="s">
        <v>19</v>
      </c>
      <c r="J4231" t="str">
        <f t="shared" si="377"/>
        <v>Rail P+R Car Leg LastDemand</v>
      </c>
      <c r="K4231" t="str" cm="1">
        <f t="array" ref="K4231">_xlfn.IFS(L4231="Bus P+R Bus Leg", "Bus", L4231="Bus P+R Car Leg", "Car",L4231="Rail P+R Rail Leg", "Rail", L4231="Rail P+R Car Leg", "Car",L4231="Logsum","",TRUE(),L4231)</f>
        <v>Car</v>
      </c>
      <c r="L4231" t="s">
        <v>160</v>
      </c>
      <c r="N4231" t="s">
        <v>105</v>
      </c>
      <c r="O4231" t="s">
        <v>81</v>
      </c>
      <c r="P4231" t="str">
        <f t="shared" si="379"/>
        <v>NHBEB</v>
      </c>
    </row>
    <row r="4232" spans="1:16" x14ac:dyDescent="0.35">
      <c r="A4232">
        <f t="shared" si="375"/>
        <v>7575</v>
      </c>
      <c r="B4232" t="str">
        <f t="shared" si="378"/>
        <v>Rail P+R Car Leg NHBEB_NHBEB_Other_16-74_PC LastDemand</v>
      </c>
      <c r="C4232" t="str">
        <f t="shared" si="376"/>
        <v>Rail P+R Car Leg NHBEB_NHBEB_Other_16-74_PC LastDemand</v>
      </c>
      <c r="D4232" t="s">
        <v>37</v>
      </c>
      <c r="E4232" t="s">
        <v>18</v>
      </c>
      <c r="F4232">
        <v>0</v>
      </c>
      <c r="H4232" t="s">
        <v>19</v>
      </c>
      <c r="J4232" t="str">
        <f t="shared" si="377"/>
        <v>Rail P+R Car Leg LastDemand</v>
      </c>
      <c r="K4232" t="str" cm="1">
        <f t="array" ref="K4232">_xlfn.IFS(L4232="Bus P+R Bus Leg", "Bus", L4232="Bus P+R Car Leg", "Car",L4232="Rail P+R Rail Leg", "Rail", L4232="Rail P+R Car Leg", "Car",L4232="Logsum","",TRUE(),L4232)</f>
        <v>Car</v>
      </c>
      <c r="L4232" t="s">
        <v>160</v>
      </c>
      <c r="N4232" t="s">
        <v>105</v>
      </c>
      <c r="O4232" t="s">
        <v>82</v>
      </c>
      <c r="P4232" t="str">
        <f t="shared" si="379"/>
        <v>NHBEB</v>
      </c>
    </row>
    <row r="4233" spans="1:16" x14ac:dyDescent="0.35">
      <c r="A4233">
        <f t="shared" si="375"/>
        <v>7576</v>
      </c>
      <c r="B4233" t="str">
        <f t="shared" si="378"/>
        <v>Rail P+R Car Leg NHBEB_NHBEB_PT_16-74_FC LastDemand</v>
      </c>
      <c r="C4233" t="str">
        <f t="shared" si="376"/>
        <v>Rail P+R Car Leg NHBEB_NHBEB_PT_16-74_FC LastDemand</v>
      </c>
      <c r="D4233" t="s">
        <v>37</v>
      </c>
      <c r="E4233" t="s">
        <v>18</v>
      </c>
      <c r="F4233">
        <v>0</v>
      </c>
      <c r="H4233" t="s">
        <v>19</v>
      </c>
      <c r="J4233" t="str">
        <f t="shared" si="377"/>
        <v>Rail P+R Car Leg LastDemand</v>
      </c>
      <c r="K4233" t="str" cm="1">
        <f t="array" ref="K4233">_xlfn.IFS(L4233="Bus P+R Bus Leg", "Bus", L4233="Bus P+R Car Leg", "Car",L4233="Rail P+R Rail Leg", "Rail", L4233="Rail P+R Car Leg", "Car",L4233="Logsum","",TRUE(),L4233)</f>
        <v>Car</v>
      </c>
      <c r="L4233" t="s">
        <v>160</v>
      </c>
      <c r="N4233" t="s">
        <v>105</v>
      </c>
      <c r="O4233" t="s">
        <v>83</v>
      </c>
      <c r="P4233" t="str">
        <f t="shared" si="379"/>
        <v>NHBEB</v>
      </c>
    </row>
    <row r="4234" spans="1:16" x14ac:dyDescent="0.35">
      <c r="A4234">
        <f t="shared" si="375"/>
        <v>7577</v>
      </c>
      <c r="B4234" t="str">
        <f t="shared" si="378"/>
        <v>Rail P+R Car Leg NHBEB_NHBEB_PT_16-74_NC LastDemand</v>
      </c>
      <c r="C4234" t="str">
        <f t="shared" si="376"/>
        <v>Rail P+R Car Leg NHBEB_NHBEB_PT_16-74_NC LastDemand</v>
      </c>
      <c r="D4234" t="s">
        <v>37</v>
      </c>
      <c r="E4234" t="s">
        <v>18</v>
      </c>
      <c r="F4234">
        <v>0</v>
      </c>
      <c r="H4234" t="s">
        <v>19</v>
      </c>
      <c r="J4234" t="str">
        <f t="shared" si="377"/>
        <v>Rail P+R Car Leg LastDemand</v>
      </c>
      <c r="K4234" t="str" cm="1">
        <f t="array" ref="K4234">_xlfn.IFS(L4234="Bus P+R Bus Leg", "Bus", L4234="Bus P+R Car Leg", "Car",L4234="Rail P+R Rail Leg", "Rail", L4234="Rail P+R Car Leg", "Car",L4234="Logsum","",TRUE(),L4234)</f>
        <v>Car</v>
      </c>
      <c r="L4234" t="s">
        <v>160</v>
      </c>
      <c r="N4234" t="s">
        <v>105</v>
      </c>
      <c r="O4234" t="s">
        <v>84</v>
      </c>
      <c r="P4234" t="str">
        <f t="shared" si="379"/>
        <v>NHBEB</v>
      </c>
    </row>
    <row r="4235" spans="1:16" x14ac:dyDescent="0.35">
      <c r="A4235">
        <f t="shared" si="375"/>
        <v>7578</v>
      </c>
      <c r="B4235" t="str">
        <f t="shared" si="378"/>
        <v>Rail P+R Car Leg NHBEB_NHBEB_PT_16-74_PC LastDemand</v>
      </c>
      <c r="C4235" t="str">
        <f t="shared" si="376"/>
        <v>Rail P+R Car Leg NHBEB_NHBEB_PT_16-74_PC LastDemand</v>
      </c>
      <c r="D4235" t="s">
        <v>37</v>
      </c>
      <c r="E4235" t="s">
        <v>18</v>
      </c>
      <c r="F4235">
        <v>0</v>
      </c>
      <c r="H4235" t="s">
        <v>19</v>
      </c>
      <c r="J4235" t="str">
        <f t="shared" si="377"/>
        <v>Rail P+R Car Leg LastDemand</v>
      </c>
      <c r="K4235" t="str" cm="1">
        <f t="array" ref="K4235">_xlfn.IFS(L4235="Bus P+R Bus Leg", "Bus", L4235="Bus P+R Car Leg", "Car",L4235="Rail P+R Rail Leg", "Rail", L4235="Rail P+R Car Leg", "Car",L4235="Logsum","",TRUE(),L4235)</f>
        <v>Car</v>
      </c>
      <c r="L4235" t="s">
        <v>160</v>
      </c>
      <c r="N4235" t="s">
        <v>105</v>
      </c>
      <c r="O4235" t="s">
        <v>85</v>
      </c>
      <c r="P4235" t="str">
        <f t="shared" si="379"/>
        <v>NHBEB</v>
      </c>
    </row>
    <row r="4236" spans="1:16" x14ac:dyDescent="0.35">
      <c r="A4236">
        <f t="shared" si="375"/>
        <v>7579</v>
      </c>
      <c r="B4236" t="str">
        <f t="shared" si="378"/>
        <v>Rail P+R Car Leg NHBEB_NHBEB_Student_16-74_FC LastDemand</v>
      </c>
      <c r="C4236" t="str">
        <f t="shared" si="376"/>
        <v>Rail P+R Car Leg NHBEB_NHBEB_Student_16-74_FC LastDemand</v>
      </c>
      <c r="D4236" t="s">
        <v>37</v>
      </c>
      <c r="E4236" t="s">
        <v>18</v>
      </c>
      <c r="F4236">
        <v>0</v>
      </c>
      <c r="H4236" t="s">
        <v>19</v>
      </c>
      <c r="J4236" t="str">
        <f t="shared" si="377"/>
        <v>Rail P+R Car Leg LastDemand</v>
      </c>
      <c r="K4236" t="str" cm="1">
        <f t="array" ref="K4236">_xlfn.IFS(L4236="Bus P+R Bus Leg", "Bus", L4236="Bus P+R Car Leg", "Car",L4236="Rail P+R Rail Leg", "Rail", L4236="Rail P+R Car Leg", "Car",L4236="Logsum","",TRUE(),L4236)</f>
        <v>Car</v>
      </c>
      <c r="L4236" t="s">
        <v>160</v>
      </c>
      <c r="N4236" t="s">
        <v>105</v>
      </c>
      <c r="O4236" t="s">
        <v>86</v>
      </c>
      <c r="P4236" t="str">
        <f t="shared" si="379"/>
        <v>NHBEB</v>
      </c>
    </row>
    <row r="4237" spans="1:16" x14ac:dyDescent="0.35">
      <c r="A4237">
        <f t="shared" si="375"/>
        <v>7580</v>
      </c>
      <c r="B4237" t="str">
        <f t="shared" si="378"/>
        <v>Rail P+R Car Leg NHBEB_NHBEB_Student_16-74_NC LastDemand</v>
      </c>
      <c r="C4237" t="str">
        <f t="shared" si="376"/>
        <v>Rail P+R Car Leg NHBEB_NHBEB_Student_16-74_NC LastDemand</v>
      </c>
      <c r="D4237" t="s">
        <v>37</v>
      </c>
      <c r="E4237" t="s">
        <v>18</v>
      </c>
      <c r="F4237">
        <v>0</v>
      </c>
      <c r="H4237" t="s">
        <v>19</v>
      </c>
      <c r="J4237" t="str">
        <f t="shared" si="377"/>
        <v>Rail P+R Car Leg LastDemand</v>
      </c>
      <c r="K4237" t="str" cm="1">
        <f t="array" ref="K4237">_xlfn.IFS(L4237="Bus P+R Bus Leg", "Bus", L4237="Bus P+R Car Leg", "Car",L4237="Rail P+R Rail Leg", "Rail", L4237="Rail P+R Car Leg", "Car",L4237="Logsum","",TRUE(),L4237)</f>
        <v>Car</v>
      </c>
      <c r="L4237" t="s">
        <v>160</v>
      </c>
      <c r="N4237" t="s">
        <v>105</v>
      </c>
      <c r="O4237" t="s">
        <v>87</v>
      </c>
      <c r="P4237" t="str">
        <f t="shared" si="379"/>
        <v>NHBEB</v>
      </c>
    </row>
    <row r="4238" spans="1:16" x14ac:dyDescent="0.35">
      <c r="A4238">
        <f t="shared" si="375"/>
        <v>7581</v>
      </c>
      <c r="B4238" t="str">
        <f t="shared" si="378"/>
        <v>Rail P+R Car Leg NHBEB_NHBEB_Student_16-74_PC LastDemand</v>
      </c>
      <c r="C4238" t="str">
        <f t="shared" si="376"/>
        <v>Rail P+R Car Leg NHBEB_NHBEB_Student_16-74_PC LastDemand</v>
      </c>
      <c r="D4238" t="s">
        <v>37</v>
      </c>
      <c r="E4238" t="s">
        <v>18</v>
      </c>
      <c r="F4238">
        <v>0</v>
      </c>
      <c r="H4238" t="s">
        <v>19</v>
      </c>
      <c r="J4238" t="str">
        <f t="shared" si="377"/>
        <v>Rail P+R Car Leg LastDemand</v>
      </c>
      <c r="K4238" t="str" cm="1">
        <f t="array" ref="K4238">_xlfn.IFS(L4238="Bus P+R Bus Leg", "Bus", L4238="Bus P+R Car Leg", "Car",L4238="Rail P+R Rail Leg", "Rail", L4238="Rail P+R Car Leg", "Car",L4238="Logsum","",TRUE(),L4238)</f>
        <v>Car</v>
      </c>
      <c r="L4238" t="s">
        <v>160</v>
      </c>
      <c r="N4238" t="s">
        <v>105</v>
      </c>
      <c r="O4238" t="s">
        <v>88</v>
      </c>
      <c r="P4238" t="str">
        <f t="shared" si="379"/>
        <v>NHBEB</v>
      </c>
    </row>
    <row r="4239" spans="1:16" x14ac:dyDescent="0.35">
      <c r="A4239">
        <f t="shared" ref="A4239:A4302" si="380">IF(J4239=J4238,A4238+1,ROUNDUP(A4238,-2)+1)</f>
        <v>7582</v>
      </c>
      <c r="B4239" t="str">
        <f t="shared" si="378"/>
        <v>Rail P+R Car Leg NHBO_NHBO_75_FC LastDemand</v>
      </c>
      <c r="C4239" t="str">
        <f t="shared" si="376"/>
        <v>Rail P+R Car Leg NHBO_NHBO_75_FC LastDemand</v>
      </c>
      <c r="D4239" t="s">
        <v>37</v>
      </c>
      <c r="E4239" t="s">
        <v>18</v>
      </c>
      <c r="F4239">
        <v>0</v>
      </c>
      <c r="H4239" t="s">
        <v>19</v>
      </c>
      <c r="J4239" t="str">
        <f t="shared" si="377"/>
        <v>Rail P+R Car Leg LastDemand</v>
      </c>
      <c r="K4239" t="str" cm="1">
        <f t="array" ref="K4239">_xlfn.IFS(L4239="Bus P+R Bus Leg", "Bus", L4239="Bus P+R Car Leg", "Car",L4239="Rail P+R Rail Leg", "Rail", L4239="Rail P+R Car Leg", "Car",L4239="Logsum","",TRUE(),L4239)</f>
        <v>Car</v>
      </c>
      <c r="L4239" t="s">
        <v>160</v>
      </c>
      <c r="N4239" t="s">
        <v>105</v>
      </c>
      <c r="O4239" t="s">
        <v>89</v>
      </c>
      <c r="P4239" t="str">
        <f t="shared" si="379"/>
        <v>NHBO</v>
      </c>
    </row>
    <row r="4240" spans="1:16" x14ac:dyDescent="0.35">
      <c r="A4240">
        <f t="shared" si="380"/>
        <v>7583</v>
      </c>
      <c r="B4240" t="str">
        <f t="shared" si="378"/>
        <v>Rail P+R Car Leg NHBO_NHBO_75_NC LastDemand</v>
      </c>
      <c r="C4240" t="str">
        <f t="shared" si="376"/>
        <v>Rail P+R Car Leg NHBO_NHBO_75_NC LastDemand</v>
      </c>
      <c r="D4240" t="s">
        <v>37</v>
      </c>
      <c r="E4240" t="s">
        <v>18</v>
      </c>
      <c r="F4240">
        <v>0</v>
      </c>
      <c r="H4240" t="s">
        <v>19</v>
      </c>
      <c r="J4240" t="str">
        <f t="shared" si="377"/>
        <v>Rail P+R Car Leg LastDemand</v>
      </c>
      <c r="K4240" t="str" cm="1">
        <f t="array" ref="K4240">_xlfn.IFS(L4240="Bus P+R Bus Leg", "Bus", L4240="Bus P+R Car Leg", "Car",L4240="Rail P+R Rail Leg", "Rail", L4240="Rail P+R Car Leg", "Car",L4240="Logsum","",TRUE(),L4240)</f>
        <v>Car</v>
      </c>
      <c r="L4240" t="s">
        <v>160</v>
      </c>
      <c r="N4240" t="s">
        <v>105</v>
      </c>
      <c r="O4240" t="s">
        <v>90</v>
      </c>
      <c r="P4240" t="str">
        <f t="shared" si="379"/>
        <v>NHBO</v>
      </c>
    </row>
    <row r="4241" spans="1:16" x14ac:dyDescent="0.35">
      <c r="A4241">
        <f t="shared" si="380"/>
        <v>7584</v>
      </c>
      <c r="B4241" t="str">
        <f t="shared" si="378"/>
        <v>Rail P+R Car Leg NHBO_NHBO_75_PC LastDemand</v>
      </c>
      <c r="C4241" t="str">
        <f t="shared" si="376"/>
        <v>Rail P+R Car Leg NHBO_NHBO_75_PC LastDemand</v>
      </c>
      <c r="D4241" t="s">
        <v>37</v>
      </c>
      <c r="E4241" t="s">
        <v>18</v>
      </c>
      <c r="F4241">
        <v>0</v>
      </c>
      <c r="H4241" t="s">
        <v>19</v>
      </c>
      <c r="J4241" t="str">
        <f t="shared" si="377"/>
        <v>Rail P+R Car Leg LastDemand</v>
      </c>
      <c r="K4241" t="str" cm="1">
        <f t="array" ref="K4241">_xlfn.IFS(L4241="Bus P+R Bus Leg", "Bus", L4241="Bus P+R Car Leg", "Car",L4241="Rail P+R Rail Leg", "Rail", L4241="Rail P+R Car Leg", "Car",L4241="Logsum","",TRUE(),L4241)</f>
        <v>Car</v>
      </c>
      <c r="L4241" t="s">
        <v>160</v>
      </c>
      <c r="N4241" t="s">
        <v>105</v>
      </c>
      <c r="O4241" t="s">
        <v>91</v>
      </c>
      <c r="P4241" t="str">
        <f t="shared" si="379"/>
        <v>NHBO</v>
      </c>
    </row>
    <row r="4242" spans="1:16" x14ac:dyDescent="0.35">
      <c r="A4242">
        <f t="shared" si="380"/>
        <v>7585</v>
      </c>
      <c r="B4242" t="str">
        <f t="shared" si="378"/>
        <v>Rail P+R Car Leg NHBO_NHBO_Child_0-15_FC LastDemand</v>
      </c>
      <c r="C4242" t="str">
        <f t="shared" si="376"/>
        <v>Rail P+R Car Leg NHBO_NHBO_Child_0-15_FC LastDemand</v>
      </c>
      <c r="D4242" t="s">
        <v>37</v>
      </c>
      <c r="E4242" t="s">
        <v>18</v>
      </c>
      <c r="F4242">
        <v>0</v>
      </c>
      <c r="H4242" t="s">
        <v>19</v>
      </c>
      <c r="J4242" t="str">
        <f t="shared" si="377"/>
        <v>Rail P+R Car Leg LastDemand</v>
      </c>
      <c r="K4242" t="str" cm="1">
        <f t="array" ref="K4242">_xlfn.IFS(L4242="Bus P+R Bus Leg", "Bus", L4242="Bus P+R Car Leg", "Car",L4242="Rail P+R Rail Leg", "Rail", L4242="Rail P+R Car Leg", "Car",L4242="Logsum","",TRUE(),L4242)</f>
        <v>Car</v>
      </c>
      <c r="L4242" t="s">
        <v>160</v>
      </c>
      <c r="N4242" t="s">
        <v>105</v>
      </c>
      <c r="O4242" t="s">
        <v>133</v>
      </c>
      <c r="P4242" t="str">
        <f t="shared" si="379"/>
        <v>NHBO</v>
      </c>
    </row>
    <row r="4243" spans="1:16" x14ac:dyDescent="0.35">
      <c r="A4243">
        <f t="shared" si="380"/>
        <v>7586</v>
      </c>
      <c r="B4243" t="str">
        <f t="shared" si="378"/>
        <v>Rail P+R Car Leg NHBO_NHBO_Child_0-15_NC LastDemand</v>
      </c>
      <c r="C4243" t="str">
        <f t="shared" ref="C4243:C4256" si="381">_xlfn.TEXTJOIN(" ",TRUE,L4243,O4243,N4243)</f>
        <v>Rail P+R Car Leg NHBO_NHBO_Child_0-15_NC LastDemand</v>
      </c>
      <c r="D4243" t="s">
        <v>37</v>
      </c>
      <c r="E4243" t="s">
        <v>18</v>
      </c>
      <c r="F4243">
        <v>0</v>
      </c>
      <c r="H4243" t="s">
        <v>19</v>
      </c>
      <c r="J4243" t="str">
        <f t="shared" si="377"/>
        <v>Rail P+R Car Leg LastDemand</v>
      </c>
      <c r="K4243" t="str" cm="1">
        <f t="array" ref="K4243">_xlfn.IFS(L4243="Bus P+R Bus Leg", "Bus", L4243="Bus P+R Car Leg", "Car",L4243="Rail P+R Rail Leg", "Rail", L4243="Rail P+R Car Leg", "Car",L4243="Logsum","",TRUE(),L4243)</f>
        <v>Car</v>
      </c>
      <c r="L4243" t="s">
        <v>160</v>
      </c>
      <c r="N4243" t="s">
        <v>105</v>
      </c>
      <c r="O4243" t="s">
        <v>134</v>
      </c>
      <c r="P4243" t="str">
        <f t="shared" si="379"/>
        <v>NHBO</v>
      </c>
    </row>
    <row r="4244" spans="1:16" x14ac:dyDescent="0.35">
      <c r="A4244">
        <f t="shared" si="380"/>
        <v>7587</v>
      </c>
      <c r="B4244" t="str">
        <f t="shared" si="378"/>
        <v>Rail P+R Car Leg NHBO_NHBO_Child_0-15_PC LastDemand</v>
      </c>
      <c r="C4244" t="str">
        <f t="shared" si="381"/>
        <v>Rail P+R Car Leg NHBO_NHBO_Child_0-15_PC LastDemand</v>
      </c>
      <c r="D4244" t="s">
        <v>37</v>
      </c>
      <c r="E4244" t="s">
        <v>18</v>
      </c>
      <c r="F4244">
        <v>0</v>
      </c>
      <c r="H4244" t="s">
        <v>19</v>
      </c>
      <c r="J4244" t="str">
        <f t="shared" ref="J4244:J4256" si="382">_xlfn.CONCAT(L4244," ",N4244)</f>
        <v>Rail P+R Car Leg LastDemand</v>
      </c>
      <c r="K4244" t="str" cm="1">
        <f t="array" ref="K4244">_xlfn.IFS(L4244="Bus P+R Bus Leg", "Bus", L4244="Bus P+R Car Leg", "Car",L4244="Rail P+R Rail Leg", "Rail", L4244="Rail P+R Car Leg", "Car",L4244="Logsum","",TRUE(),L4244)</f>
        <v>Car</v>
      </c>
      <c r="L4244" t="s">
        <v>160</v>
      </c>
      <c r="N4244" t="s">
        <v>105</v>
      </c>
      <c r="O4244" t="s">
        <v>135</v>
      </c>
      <c r="P4244" t="str">
        <f t="shared" si="379"/>
        <v>NHBO</v>
      </c>
    </row>
    <row r="4245" spans="1:16" x14ac:dyDescent="0.35">
      <c r="A4245">
        <f t="shared" si="380"/>
        <v>7588</v>
      </c>
      <c r="B4245" t="str">
        <f t="shared" si="378"/>
        <v>Rail P+R Car Leg NHBO_NHBO_FT_16-74_FC LastDemand</v>
      </c>
      <c r="C4245" t="str">
        <f t="shared" si="381"/>
        <v>Rail P+R Car Leg NHBO_NHBO_FT_16-74_FC LastDemand</v>
      </c>
      <c r="D4245" t="s">
        <v>37</v>
      </c>
      <c r="E4245" t="s">
        <v>18</v>
      </c>
      <c r="F4245">
        <v>0</v>
      </c>
      <c r="H4245" t="s">
        <v>19</v>
      </c>
      <c r="J4245" t="str">
        <f t="shared" si="382"/>
        <v>Rail P+R Car Leg LastDemand</v>
      </c>
      <c r="K4245" t="str" cm="1">
        <f t="array" ref="K4245">_xlfn.IFS(L4245="Bus P+R Bus Leg", "Bus", L4245="Bus P+R Car Leg", "Car",L4245="Rail P+R Rail Leg", "Rail", L4245="Rail P+R Car Leg", "Car",L4245="Logsum","",TRUE(),L4245)</f>
        <v>Car</v>
      </c>
      <c r="L4245" t="s">
        <v>160</v>
      </c>
      <c r="N4245" t="s">
        <v>105</v>
      </c>
      <c r="O4245" t="s">
        <v>92</v>
      </c>
      <c r="P4245" t="str">
        <f t="shared" si="379"/>
        <v>NHBO</v>
      </c>
    </row>
    <row r="4246" spans="1:16" x14ac:dyDescent="0.35">
      <c r="A4246">
        <f t="shared" si="380"/>
        <v>7589</v>
      </c>
      <c r="B4246" t="str">
        <f t="shared" si="378"/>
        <v>Rail P+R Car Leg NHBO_NHBO_FT_16-74_NC LastDemand</v>
      </c>
      <c r="C4246" t="str">
        <f t="shared" si="381"/>
        <v>Rail P+R Car Leg NHBO_NHBO_FT_16-74_NC LastDemand</v>
      </c>
      <c r="D4246" t="s">
        <v>37</v>
      </c>
      <c r="E4246" t="s">
        <v>18</v>
      </c>
      <c r="F4246">
        <v>0</v>
      </c>
      <c r="H4246" t="s">
        <v>19</v>
      </c>
      <c r="J4246" t="str">
        <f t="shared" si="382"/>
        <v>Rail P+R Car Leg LastDemand</v>
      </c>
      <c r="K4246" t="str" cm="1">
        <f t="array" ref="K4246">_xlfn.IFS(L4246="Bus P+R Bus Leg", "Bus", L4246="Bus P+R Car Leg", "Car",L4246="Rail P+R Rail Leg", "Rail", L4246="Rail P+R Car Leg", "Car",L4246="Logsum","",TRUE(),L4246)</f>
        <v>Car</v>
      </c>
      <c r="L4246" t="s">
        <v>160</v>
      </c>
      <c r="N4246" t="s">
        <v>105</v>
      </c>
      <c r="O4246" t="s">
        <v>93</v>
      </c>
      <c r="P4246" t="str">
        <f t="shared" si="379"/>
        <v>NHBO</v>
      </c>
    </row>
    <row r="4247" spans="1:16" x14ac:dyDescent="0.35">
      <c r="A4247">
        <f t="shared" si="380"/>
        <v>7590</v>
      </c>
      <c r="B4247" t="str">
        <f t="shared" si="378"/>
        <v>Rail P+R Car Leg NHBO_NHBO_FT_16-74_PC LastDemand</v>
      </c>
      <c r="C4247" t="str">
        <f t="shared" si="381"/>
        <v>Rail P+R Car Leg NHBO_NHBO_FT_16-74_PC LastDemand</v>
      </c>
      <c r="D4247" t="s">
        <v>37</v>
      </c>
      <c r="E4247" t="s">
        <v>18</v>
      </c>
      <c r="F4247">
        <v>0</v>
      </c>
      <c r="H4247" t="s">
        <v>19</v>
      </c>
      <c r="J4247" t="str">
        <f t="shared" si="382"/>
        <v>Rail P+R Car Leg LastDemand</v>
      </c>
      <c r="K4247" t="str" cm="1">
        <f t="array" ref="K4247">_xlfn.IFS(L4247="Bus P+R Bus Leg", "Bus", L4247="Bus P+R Car Leg", "Car",L4247="Rail P+R Rail Leg", "Rail", L4247="Rail P+R Car Leg", "Car",L4247="Logsum","",TRUE(),L4247)</f>
        <v>Car</v>
      </c>
      <c r="L4247" t="s">
        <v>160</v>
      </c>
      <c r="N4247" t="s">
        <v>105</v>
      </c>
      <c r="O4247" t="s">
        <v>94</v>
      </c>
      <c r="P4247" t="str">
        <f t="shared" si="379"/>
        <v>NHBO</v>
      </c>
    </row>
    <row r="4248" spans="1:16" x14ac:dyDescent="0.35">
      <c r="A4248">
        <f t="shared" si="380"/>
        <v>7591</v>
      </c>
      <c r="B4248" t="str">
        <f t="shared" si="378"/>
        <v>Rail P+R Car Leg NHBO_NHBO_Other_16-74_FC LastDemand</v>
      </c>
      <c r="C4248" t="str">
        <f t="shared" si="381"/>
        <v>Rail P+R Car Leg NHBO_NHBO_Other_16-74_FC LastDemand</v>
      </c>
      <c r="D4248" t="s">
        <v>37</v>
      </c>
      <c r="E4248" t="s">
        <v>18</v>
      </c>
      <c r="F4248">
        <v>0</v>
      </c>
      <c r="H4248" t="s">
        <v>19</v>
      </c>
      <c r="J4248" t="str">
        <f t="shared" si="382"/>
        <v>Rail P+R Car Leg LastDemand</v>
      </c>
      <c r="K4248" t="str" cm="1">
        <f t="array" ref="K4248">_xlfn.IFS(L4248="Bus P+R Bus Leg", "Bus", L4248="Bus P+R Car Leg", "Car",L4248="Rail P+R Rail Leg", "Rail", L4248="Rail P+R Car Leg", "Car",L4248="Logsum","",TRUE(),L4248)</f>
        <v>Car</v>
      </c>
      <c r="L4248" t="s">
        <v>160</v>
      </c>
      <c r="N4248" t="s">
        <v>105</v>
      </c>
      <c r="O4248" t="s">
        <v>95</v>
      </c>
      <c r="P4248" t="str">
        <f t="shared" si="379"/>
        <v>NHBO</v>
      </c>
    </row>
    <row r="4249" spans="1:16" x14ac:dyDescent="0.35">
      <c r="A4249">
        <f t="shared" si="380"/>
        <v>7592</v>
      </c>
      <c r="B4249" t="str">
        <f t="shared" si="378"/>
        <v>Rail P+R Car Leg NHBO_NHBO_Other_16-74_NC LastDemand</v>
      </c>
      <c r="C4249" t="str">
        <f t="shared" si="381"/>
        <v>Rail P+R Car Leg NHBO_NHBO_Other_16-74_NC LastDemand</v>
      </c>
      <c r="D4249" t="s">
        <v>37</v>
      </c>
      <c r="E4249" t="s">
        <v>18</v>
      </c>
      <c r="F4249">
        <v>0</v>
      </c>
      <c r="H4249" t="s">
        <v>19</v>
      </c>
      <c r="J4249" t="str">
        <f t="shared" si="382"/>
        <v>Rail P+R Car Leg LastDemand</v>
      </c>
      <c r="K4249" t="str" cm="1">
        <f t="array" ref="K4249">_xlfn.IFS(L4249="Bus P+R Bus Leg", "Bus", L4249="Bus P+R Car Leg", "Car",L4249="Rail P+R Rail Leg", "Rail", L4249="Rail P+R Car Leg", "Car",L4249="Logsum","",TRUE(),L4249)</f>
        <v>Car</v>
      </c>
      <c r="L4249" t="s">
        <v>160</v>
      </c>
      <c r="N4249" t="s">
        <v>105</v>
      </c>
      <c r="O4249" t="s">
        <v>96</v>
      </c>
      <c r="P4249" t="str">
        <f t="shared" si="379"/>
        <v>NHBO</v>
      </c>
    </row>
    <row r="4250" spans="1:16" x14ac:dyDescent="0.35">
      <c r="A4250">
        <f t="shared" si="380"/>
        <v>7593</v>
      </c>
      <c r="B4250" t="str">
        <f t="shared" si="378"/>
        <v>Rail P+R Car Leg NHBO_NHBO_Other_16-74_PC LastDemand</v>
      </c>
      <c r="C4250" t="str">
        <f t="shared" si="381"/>
        <v>Rail P+R Car Leg NHBO_NHBO_Other_16-74_PC LastDemand</v>
      </c>
      <c r="D4250" t="s">
        <v>37</v>
      </c>
      <c r="E4250" t="s">
        <v>18</v>
      </c>
      <c r="F4250">
        <v>0</v>
      </c>
      <c r="H4250" t="s">
        <v>19</v>
      </c>
      <c r="J4250" t="str">
        <f t="shared" si="382"/>
        <v>Rail P+R Car Leg LastDemand</v>
      </c>
      <c r="K4250" t="str" cm="1">
        <f t="array" ref="K4250">_xlfn.IFS(L4250="Bus P+R Bus Leg", "Bus", L4250="Bus P+R Car Leg", "Car",L4250="Rail P+R Rail Leg", "Rail", L4250="Rail P+R Car Leg", "Car",L4250="Logsum","",TRUE(),L4250)</f>
        <v>Car</v>
      </c>
      <c r="L4250" t="s">
        <v>160</v>
      </c>
      <c r="N4250" t="s">
        <v>105</v>
      </c>
      <c r="O4250" t="s">
        <v>97</v>
      </c>
      <c r="P4250" t="str">
        <f t="shared" si="379"/>
        <v>NHBO</v>
      </c>
    </row>
    <row r="4251" spans="1:16" x14ac:dyDescent="0.35">
      <c r="A4251">
        <f t="shared" si="380"/>
        <v>7594</v>
      </c>
      <c r="B4251" t="str">
        <f t="shared" si="378"/>
        <v>Rail P+R Car Leg NHBO_NHBO_PT_16-74_FC LastDemand</v>
      </c>
      <c r="C4251" t="str">
        <f t="shared" si="381"/>
        <v>Rail P+R Car Leg NHBO_NHBO_PT_16-74_FC LastDemand</v>
      </c>
      <c r="D4251" t="s">
        <v>37</v>
      </c>
      <c r="E4251" t="s">
        <v>18</v>
      </c>
      <c r="F4251">
        <v>0</v>
      </c>
      <c r="H4251" t="s">
        <v>19</v>
      </c>
      <c r="J4251" t="str">
        <f t="shared" si="382"/>
        <v>Rail P+R Car Leg LastDemand</v>
      </c>
      <c r="K4251" t="str" cm="1">
        <f t="array" ref="K4251">_xlfn.IFS(L4251="Bus P+R Bus Leg", "Bus", L4251="Bus P+R Car Leg", "Car",L4251="Rail P+R Rail Leg", "Rail", L4251="Rail P+R Car Leg", "Car",L4251="Logsum","",TRUE(),L4251)</f>
        <v>Car</v>
      </c>
      <c r="L4251" t="s">
        <v>160</v>
      </c>
      <c r="N4251" t="s">
        <v>105</v>
      </c>
      <c r="O4251" t="s">
        <v>98</v>
      </c>
      <c r="P4251" t="str">
        <f t="shared" si="379"/>
        <v>NHBO</v>
      </c>
    </row>
    <row r="4252" spans="1:16" x14ac:dyDescent="0.35">
      <c r="A4252">
        <f t="shared" si="380"/>
        <v>7595</v>
      </c>
      <c r="B4252" t="str">
        <f t="shared" si="378"/>
        <v>Rail P+R Car Leg NHBO_NHBO_PT_16-74_NC LastDemand</v>
      </c>
      <c r="C4252" t="str">
        <f t="shared" si="381"/>
        <v>Rail P+R Car Leg NHBO_NHBO_PT_16-74_NC LastDemand</v>
      </c>
      <c r="D4252" t="s">
        <v>37</v>
      </c>
      <c r="E4252" t="s">
        <v>18</v>
      </c>
      <c r="F4252">
        <v>0</v>
      </c>
      <c r="H4252" t="s">
        <v>19</v>
      </c>
      <c r="J4252" t="str">
        <f t="shared" si="382"/>
        <v>Rail P+R Car Leg LastDemand</v>
      </c>
      <c r="K4252" t="str" cm="1">
        <f t="array" ref="K4252">_xlfn.IFS(L4252="Bus P+R Bus Leg", "Bus", L4252="Bus P+R Car Leg", "Car",L4252="Rail P+R Rail Leg", "Rail", L4252="Rail P+R Car Leg", "Car",L4252="Logsum","",TRUE(),L4252)</f>
        <v>Car</v>
      </c>
      <c r="L4252" t="s">
        <v>160</v>
      </c>
      <c r="N4252" t="s">
        <v>105</v>
      </c>
      <c r="O4252" t="s">
        <v>99</v>
      </c>
      <c r="P4252" t="str">
        <f t="shared" si="379"/>
        <v>NHBO</v>
      </c>
    </row>
    <row r="4253" spans="1:16" x14ac:dyDescent="0.35">
      <c r="A4253">
        <f t="shared" si="380"/>
        <v>7596</v>
      </c>
      <c r="B4253" t="str">
        <f t="shared" si="378"/>
        <v>Rail P+R Car Leg NHBO_NHBO_PT_16-74_PC LastDemand</v>
      </c>
      <c r="C4253" t="str">
        <f t="shared" si="381"/>
        <v>Rail P+R Car Leg NHBO_NHBO_PT_16-74_PC LastDemand</v>
      </c>
      <c r="D4253" t="s">
        <v>37</v>
      </c>
      <c r="E4253" t="s">
        <v>18</v>
      </c>
      <c r="F4253">
        <v>0</v>
      </c>
      <c r="H4253" t="s">
        <v>19</v>
      </c>
      <c r="J4253" t="str">
        <f t="shared" si="382"/>
        <v>Rail P+R Car Leg LastDemand</v>
      </c>
      <c r="K4253" t="str" cm="1">
        <f t="array" ref="K4253">_xlfn.IFS(L4253="Bus P+R Bus Leg", "Bus", L4253="Bus P+R Car Leg", "Car",L4253="Rail P+R Rail Leg", "Rail", L4253="Rail P+R Car Leg", "Car",L4253="Logsum","",TRUE(),L4253)</f>
        <v>Car</v>
      </c>
      <c r="L4253" t="s">
        <v>160</v>
      </c>
      <c r="N4253" t="s">
        <v>105</v>
      </c>
      <c r="O4253" t="s">
        <v>100</v>
      </c>
      <c r="P4253" t="str">
        <f t="shared" si="379"/>
        <v>NHBO</v>
      </c>
    </row>
    <row r="4254" spans="1:16" x14ac:dyDescent="0.35">
      <c r="A4254">
        <f t="shared" si="380"/>
        <v>7597</v>
      </c>
      <c r="B4254" t="str">
        <f t="shared" si="378"/>
        <v>Rail P+R Car Leg NHBO_NHBO_Student_16-74_FC LastDemand</v>
      </c>
      <c r="C4254" t="str">
        <f t="shared" si="381"/>
        <v>Rail P+R Car Leg NHBO_NHBO_Student_16-74_FC LastDemand</v>
      </c>
      <c r="D4254" t="s">
        <v>37</v>
      </c>
      <c r="E4254" t="s">
        <v>18</v>
      </c>
      <c r="F4254">
        <v>0</v>
      </c>
      <c r="H4254" t="s">
        <v>19</v>
      </c>
      <c r="J4254" t="str">
        <f t="shared" si="382"/>
        <v>Rail P+R Car Leg LastDemand</v>
      </c>
      <c r="K4254" t="str" cm="1">
        <f t="array" ref="K4254">_xlfn.IFS(L4254="Bus P+R Bus Leg", "Bus", L4254="Bus P+R Car Leg", "Car",L4254="Rail P+R Rail Leg", "Rail", L4254="Rail P+R Car Leg", "Car",L4254="Logsum","",TRUE(),L4254)</f>
        <v>Car</v>
      </c>
      <c r="L4254" t="s">
        <v>160</v>
      </c>
      <c r="N4254" t="s">
        <v>105</v>
      </c>
      <c r="O4254" t="s">
        <v>101</v>
      </c>
      <c r="P4254" t="str">
        <f t="shared" si="379"/>
        <v>NHBO</v>
      </c>
    </row>
    <row r="4255" spans="1:16" x14ac:dyDescent="0.35">
      <c r="A4255">
        <f t="shared" si="380"/>
        <v>7598</v>
      </c>
      <c r="B4255" t="str">
        <f t="shared" si="378"/>
        <v>Rail P+R Car Leg NHBO_NHBO_Student_16-74_NC LastDemand</v>
      </c>
      <c r="C4255" t="str">
        <f t="shared" si="381"/>
        <v>Rail P+R Car Leg NHBO_NHBO_Student_16-74_NC LastDemand</v>
      </c>
      <c r="D4255" t="s">
        <v>37</v>
      </c>
      <c r="E4255" t="s">
        <v>18</v>
      </c>
      <c r="F4255">
        <v>0</v>
      </c>
      <c r="H4255" t="s">
        <v>19</v>
      </c>
      <c r="J4255" t="str">
        <f t="shared" si="382"/>
        <v>Rail P+R Car Leg LastDemand</v>
      </c>
      <c r="K4255" t="str" cm="1">
        <f t="array" ref="K4255">_xlfn.IFS(L4255="Bus P+R Bus Leg", "Bus", L4255="Bus P+R Car Leg", "Car",L4255="Rail P+R Rail Leg", "Rail", L4255="Rail P+R Car Leg", "Car",L4255="Logsum","",TRUE(),L4255)</f>
        <v>Car</v>
      </c>
      <c r="L4255" t="s">
        <v>160</v>
      </c>
      <c r="N4255" t="s">
        <v>105</v>
      </c>
      <c r="O4255" t="s">
        <v>102</v>
      </c>
      <c r="P4255" t="str">
        <f t="shared" si="379"/>
        <v>NHBO</v>
      </c>
    </row>
    <row r="4256" spans="1:16" x14ac:dyDescent="0.35">
      <c r="A4256">
        <f t="shared" si="380"/>
        <v>7599</v>
      </c>
      <c r="B4256" t="str">
        <f t="shared" si="378"/>
        <v>Rail P+R Car Leg NHBO_NHBO_Student_16-74_PC LastDemand</v>
      </c>
      <c r="C4256" t="str">
        <f t="shared" si="381"/>
        <v>Rail P+R Car Leg NHBO_NHBO_Student_16-74_PC LastDemand</v>
      </c>
      <c r="D4256" t="s">
        <v>37</v>
      </c>
      <c r="E4256" t="s">
        <v>18</v>
      </c>
      <c r="F4256">
        <v>0</v>
      </c>
      <c r="H4256" t="s">
        <v>19</v>
      </c>
      <c r="J4256" t="str">
        <f t="shared" si="382"/>
        <v>Rail P+R Car Leg LastDemand</v>
      </c>
      <c r="K4256" t="str" cm="1">
        <f t="array" ref="K4256">_xlfn.IFS(L4256="Bus P+R Bus Leg", "Bus", L4256="Bus P+R Car Leg", "Car",L4256="Rail P+R Rail Leg", "Rail", L4256="Rail P+R Car Leg", "Car",L4256="Logsum","",TRUE(),L4256)</f>
        <v>Car</v>
      </c>
      <c r="L4256" t="s">
        <v>160</v>
      </c>
      <c r="N4256" t="s">
        <v>105</v>
      </c>
      <c r="O4256" t="s">
        <v>103</v>
      </c>
      <c r="P4256" t="str">
        <f t="shared" si="379"/>
        <v>NHBO</v>
      </c>
    </row>
    <row r="4257" spans="1:16" x14ac:dyDescent="0.35">
      <c r="A4257">
        <f t="shared" si="380"/>
        <v>7601</v>
      </c>
      <c r="B4257" t="str">
        <f t="shared" ref="B4257:B4288" si="383">_xlfn.TEXTJOIN(" ",TRUE,L4257,P4257,N4257)</f>
        <v>Car HBW Demand</v>
      </c>
      <c r="C4257" t="str">
        <f t="shared" ref="C4257:C4288" si="384">_xlfn.TEXTJOIN(" ",TRUE,L4257,P4257,N4257)</f>
        <v>Car HBW Demand</v>
      </c>
      <c r="D4257" t="s">
        <v>37</v>
      </c>
      <c r="E4257" t="s">
        <v>18</v>
      </c>
      <c r="F4257">
        <v>0</v>
      </c>
      <c r="H4257" t="s">
        <v>19</v>
      </c>
      <c r="J4257" t="str">
        <f>_xlfn.CONCAT(M4257," ",N4257)</f>
        <v>24hr Demand</v>
      </c>
      <c r="K4257" t="str" cm="1">
        <f t="array" ref="K4257">_xlfn.IFS(L4257="Bus P+R Bus Leg", "Bus", L4257="Bus P+R Car Leg", "Car",L4257="Rail P+R Rail Leg", "Rail", L4257="Rail P+R Car Leg", "Car",L4257="Logsum","",TRUE(),L4257)</f>
        <v>Car</v>
      </c>
      <c r="L4257" t="s">
        <v>51</v>
      </c>
      <c r="M4257" t="s">
        <v>410</v>
      </c>
      <c r="N4257" t="s">
        <v>37</v>
      </c>
      <c r="P4257" t="s">
        <v>140</v>
      </c>
    </row>
    <row r="4258" spans="1:16" x14ac:dyDescent="0.35">
      <c r="A4258">
        <f t="shared" si="380"/>
        <v>7602</v>
      </c>
      <c r="B4258" t="str">
        <f t="shared" si="383"/>
        <v>Bus HBW Demand</v>
      </c>
      <c r="C4258" t="str">
        <f t="shared" si="384"/>
        <v>Bus HBW Demand</v>
      </c>
      <c r="D4258" t="s">
        <v>37</v>
      </c>
      <c r="E4258" t="s">
        <v>18</v>
      </c>
      <c r="F4258">
        <v>0</v>
      </c>
      <c r="H4258" t="s">
        <v>19</v>
      </c>
      <c r="J4258" t="str">
        <f t="shared" ref="J4258:J4305" si="385">_xlfn.CONCAT(M4258," ",N4258)</f>
        <v>24hr Demand</v>
      </c>
      <c r="K4258" t="str" cm="1">
        <f t="array" ref="K4258">_xlfn.IFS(L4258="Bus P+R Bus Leg", "Bus", L4258="Bus P+R Car Leg", "Car",L4258="Rail P+R Rail Leg", "Rail", L4258="Rail P+R Car Leg", "Car",L4258="Logsum","",TRUE(),L4258)</f>
        <v>Bus</v>
      </c>
      <c r="L4258" t="s">
        <v>29</v>
      </c>
      <c r="M4258" t="s">
        <v>410</v>
      </c>
      <c r="N4258" t="s">
        <v>37</v>
      </c>
      <c r="P4258" t="s">
        <v>140</v>
      </c>
    </row>
    <row r="4259" spans="1:16" x14ac:dyDescent="0.35">
      <c r="A4259">
        <f t="shared" si="380"/>
        <v>7603</v>
      </c>
      <c r="B4259" t="str">
        <f t="shared" si="383"/>
        <v>Rail HBW Demand</v>
      </c>
      <c r="C4259" t="str">
        <f t="shared" si="384"/>
        <v>Rail HBW Demand</v>
      </c>
      <c r="D4259" t="s">
        <v>37</v>
      </c>
      <c r="E4259" t="s">
        <v>18</v>
      </c>
      <c r="F4259">
        <v>0</v>
      </c>
      <c r="H4259" t="s">
        <v>19</v>
      </c>
      <c r="J4259" t="str">
        <f t="shared" si="385"/>
        <v>24hr Demand</v>
      </c>
      <c r="K4259" t="str" cm="1">
        <f t="array" ref="K4259">_xlfn.IFS(L4259="Bus P+R Bus Leg", "Bus", L4259="Bus P+R Car Leg", "Car",L4259="Rail P+R Rail Leg", "Rail", L4259="Rail P+R Car Leg", "Car",L4259="Logsum","",TRUE(),L4259)</f>
        <v>Rail</v>
      </c>
      <c r="L4259" t="s">
        <v>31</v>
      </c>
      <c r="M4259" t="s">
        <v>410</v>
      </c>
      <c r="N4259" t="s">
        <v>37</v>
      </c>
      <c r="P4259" t="s">
        <v>140</v>
      </c>
    </row>
    <row r="4260" spans="1:16" x14ac:dyDescent="0.35">
      <c r="A4260">
        <f t="shared" si="380"/>
        <v>7604</v>
      </c>
      <c r="B4260" t="str">
        <f t="shared" si="383"/>
        <v>Bus P+R HBW Demand</v>
      </c>
      <c r="C4260" t="str">
        <f t="shared" si="384"/>
        <v>Bus P+R HBW Demand</v>
      </c>
      <c r="D4260" t="s">
        <v>37</v>
      </c>
      <c r="E4260" t="s">
        <v>18</v>
      </c>
      <c r="F4260">
        <v>0</v>
      </c>
      <c r="H4260" t="s">
        <v>19</v>
      </c>
      <c r="J4260" t="str">
        <f t="shared" si="385"/>
        <v>24hr Demand</v>
      </c>
      <c r="K4260" t="str" cm="1">
        <f t="array" ref="K4260">_xlfn.IFS(L4260="Bus P+R Bus Leg", "Bus", L4260="Bus P+R Car Leg", "Car",L4260="Rail P+R Rail Leg", "Rail", L4260="Rail P+R Car Leg", "Car",L4260="Logsum","",TRUE(),L4260)</f>
        <v>Bus P+R</v>
      </c>
      <c r="L4260" t="s">
        <v>136</v>
      </c>
      <c r="M4260" t="s">
        <v>410</v>
      </c>
      <c r="N4260" t="s">
        <v>37</v>
      </c>
      <c r="P4260" t="s">
        <v>140</v>
      </c>
    </row>
    <row r="4261" spans="1:16" x14ac:dyDescent="0.35">
      <c r="A4261">
        <f t="shared" si="380"/>
        <v>7605</v>
      </c>
      <c r="B4261" t="str">
        <f t="shared" si="383"/>
        <v>Rail P+R HBW Demand</v>
      </c>
      <c r="C4261" t="str">
        <f t="shared" si="384"/>
        <v>Rail P+R HBW Demand</v>
      </c>
      <c r="D4261" t="s">
        <v>37</v>
      </c>
      <c r="E4261" t="s">
        <v>18</v>
      </c>
      <c r="F4261">
        <v>0</v>
      </c>
      <c r="H4261" t="s">
        <v>19</v>
      </c>
      <c r="J4261" t="str">
        <f t="shared" si="385"/>
        <v>24hr Demand</v>
      </c>
      <c r="K4261" t="str" cm="1">
        <f t="array" ref="K4261">_xlfn.IFS(L4261="Bus P+R Bus Leg", "Bus", L4261="Bus P+R Car Leg", "Car",L4261="Rail P+R Rail Leg", "Rail", L4261="Rail P+R Car Leg", "Car",L4261="Logsum","",TRUE(),L4261)</f>
        <v>Rail P+R</v>
      </c>
      <c r="L4261" t="s">
        <v>137</v>
      </c>
      <c r="M4261" t="s">
        <v>410</v>
      </c>
      <c r="N4261" t="s">
        <v>37</v>
      </c>
      <c r="P4261" t="s">
        <v>140</v>
      </c>
    </row>
    <row r="4262" spans="1:16" x14ac:dyDescent="0.35">
      <c r="A4262">
        <f t="shared" si="380"/>
        <v>7606</v>
      </c>
      <c r="B4262" t="str">
        <f t="shared" si="383"/>
        <v>Cycle HBW Demand</v>
      </c>
      <c r="C4262" t="str">
        <f t="shared" si="384"/>
        <v>Cycle HBW Demand</v>
      </c>
      <c r="D4262" t="s">
        <v>37</v>
      </c>
      <c r="E4262" t="s">
        <v>18</v>
      </c>
      <c r="F4262">
        <v>0</v>
      </c>
      <c r="H4262" t="s">
        <v>19</v>
      </c>
      <c r="J4262" t="str">
        <f t="shared" si="385"/>
        <v>24hr Demand</v>
      </c>
      <c r="K4262" t="str" cm="1">
        <f t="array" ref="K4262">_xlfn.IFS(L4262="Bus P+R Bus Leg", "Bus", L4262="Bus P+R Car Leg", "Car",L4262="Rail P+R Rail Leg", "Rail", L4262="Rail P+R Car Leg", "Car",L4262="Logsum","",TRUE(),L4262)</f>
        <v>Cycle</v>
      </c>
      <c r="L4262" t="s">
        <v>36</v>
      </c>
      <c r="M4262" t="s">
        <v>410</v>
      </c>
      <c r="N4262" t="s">
        <v>37</v>
      </c>
      <c r="P4262" t="s">
        <v>140</v>
      </c>
    </row>
    <row r="4263" spans="1:16" x14ac:dyDescent="0.35">
      <c r="A4263">
        <f t="shared" si="380"/>
        <v>7607</v>
      </c>
      <c r="B4263" t="str">
        <f t="shared" si="383"/>
        <v>Walk HBW Demand</v>
      </c>
      <c r="C4263" t="str">
        <f t="shared" si="384"/>
        <v>Walk HBW Demand</v>
      </c>
      <c r="D4263" t="s">
        <v>37</v>
      </c>
      <c r="E4263" t="s">
        <v>18</v>
      </c>
      <c r="F4263">
        <v>0</v>
      </c>
      <c r="H4263" t="s">
        <v>19</v>
      </c>
      <c r="J4263" t="str">
        <f t="shared" si="385"/>
        <v>24hr Demand</v>
      </c>
      <c r="K4263" t="str" cm="1">
        <f t="array" ref="K4263">_xlfn.IFS(L4263="Bus P+R Bus Leg", "Bus", L4263="Bus P+R Car Leg", "Car",L4263="Rail P+R Rail Leg", "Rail", L4263="Rail P+R Car Leg", "Car",L4263="Logsum","",TRUE(),L4263)</f>
        <v>Walk</v>
      </c>
      <c r="L4263" t="s">
        <v>35</v>
      </c>
      <c r="M4263" t="s">
        <v>410</v>
      </c>
      <c r="N4263" t="s">
        <v>37</v>
      </c>
      <c r="P4263" t="s">
        <v>140</v>
      </c>
    </row>
    <row r="4264" spans="1:16" x14ac:dyDescent="0.35">
      <c r="A4264">
        <f t="shared" si="380"/>
        <v>7608</v>
      </c>
      <c r="B4264" t="str">
        <f t="shared" si="383"/>
        <v>Car HBED Demand</v>
      </c>
      <c r="C4264" t="str">
        <f t="shared" si="384"/>
        <v>Car HBED Demand</v>
      </c>
      <c r="D4264" t="s">
        <v>37</v>
      </c>
      <c r="E4264" t="s">
        <v>18</v>
      </c>
      <c r="F4264">
        <v>0</v>
      </c>
      <c r="H4264" t="s">
        <v>19</v>
      </c>
      <c r="J4264" t="str">
        <f t="shared" si="385"/>
        <v>24hr Demand</v>
      </c>
      <c r="K4264" t="str" cm="1">
        <f t="array" ref="K4264">_xlfn.IFS(L4264="Bus P+R Bus Leg", "Bus", L4264="Bus P+R Car Leg", "Car",L4264="Rail P+R Rail Leg", "Rail", L4264="Rail P+R Car Leg", "Car",L4264="Logsum","",TRUE(),L4264)</f>
        <v>Car</v>
      </c>
      <c r="L4264" t="s">
        <v>51</v>
      </c>
      <c r="M4264" t="s">
        <v>410</v>
      </c>
      <c r="N4264" t="s">
        <v>37</v>
      </c>
      <c r="P4264" t="s">
        <v>142</v>
      </c>
    </row>
    <row r="4265" spans="1:16" x14ac:dyDescent="0.35">
      <c r="A4265">
        <f t="shared" si="380"/>
        <v>7609</v>
      </c>
      <c r="B4265" t="str">
        <f t="shared" si="383"/>
        <v>Bus HBED Demand</v>
      </c>
      <c r="C4265" t="str">
        <f t="shared" si="384"/>
        <v>Bus HBED Demand</v>
      </c>
      <c r="D4265" t="s">
        <v>37</v>
      </c>
      <c r="E4265" t="s">
        <v>18</v>
      </c>
      <c r="F4265">
        <v>0</v>
      </c>
      <c r="H4265" t="s">
        <v>19</v>
      </c>
      <c r="J4265" t="str">
        <f t="shared" si="385"/>
        <v>24hr Demand</v>
      </c>
      <c r="K4265" t="str" cm="1">
        <f t="array" ref="K4265">_xlfn.IFS(L4265="Bus P+R Bus Leg", "Bus", L4265="Bus P+R Car Leg", "Car",L4265="Rail P+R Rail Leg", "Rail", L4265="Rail P+R Car Leg", "Car",L4265="Logsum","",TRUE(),L4265)</f>
        <v>Bus</v>
      </c>
      <c r="L4265" t="s">
        <v>29</v>
      </c>
      <c r="M4265" t="s">
        <v>410</v>
      </c>
      <c r="N4265" t="s">
        <v>37</v>
      </c>
      <c r="P4265" t="s">
        <v>142</v>
      </c>
    </row>
    <row r="4266" spans="1:16" x14ac:dyDescent="0.35">
      <c r="A4266">
        <f t="shared" si="380"/>
        <v>7610</v>
      </c>
      <c r="B4266" t="str">
        <f t="shared" si="383"/>
        <v>Rail HBED Demand</v>
      </c>
      <c r="C4266" t="str">
        <f t="shared" si="384"/>
        <v>Rail HBED Demand</v>
      </c>
      <c r="D4266" t="s">
        <v>37</v>
      </c>
      <c r="E4266" t="s">
        <v>18</v>
      </c>
      <c r="F4266">
        <v>0</v>
      </c>
      <c r="H4266" t="s">
        <v>19</v>
      </c>
      <c r="J4266" t="str">
        <f t="shared" si="385"/>
        <v>24hr Demand</v>
      </c>
      <c r="K4266" t="str" cm="1">
        <f t="array" ref="K4266">_xlfn.IFS(L4266="Bus P+R Bus Leg", "Bus", L4266="Bus P+R Car Leg", "Car",L4266="Rail P+R Rail Leg", "Rail", L4266="Rail P+R Car Leg", "Car",L4266="Logsum","",TRUE(),L4266)</f>
        <v>Rail</v>
      </c>
      <c r="L4266" t="s">
        <v>31</v>
      </c>
      <c r="M4266" t="s">
        <v>410</v>
      </c>
      <c r="N4266" t="s">
        <v>37</v>
      </c>
      <c r="P4266" t="s">
        <v>142</v>
      </c>
    </row>
    <row r="4267" spans="1:16" x14ac:dyDescent="0.35">
      <c r="A4267">
        <f t="shared" si="380"/>
        <v>7611</v>
      </c>
      <c r="B4267" t="str">
        <f t="shared" si="383"/>
        <v>Bus P+R HBED Demand</v>
      </c>
      <c r="C4267" t="str">
        <f t="shared" si="384"/>
        <v>Bus P+R HBED Demand</v>
      </c>
      <c r="D4267" t="s">
        <v>37</v>
      </c>
      <c r="E4267" t="s">
        <v>18</v>
      </c>
      <c r="F4267">
        <v>0</v>
      </c>
      <c r="H4267" t="s">
        <v>19</v>
      </c>
      <c r="J4267" t="str">
        <f t="shared" si="385"/>
        <v>24hr Demand</v>
      </c>
      <c r="K4267" t="str" cm="1">
        <f t="array" ref="K4267">_xlfn.IFS(L4267="Bus P+R Bus Leg", "Bus", L4267="Bus P+R Car Leg", "Car",L4267="Rail P+R Rail Leg", "Rail", L4267="Rail P+R Car Leg", "Car",L4267="Logsum","",TRUE(),L4267)</f>
        <v>Bus P+R</v>
      </c>
      <c r="L4267" t="s">
        <v>136</v>
      </c>
      <c r="M4267" t="s">
        <v>410</v>
      </c>
      <c r="N4267" t="s">
        <v>37</v>
      </c>
      <c r="P4267" t="s">
        <v>142</v>
      </c>
    </row>
    <row r="4268" spans="1:16" x14ac:dyDescent="0.35">
      <c r="A4268">
        <f t="shared" si="380"/>
        <v>7612</v>
      </c>
      <c r="B4268" t="str">
        <f t="shared" si="383"/>
        <v>Rail P+R HBED Demand</v>
      </c>
      <c r="C4268" t="str">
        <f t="shared" si="384"/>
        <v>Rail P+R HBED Demand</v>
      </c>
      <c r="D4268" t="s">
        <v>37</v>
      </c>
      <c r="E4268" t="s">
        <v>18</v>
      </c>
      <c r="F4268">
        <v>0</v>
      </c>
      <c r="H4268" t="s">
        <v>19</v>
      </c>
      <c r="J4268" t="str">
        <f t="shared" si="385"/>
        <v>24hr Demand</v>
      </c>
      <c r="K4268" t="str" cm="1">
        <f t="array" ref="K4268">_xlfn.IFS(L4268="Bus P+R Bus Leg", "Bus", L4268="Bus P+R Car Leg", "Car",L4268="Rail P+R Rail Leg", "Rail", L4268="Rail P+R Car Leg", "Car",L4268="Logsum","",TRUE(),L4268)</f>
        <v>Rail P+R</v>
      </c>
      <c r="L4268" t="s">
        <v>137</v>
      </c>
      <c r="M4268" t="s">
        <v>410</v>
      </c>
      <c r="N4268" t="s">
        <v>37</v>
      </c>
      <c r="P4268" t="s">
        <v>142</v>
      </c>
    </row>
    <row r="4269" spans="1:16" x14ac:dyDescent="0.35">
      <c r="A4269">
        <f t="shared" si="380"/>
        <v>7613</v>
      </c>
      <c r="B4269" t="str">
        <f t="shared" si="383"/>
        <v>Cycle HBED Demand</v>
      </c>
      <c r="C4269" t="str">
        <f t="shared" si="384"/>
        <v>Cycle HBED Demand</v>
      </c>
      <c r="D4269" t="s">
        <v>37</v>
      </c>
      <c r="E4269" t="s">
        <v>18</v>
      </c>
      <c r="F4269">
        <v>0</v>
      </c>
      <c r="H4269" t="s">
        <v>19</v>
      </c>
      <c r="J4269" t="str">
        <f t="shared" si="385"/>
        <v>24hr Demand</v>
      </c>
      <c r="K4269" t="str" cm="1">
        <f t="array" ref="K4269">_xlfn.IFS(L4269="Bus P+R Bus Leg", "Bus", L4269="Bus P+R Car Leg", "Car",L4269="Rail P+R Rail Leg", "Rail", L4269="Rail P+R Car Leg", "Car",L4269="Logsum","",TRUE(),L4269)</f>
        <v>Cycle</v>
      </c>
      <c r="L4269" t="s">
        <v>36</v>
      </c>
      <c r="M4269" t="s">
        <v>410</v>
      </c>
      <c r="N4269" t="s">
        <v>37</v>
      </c>
      <c r="P4269" t="s">
        <v>142</v>
      </c>
    </row>
    <row r="4270" spans="1:16" x14ac:dyDescent="0.35">
      <c r="A4270">
        <f t="shared" si="380"/>
        <v>7614</v>
      </c>
      <c r="B4270" t="str">
        <f t="shared" si="383"/>
        <v>Walk HBED Demand</v>
      </c>
      <c r="C4270" t="str">
        <f t="shared" si="384"/>
        <v>Walk HBED Demand</v>
      </c>
      <c r="D4270" t="s">
        <v>37</v>
      </c>
      <c r="E4270" t="s">
        <v>18</v>
      </c>
      <c r="F4270">
        <v>0</v>
      </c>
      <c r="H4270" t="s">
        <v>19</v>
      </c>
      <c r="J4270" t="str">
        <f t="shared" si="385"/>
        <v>24hr Demand</v>
      </c>
      <c r="K4270" t="str" cm="1">
        <f t="array" ref="K4270">_xlfn.IFS(L4270="Bus P+R Bus Leg", "Bus", L4270="Bus P+R Car Leg", "Car",L4270="Rail P+R Rail Leg", "Rail", L4270="Rail P+R Car Leg", "Car",L4270="Logsum","",TRUE(),L4270)</f>
        <v>Walk</v>
      </c>
      <c r="L4270" t="s">
        <v>35</v>
      </c>
      <c r="M4270" t="s">
        <v>410</v>
      </c>
      <c r="N4270" t="s">
        <v>37</v>
      </c>
      <c r="P4270" t="s">
        <v>142</v>
      </c>
    </row>
    <row r="4271" spans="1:16" x14ac:dyDescent="0.35">
      <c r="A4271">
        <f t="shared" si="380"/>
        <v>7615</v>
      </c>
      <c r="B4271" t="str">
        <f t="shared" si="383"/>
        <v>Car HBEB Demand</v>
      </c>
      <c r="C4271" t="str">
        <f t="shared" si="384"/>
        <v>Car HBEB Demand</v>
      </c>
      <c r="D4271" t="s">
        <v>37</v>
      </c>
      <c r="E4271" t="s">
        <v>18</v>
      </c>
      <c r="F4271">
        <v>0</v>
      </c>
      <c r="H4271" t="s">
        <v>19</v>
      </c>
      <c r="J4271" t="str">
        <f t="shared" si="385"/>
        <v>24hr Demand</v>
      </c>
      <c r="K4271" t="str" cm="1">
        <f t="array" ref="K4271">_xlfn.IFS(L4271="Bus P+R Bus Leg", "Bus", L4271="Bus P+R Car Leg", "Car",L4271="Rail P+R Rail Leg", "Rail", L4271="Rail P+R Car Leg", "Car",L4271="Logsum","",TRUE(),L4271)</f>
        <v>Car</v>
      </c>
      <c r="L4271" t="s">
        <v>51</v>
      </c>
      <c r="M4271" t="s">
        <v>410</v>
      </c>
      <c r="N4271" t="s">
        <v>37</v>
      </c>
      <c r="P4271" t="s">
        <v>143</v>
      </c>
    </row>
    <row r="4272" spans="1:16" x14ac:dyDescent="0.35">
      <c r="A4272">
        <f t="shared" si="380"/>
        <v>7616</v>
      </c>
      <c r="B4272" t="str">
        <f t="shared" si="383"/>
        <v>Bus HBEB Demand</v>
      </c>
      <c r="C4272" t="str">
        <f t="shared" si="384"/>
        <v>Bus HBEB Demand</v>
      </c>
      <c r="D4272" t="s">
        <v>37</v>
      </c>
      <c r="E4272" t="s">
        <v>18</v>
      </c>
      <c r="F4272">
        <v>0</v>
      </c>
      <c r="H4272" t="s">
        <v>19</v>
      </c>
      <c r="J4272" t="str">
        <f t="shared" si="385"/>
        <v>24hr Demand</v>
      </c>
      <c r="K4272" t="str" cm="1">
        <f t="array" ref="K4272">_xlfn.IFS(L4272="Bus P+R Bus Leg", "Bus", L4272="Bus P+R Car Leg", "Car",L4272="Rail P+R Rail Leg", "Rail", L4272="Rail P+R Car Leg", "Car",L4272="Logsum","",TRUE(),L4272)</f>
        <v>Bus</v>
      </c>
      <c r="L4272" t="s">
        <v>29</v>
      </c>
      <c r="M4272" t="s">
        <v>410</v>
      </c>
      <c r="N4272" t="s">
        <v>37</v>
      </c>
      <c r="P4272" t="s">
        <v>143</v>
      </c>
    </row>
    <row r="4273" spans="1:16" x14ac:dyDescent="0.35">
      <c r="A4273">
        <f t="shared" si="380"/>
        <v>7617</v>
      </c>
      <c r="B4273" t="str">
        <f t="shared" si="383"/>
        <v>Rail HBEB Demand</v>
      </c>
      <c r="C4273" t="str">
        <f t="shared" si="384"/>
        <v>Rail HBEB Demand</v>
      </c>
      <c r="D4273" t="s">
        <v>37</v>
      </c>
      <c r="E4273" t="s">
        <v>18</v>
      </c>
      <c r="F4273">
        <v>0</v>
      </c>
      <c r="H4273" t="s">
        <v>19</v>
      </c>
      <c r="J4273" t="str">
        <f t="shared" si="385"/>
        <v>24hr Demand</v>
      </c>
      <c r="K4273" t="str" cm="1">
        <f t="array" ref="K4273">_xlfn.IFS(L4273="Bus P+R Bus Leg", "Bus", L4273="Bus P+R Car Leg", "Car",L4273="Rail P+R Rail Leg", "Rail", L4273="Rail P+R Car Leg", "Car",L4273="Logsum","",TRUE(),L4273)</f>
        <v>Rail</v>
      </c>
      <c r="L4273" t="s">
        <v>31</v>
      </c>
      <c r="M4273" t="s">
        <v>410</v>
      </c>
      <c r="N4273" t="s">
        <v>37</v>
      </c>
      <c r="P4273" t="s">
        <v>143</v>
      </c>
    </row>
    <row r="4274" spans="1:16" x14ac:dyDescent="0.35">
      <c r="A4274">
        <f t="shared" si="380"/>
        <v>7618</v>
      </c>
      <c r="B4274" t="str">
        <f t="shared" si="383"/>
        <v>Bus P+R HBEB Demand</v>
      </c>
      <c r="C4274" t="str">
        <f t="shared" si="384"/>
        <v>Bus P+R HBEB Demand</v>
      </c>
      <c r="D4274" t="s">
        <v>37</v>
      </c>
      <c r="E4274" t="s">
        <v>18</v>
      </c>
      <c r="F4274">
        <v>0</v>
      </c>
      <c r="H4274" t="s">
        <v>19</v>
      </c>
      <c r="J4274" t="str">
        <f t="shared" si="385"/>
        <v>24hr Demand</v>
      </c>
      <c r="K4274" t="str" cm="1">
        <f t="array" ref="K4274">_xlfn.IFS(L4274="Bus P+R Bus Leg", "Bus", L4274="Bus P+R Car Leg", "Car",L4274="Rail P+R Rail Leg", "Rail", L4274="Rail P+R Car Leg", "Car",L4274="Logsum","",TRUE(),L4274)</f>
        <v>Bus P+R</v>
      </c>
      <c r="L4274" t="s">
        <v>136</v>
      </c>
      <c r="M4274" t="s">
        <v>410</v>
      </c>
      <c r="N4274" t="s">
        <v>37</v>
      </c>
      <c r="P4274" t="s">
        <v>143</v>
      </c>
    </row>
    <row r="4275" spans="1:16" x14ac:dyDescent="0.35">
      <c r="A4275">
        <f t="shared" si="380"/>
        <v>7619</v>
      </c>
      <c r="B4275" t="str">
        <f t="shared" si="383"/>
        <v>Rail P+R HBEB Demand</v>
      </c>
      <c r="C4275" t="str">
        <f t="shared" si="384"/>
        <v>Rail P+R HBEB Demand</v>
      </c>
      <c r="D4275" t="s">
        <v>37</v>
      </c>
      <c r="E4275" t="s">
        <v>18</v>
      </c>
      <c r="F4275">
        <v>0</v>
      </c>
      <c r="H4275" t="s">
        <v>19</v>
      </c>
      <c r="J4275" t="str">
        <f t="shared" si="385"/>
        <v>24hr Demand</v>
      </c>
      <c r="K4275" t="str" cm="1">
        <f t="array" ref="K4275">_xlfn.IFS(L4275="Bus P+R Bus Leg", "Bus", L4275="Bus P+R Car Leg", "Car",L4275="Rail P+R Rail Leg", "Rail", L4275="Rail P+R Car Leg", "Car",L4275="Logsum","",TRUE(),L4275)</f>
        <v>Rail P+R</v>
      </c>
      <c r="L4275" t="s">
        <v>137</v>
      </c>
      <c r="M4275" t="s">
        <v>410</v>
      </c>
      <c r="N4275" t="s">
        <v>37</v>
      </c>
      <c r="P4275" t="s">
        <v>143</v>
      </c>
    </row>
    <row r="4276" spans="1:16" x14ac:dyDescent="0.35">
      <c r="A4276">
        <f t="shared" si="380"/>
        <v>7620</v>
      </c>
      <c r="B4276" t="str">
        <f t="shared" si="383"/>
        <v>Cycle HBEB Demand</v>
      </c>
      <c r="C4276" t="str">
        <f t="shared" si="384"/>
        <v>Cycle HBEB Demand</v>
      </c>
      <c r="D4276" t="s">
        <v>37</v>
      </c>
      <c r="E4276" t="s">
        <v>18</v>
      </c>
      <c r="F4276">
        <v>0</v>
      </c>
      <c r="H4276" t="s">
        <v>19</v>
      </c>
      <c r="J4276" t="str">
        <f t="shared" si="385"/>
        <v>24hr Demand</v>
      </c>
      <c r="K4276" t="str" cm="1">
        <f t="array" ref="K4276">_xlfn.IFS(L4276="Bus P+R Bus Leg", "Bus", L4276="Bus P+R Car Leg", "Car",L4276="Rail P+R Rail Leg", "Rail", L4276="Rail P+R Car Leg", "Car",L4276="Logsum","",TRUE(),L4276)</f>
        <v>Cycle</v>
      </c>
      <c r="L4276" t="s">
        <v>36</v>
      </c>
      <c r="M4276" t="s">
        <v>410</v>
      </c>
      <c r="N4276" t="s">
        <v>37</v>
      </c>
      <c r="P4276" t="s">
        <v>143</v>
      </c>
    </row>
    <row r="4277" spans="1:16" x14ac:dyDescent="0.35">
      <c r="A4277">
        <f t="shared" si="380"/>
        <v>7621</v>
      </c>
      <c r="B4277" t="str">
        <f t="shared" si="383"/>
        <v>Walk HBEB Demand</v>
      </c>
      <c r="C4277" t="str">
        <f t="shared" si="384"/>
        <v>Walk HBEB Demand</v>
      </c>
      <c r="D4277" t="s">
        <v>37</v>
      </c>
      <c r="E4277" t="s">
        <v>18</v>
      </c>
      <c r="F4277">
        <v>0</v>
      </c>
      <c r="H4277" t="s">
        <v>19</v>
      </c>
      <c r="J4277" t="str">
        <f t="shared" si="385"/>
        <v>24hr Demand</v>
      </c>
      <c r="K4277" t="str" cm="1">
        <f t="array" ref="K4277">_xlfn.IFS(L4277="Bus P+R Bus Leg", "Bus", L4277="Bus P+R Car Leg", "Car",L4277="Rail P+R Rail Leg", "Rail", L4277="Rail P+R Car Leg", "Car",L4277="Logsum","",TRUE(),L4277)</f>
        <v>Walk</v>
      </c>
      <c r="L4277" t="s">
        <v>35</v>
      </c>
      <c r="M4277" t="s">
        <v>410</v>
      </c>
      <c r="N4277" t="s">
        <v>37</v>
      </c>
      <c r="P4277" t="s">
        <v>143</v>
      </c>
    </row>
    <row r="4278" spans="1:16" x14ac:dyDescent="0.35">
      <c r="A4278">
        <f t="shared" si="380"/>
        <v>7622</v>
      </c>
      <c r="B4278" t="str">
        <f t="shared" si="383"/>
        <v>Car HBSHOP Demand</v>
      </c>
      <c r="C4278" t="str">
        <f t="shared" si="384"/>
        <v>Car HBSHOP Demand</v>
      </c>
      <c r="D4278" t="s">
        <v>37</v>
      </c>
      <c r="E4278" t="s">
        <v>18</v>
      </c>
      <c r="F4278">
        <v>0</v>
      </c>
      <c r="H4278" t="s">
        <v>19</v>
      </c>
      <c r="J4278" t="str">
        <f t="shared" si="385"/>
        <v>24hr Demand</v>
      </c>
      <c r="K4278" t="str" cm="1">
        <f t="array" ref="K4278">_xlfn.IFS(L4278="Bus P+R Bus Leg", "Bus", L4278="Bus P+R Car Leg", "Car",L4278="Rail P+R Rail Leg", "Rail", L4278="Rail P+R Car Leg", "Car",L4278="Logsum","",TRUE(),L4278)</f>
        <v>Car</v>
      </c>
      <c r="L4278" t="s">
        <v>51</v>
      </c>
      <c r="M4278" t="s">
        <v>410</v>
      </c>
      <c r="N4278" t="s">
        <v>37</v>
      </c>
      <c r="P4278" t="s">
        <v>144</v>
      </c>
    </row>
    <row r="4279" spans="1:16" x14ac:dyDescent="0.35">
      <c r="A4279">
        <f t="shared" si="380"/>
        <v>7623</v>
      </c>
      <c r="B4279" t="str">
        <f t="shared" si="383"/>
        <v>Bus HBSHOP Demand</v>
      </c>
      <c r="C4279" t="str">
        <f t="shared" si="384"/>
        <v>Bus HBSHOP Demand</v>
      </c>
      <c r="D4279" t="s">
        <v>37</v>
      </c>
      <c r="E4279" t="s">
        <v>18</v>
      </c>
      <c r="F4279">
        <v>0</v>
      </c>
      <c r="H4279" t="s">
        <v>19</v>
      </c>
      <c r="J4279" t="str">
        <f t="shared" si="385"/>
        <v>24hr Demand</v>
      </c>
      <c r="K4279" t="str" cm="1">
        <f t="array" ref="K4279">_xlfn.IFS(L4279="Bus P+R Bus Leg", "Bus", L4279="Bus P+R Car Leg", "Car",L4279="Rail P+R Rail Leg", "Rail", L4279="Rail P+R Car Leg", "Car",L4279="Logsum","",TRUE(),L4279)</f>
        <v>Bus</v>
      </c>
      <c r="L4279" t="s">
        <v>29</v>
      </c>
      <c r="M4279" t="s">
        <v>410</v>
      </c>
      <c r="N4279" t="s">
        <v>37</v>
      </c>
      <c r="P4279" t="s">
        <v>144</v>
      </c>
    </row>
    <row r="4280" spans="1:16" x14ac:dyDescent="0.35">
      <c r="A4280">
        <f t="shared" si="380"/>
        <v>7624</v>
      </c>
      <c r="B4280" t="str">
        <f t="shared" si="383"/>
        <v>Rail HBSHOP Demand</v>
      </c>
      <c r="C4280" t="str">
        <f t="shared" si="384"/>
        <v>Rail HBSHOP Demand</v>
      </c>
      <c r="D4280" t="s">
        <v>37</v>
      </c>
      <c r="E4280" t="s">
        <v>18</v>
      </c>
      <c r="F4280">
        <v>0</v>
      </c>
      <c r="H4280" t="s">
        <v>19</v>
      </c>
      <c r="J4280" t="str">
        <f t="shared" si="385"/>
        <v>24hr Demand</v>
      </c>
      <c r="K4280" t="str" cm="1">
        <f t="array" ref="K4280">_xlfn.IFS(L4280="Bus P+R Bus Leg", "Bus", L4280="Bus P+R Car Leg", "Car",L4280="Rail P+R Rail Leg", "Rail", L4280="Rail P+R Car Leg", "Car",L4280="Logsum","",TRUE(),L4280)</f>
        <v>Rail</v>
      </c>
      <c r="L4280" t="s">
        <v>31</v>
      </c>
      <c r="M4280" t="s">
        <v>410</v>
      </c>
      <c r="N4280" t="s">
        <v>37</v>
      </c>
      <c r="P4280" t="s">
        <v>144</v>
      </c>
    </row>
    <row r="4281" spans="1:16" x14ac:dyDescent="0.35">
      <c r="A4281">
        <f t="shared" si="380"/>
        <v>7625</v>
      </c>
      <c r="B4281" t="str">
        <f t="shared" si="383"/>
        <v>Bus P+R HBSHOP Demand</v>
      </c>
      <c r="C4281" t="str">
        <f t="shared" si="384"/>
        <v>Bus P+R HBSHOP Demand</v>
      </c>
      <c r="D4281" t="s">
        <v>37</v>
      </c>
      <c r="E4281" t="s">
        <v>18</v>
      </c>
      <c r="F4281">
        <v>0</v>
      </c>
      <c r="H4281" t="s">
        <v>19</v>
      </c>
      <c r="J4281" t="str">
        <f t="shared" si="385"/>
        <v>24hr Demand</v>
      </c>
      <c r="K4281" t="str" cm="1">
        <f t="array" ref="K4281">_xlfn.IFS(L4281="Bus P+R Bus Leg", "Bus", L4281="Bus P+R Car Leg", "Car",L4281="Rail P+R Rail Leg", "Rail", L4281="Rail P+R Car Leg", "Car",L4281="Logsum","",TRUE(),L4281)</f>
        <v>Bus P+R</v>
      </c>
      <c r="L4281" t="s">
        <v>136</v>
      </c>
      <c r="M4281" t="s">
        <v>410</v>
      </c>
      <c r="N4281" t="s">
        <v>37</v>
      </c>
      <c r="P4281" t="s">
        <v>144</v>
      </c>
    </row>
    <row r="4282" spans="1:16" x14ac:dyDescent="0.35">
      <c r="A4282">
        <f t="shared" si="380"/>
        <v>7626</v>
      </c>
      <c r="B4282" t="str">
        <f t="shared" si="383"/>
        <v>Rail P+R HBSHOP Demand</v>
      </c>
      <c r="C4282" t="str">
        <f t="shared" si="384"/>
        <v>Rail P+R HBSHOP Demand</v>
      </c>
      <c r="D4282" t="s">
        <v>37</v>
      </c>
      <c r="E4282" t="s">
        <v>18</v>
      </c>
      <c r="F4282">
        <v>0</v>
      </c>
      <c r="H4282" t="s">
        <v>19</v>
      </c>
      <c r="J4282" t="str">
        <f t="shared" si="385"/>
        <v>24hr Demand</v>
      </c>
      <c r="K4282" t="str" cm="1">
        <f t="array" ref="K4282">_xlfn.IFS(L4282="Bus P+R Bus Leg", "Bus", L4282="Bus P+R Car Leg", "Car",L4282="Rail P+R Rail Leg", "Rail", L4282="Rail P+R Car Leg", "Car",L4282="Logsum","",TRUE(),L4282)</f>
        <v>Rail P+R</v>
      </c>
      <c r="L4282" t="s">
        <v>137</v>
      </c>
      <c r="M4282" t="s">
        <v>410</v>
      </c>
      <c r="N4282" t="s">
        <v>37</v>
      </c>
      <c r="P4282" t="s">
        <v>144</v>
      </c>
    </row>
    <row r="4283" spans="1:16" x14ac:dyDescent="0.35">
      <c r="A4283">
        <f t="shared" si="380"/>
        <v>7627</v>
      </c>
      <c r="B4283" t="str">
        <f t="shared" si="383"/>
        <v>Cycle HBSHOP Demand</v>
      </c>
      <c r="C4283" t="str">
        <f t="shared" si="384"/>
        <v>Cycle HBSHOP Demand</v>
      </c>
      <c r="D4283" t="s">
        <v>37</v>
      </c>
      <c r="E4283" t="s">
        <v>18</v>
      </c>
      <c r="F4283">
        <v>0</v>
      </c>
      <c r="H4283" t="s">
        <v>19</v>
      </c>
      <c r="J4283" t="str">
        <f t="shared" si="385"/>
        <v>24hr Demand</v>
      </c>
      <c r="K4283" t="str" cm="1">
        <f t="array" ref="K4283">_xlfn.IFS(L4283="Bus P+R Bus Leg", "Bus", L4283="Bus P+R Car Leg", "Car",L4283="Rail P+R Rail Leg", "Rail", L4283="Rail P+R Car Leg", "Car",L4283="Logsum","",TRUE(),L4283)</f>
        <v>Cycle</v>
      </c>
      <c r="L4283" t="s">
        <v>36</v>
      </c>
      <c r="M4283" t="s">
        <v>410</v>
      </c>
      <c r="N4283" t="s">
        <v>37</v>
      </c>
      <c r="P4283" t="s">
        <v>144</v>
      </c>
    </row>
    <row r="4284" spans="1:16" x14ac:dyDescent="0.35">
      <c r="A4284">
        <f t="shared" si="380"/>
        <v>7628</v>
      </c>
      <c r="B4284" t="str">
        <f t="shared" si="383"/>
        <v>Walk HBSHOP Demand</v>
      </c>
      <c r="C4284" t="str">
        <f t="shared" si="384"/>
        <v>Walk HBSHOP Demand</v>
      </c>
      <c r="D4284" t="s">
        <v>37</v>
      </c>
      <c r="E4284" t="s">
        <v>18</v>
      </c>
      <c r="F4284">
        <v>0</v>
      </c>
      <c r="H4284" t="s">
        <v>19</v>
      </c>
      <c r="J4284" t="str">
        <f t="shared" si="385"/>
        <v>24hr Demand</v>
      </c>
      <c r="K4284" t="str" cm="1">
        <f t="array" ref="K4284">_xlfn.IFS(L4284="Bus P+R Bus Leg", "Bus", L4284="Bus P+R Car Leg", "Car",L4284="Rail P+R Rail Leg", "Rail", L4284="Rail P+R Car Leg", "Car",L4284="Logsum","",TRUE(),L4284)</f>
        <v>Walk</v>
      </c>
      <c r="L4284" t="s">
        <v>35</v>
      </c>
      <c r="M4284" t="s">
        <v>410</v>
      </c>
      <c r="N4284" t="s">
        <v>37</v>
      </c>
      <c r="P4284" t="s">
        <v>144</v>
      </c>
    </row>
    <row r="4285" spans="1:16" x14ac:dyDescent="0.35">
      <c r="A4285">
        <f t="shared" si="380"/>
        <v>7629</v>
      </c>
      <c r="B4285" t="str">
        <f t="shared" si="383"/>
        <v>Car HBO Demand</v>
      </c>
      <c r="C4285" t="str">
        <f t="shared" si="384"/>
        <v>Car HBO Demand</v>
      </c>
      <c r="D4285" t="s">
        <v>37</v>
      </c>
      <c r="E4285" t="s">
        <v>18</v>
      </c>
      <c r="F4285">
        <v>0</v>
      </c>
      <c r="H4285" t="s">
        <v>19</v>
      </c>
      <c r="J4285" t="str">
        <f t="shared" si="385"/>
        <v>24hr Demand</v>
      </c>
      <c r="K4285" t="str" cm="1">
        <f t="array" ref="K4285">_xlfn.IFS(L4285="Bus P+R Bus Leg", "Bus", L4285="Bus P+R Car Leg", "Car",L4285="Rail P+R Rail Leg", "Rail", L4285="Rail P+R Car Leg", "Car",L4285="Logsum","",TRUE(),L4285)</f>
        <v>Car</v>
      </c>
      <c r="L4285" t="s">
        <v>51</v>
      </c>
      <c r="M4285" t="s">
        <v>410</v>
      </c>
      <c r="N4285" t="s">
        <v>37</v>
      </c>
      <c r="P4285" t="s">
        <v>145</v>
      </c>
    </row>
    <row r="4286" spans="1:16" x14ac:dyDescent="0.35">
      <c r="A4286">
        <f t="shared" si="380"/>
        <v>7630</v>
      </c>
      <c r="B4286" t="str">
        <f t="shared" si="383"/>
        <v>Bus HBO Demand</v>
      </c>
      <c r="C4286" t="str">
        <f t="shared" si="384"/>
        <v>Bus HBO Demand</v>
      </c>
      <c r="D4286" t="s">
        <v>37</v>
      </c>
      <c r="E4286" t="s">
        <v>18</v>
      </c>
      <c r="F4286">
        <v>0</v>
      </c>
      <c r="H4286" t="s">
        <v>19</v>
      </c>
      <c r="J4286" t="str">
        <f t="shared" si="385"/>
        <v>24hr Demand</v>
      </c>
      <c r="K4286" t="str" cm="1">
        <f t="array" ref="K4286">_xlfn.IFS(L4286="Bus P+R Bus Leg", "Bus", L4286="Bus P+R Car Leg", "Car",L4286="Rail P+R Rail Leg", "Rail", L4286="Rail P+R Car Leg", "Car",L4286="Logsum","",TRUE(),L4286)</f>
        <v>Bus</v>
      </c>
      <c r="L4286" t="s">
        <v>29</v>
      </c>
      <c r="M4286" t="s">
        <v>410</v>
      </c>
      <c r="N4286" t="s">
        <v>37</v>
      </c>
      <c r="P4286" t="s">
        <v>145</v>
      </c>
    </row>
    <row r="4287" spans="1:16" x14ac:dyDescent="0.35">
      <c r="A4287">
        <f t="shared" si="380"/>
        <v>7631</v>
      </c>
      <c r="B4287" t="str">
        <f t="shared" si="383"/>
        <v>Rail HBO Demand</v>
      </c>
      <c r="C4287" t="str">
        <f t="shared" si="384"/>
        <v>Rail HBO Demand</v>
      </c>
      <c r="D4287" t="s">
        <v>37</v>
      </c>
      <c r="E4287" t="s">
        <v>18</v>
      </c>
      <c r="F4287">
        <v>0</v>
      </c>
      <c r="H4287" t="s">
        <v>19</v>
      </c>
      <c r="J4287" t="str">
        <f t="shared" si="385"/>
        <v>24hr Demand</v>
      </c>
      <c r="K4287" t="str" cm="1">
        <f t="array" ref="K4287">_xlfn.IFS(L4287="Bus P+R Bus Leg", "Bus", L4287="Bus P+R Car Leg", "Car",L4287="Rail P+R Rail Leg", "Rail", L4287="Rail P+R Car Leg", "Car",L4287="Logsum","",TRUE(),L4287)</f>
        <v>Rail</v>
      </c>
      <c r="L4287" t="s">
        <v>31</v>
      </c>
      <c r="M4287" t="s">
        <v>410</v>
      </c>
      <c r="N4287" t="s">
        <v>37</v>
      </c>
      <c r="P4287" t="s">
        <v>145</v>
      </c>
    </row>
    <row r="4288" spans="1:16" x14ac:dyDescent="0.35">
      <c r="A4288">
        <f t="shared" si="380"/>
        <v>7632</v>
      </c>
      <c r="B4288" t="str">
        <f t="shared" si="383"/>
        <v>Bus P+R HBO Demand</v>
      </c>
      <c r="C4288" t="str">
        <f t="shared" si="384"/>
        <v>Bus P+R HBO Demand</v>
      </c>
      <c r="D4288" t="s">
        <v>37</v>
      </c>
      <c r="E4288" t="s">
        <v>18</v>
      </c>
      <c r="F4288">
        <v>0</v>
      </c>
      <c r="H4288" t="s">
        <v>19</v>
      </c>
      <c r="J4288" t="str">
        <f t="shared" si="385"/>
        <v>24hr Demand</v>
      </c>
      <c r="K4288" t="str" cm="1">
        <f t="array" ref="K4288">_xlfn.IFS(L4288="Bus P+R Bus Leg", "Bus", L4288="Bus P+R Car Leg", "Car",L4288="Rail P+R Rail Leg", "Rail", L4288="Rail P+R Car Leg", "Car",L4288="Logsum","",TRUE(),L4288)</f>
        <v>Bus P+R</v>
      </c>
      <c r="L4288" t="s">
        <v>136</v>
      </c>
      <c r="M4288" t="s">
        <v>410</v>
      </c>
      <c r="N4288" t="s">
        <v>37</v>
      </c>
      <c r="P4288" t="s">
        <v>145</v>
      </c>
    </row>
    <row r="4289" spans="1:16" x14ac:dyDescent="0.35">
      <c r="A4289">
        <f t="shared" si="380"/>
        <v>7633</v>
      </c>
      <c r="B4289" t="str">
        <f t="shared" ref="B4289:B4305" si="386">_xlfn.TEXTJOIN(" ",TRUE,L4289,P4289,N4289)</f>
        <v>Rail P+R HBO Demand</v>
      </c>
      <c r="C4289" t="str">
        <f t="shared" ref="C4289:C4305" si="387">_xlfn.TEXTJOIN(" ",TRUE,L4289,P4289,N4289)</f>
        <v>Rail P+R HBO Demand</v>
      </c>
      <c r="D4289" t="s">
        <v>37</v>
      </c>
      <c r="E4289" t="s">
        <v>18</v>
      </c>
      <c r="F4289">
        <v>0</v>
      </c>
      <c r="H4289" t="s">
        <v>19</v>
      </c>
      <c r="J4289" t="str">
        <f t="shared" si="385"/>
        <v>24hr Demand</v>
      </c>
      <c r="K4289" t="str" cm="1">
        <f t="array" ref="K4289">_xlfn.IFS(L4289="Bus P+R Bus Leg", "Bus", L4289="Bus P+R Car Leg", "Car",L4289="Rail P+R Rail Leg", "Rail", L4289="Rail P+R Car Leg", "Car",L4289="Logsum","",TRUE(),L4289)</f>
        <v>Rail P+R</v>
      </c>
      <c r="L4289" t="s">
        <v>137</v>
      </c>
      <c r="M4289" t="s">
        <v>410</v>
      </c>
      <c r="N4289" t="s">
        <v>37</v>
      </c>
      <c r="P4289" t="s">
        <v>145</v>
      </c>
    </row>
    <row r="4290" spans="1:16" x14ac:dyDescent="0.35">
      <c r="A4290">
        <f t="shared" si="380"/>
        <v>7634</v>
      </c>
      <c r="B4290" t="str">
        <f t="shared" si="386"/>
        <v>Cycle HBO Demand</v>
      </c>
      <c r="C4290" t="str">
        <f t="shared" si="387"/>
        <v>Cycle HBO Demand</v>
      </c>
      <c r="D4290" t="s">
        <v>37</v>
      </c>
      <c r="E4290" t="s">
        <v>18</v>
      </c>
      <c r="F4290">
        <v>0</v>
      </c>
      <c r="H4290" t="s">
        <v>19</v>
      </c>
      <c r="J4290" t="str">
        <f t="shared" si="385"/>
        <v>24hr Demand</v>
      </c>
      <c r="K4290" t="str" cm="1">
        <f t="array" ref="K4290">_xlfn.IFS(L4290="Bus P+R Bus Leg", "Bus", L4290="Bus P+R Car Leg", "Car",L4290="Rail P+R Rail Leg", "Rail", L4290="Rail P+R Car Leg", "Car",L4290="Logsum","",TRUE(),L4290)</f>
        <v>Cycle</v>
      </c>
      <c r="L4290" t="s">
        <v>36</v>
      </c>
      <c r="M4290" t="s">
        <v>410</v>
      </c>
      <c r="N4290" t="s">
        <v>37</v>
      </c>
      <c r="P4290" t="s">
        <v>145</v>
      </c>
    </row>
    <row r="4291" spans="1:16" x14ac:dyDescent="0.35">
      <c r="A4291">
        <f t="shared" si="380"/>
        <v>7635</v>
      </c>
      <c r="B4291" t="str">
        <f t="shared" si="386"/>
        <v>Walk HBO Demand</v>
      </c>
      <c r="C4291" t="str">
        <f t="shared" si="387"/>
        <v>Walk HBO Demand</v>
      </c>
      <c r="D4291" t="s">
        <v>37</v>
      </c>
      <c r="E4291" t="s">
        <v>18</v>
      </c>
      <c r="F4291">
        <v>0</v>
      </c>
      <c r="H4291" t="s">
        <v>19</v>
      </c>
      <c r="J4291" t="str">
        <f t="shared" si="385"/>
        <v>24hr Demand</v>
      </c>
      <c r="K4291" t="str" cm="1">
        <f t="array" ref="K4291">_xlfn.IFS(L4291="Bus P+R Bus Leg", "Bus", L4291="Bus P+R Car Leg", "Car",L4291="Rail P+R Rail Leg", "Rail", L4291="Rail P+R Car Leg", "Car",L4291="Logsum","",TRUE(),L4291)</f>
        <v>Walk</v>
      </c>
      <c r="L4291" t="s">
        <v>35</v>
      </c>
      <c r="M4291" t="s">
        <v>410</v>
      </c>
      <c r="N4291" t="s">
        <v>37</v>
      </c>
      <c r="P4291" t="s">
        <v>145</v>
      </c>
    </row>
    <row r="4292" spans="1:16" x14ac:dyDescent="0.35">
      <c r="A4292">
        <f t="shared" si="380"/>
        <v>7636</v>
      </c>
      <c r="B4292" t="str">
        <f t="shared" si="386"/>
        <v>Car NHBEB Demand</v>
      </c>
      <c r="C4292" t="str">
        <f t="shared" si="387"/>
        <v>Car NHBEB Demand</v>
      </c>
      <c r="D4292" t="s">
        <v>37</v>
      </c>
      <c r="E4292" t="s">
        <v>18</v>
      </c>
      <c r="F4292">
        <v>0</v>
      </c>
      <c r="H4292" t="s">
        <v>19</v>
      </c>
      <c r="J4292" t="str">
        <f t="shared" si="385"/>
        <v>24hr Demand</v>
      </c>
      <c r="K4292" t="str" cm="1">
        <f t="array" ref="K4292">_xlfn.IFS(L4292="Bus P+R Bus Leg", "Bus", L4292="Bus P+R Car Leg", "Car",L4292="Rail P+R Rail Leg", "Rail", L4292="Rail P+R Car Leg", "Car",L4292="Logsum","",TRUE(),L4292)</f>
        <v>Car</v>
      </c>
      <c r="L4292" t="s">
        <v>51</v>
      </c>
      <c r="M4292" t="s">
        <v>410</v>
      </c>
      <c r="N4292" t="s">
        <v>37</v>
      </c>
      <c r="P4292" t="s">
        <v>146</v>
      </c>
    </row>
    <row r="4293" spans="1:16" x14ac:dyDescent="0.35">
      <c r="A4293">
        <f t="shared" si="380"/>
        <v>7637</v>
      </c>
      <c r="B4293" t="str">
        <f t="shared" si="386"/>
        <v>Bus NHBEB Demand</v>
      </c>
      <c r="C4293" t="str">
        <f t="shared" si="387"/>
        <v>Bus NHBEB Demand</v>
      </c>
      <c r="D4293" t="s">
        <v>37</v>
      </c>
      <c r="E4293" t="s">
        <v>18</v>
      </c>
      <c r="F4293">
        <v>0</v>
      </c>
      <c r="H4293" t="s">
        <v>19</v>
      </c>
      <c r="J4293" t="str">
        <f t="shared" si="385"/>
        <v>24hr Demand</v>
      </c>
      <c r="K4293" t="str" cm="1">
        <f t="array" ref="K4293">_xlfn.IFS(L4293="Bus P+R Bus Leg", "Bus", L4293="Bus P+R Car Leg", "Car",L4293="Rail P+R Rail Leg", "Rail", L4293="Rail P+R Car Leg", "Car",L4293="Logsum","",TRUE(),L4293)</f>
        <v>Bus</v>
      </c>
      <c r="L4293" t="s">
        <v>29</v>
      </c>
      <c r="M4293" t="s">
        <v>410</v>
      </c>
      <c r="N4293" t="s">
        <v>37</v>
      </c>
      <c r="P4293" t="s">
        <v>146</v>
      </c>
    </row>
    <row r="4294" spans="1:16" x14ac:dyDescent="0.35">
      <c r="A4294">
        <f t="shared" si="380"/>
        <v>7638</v>
      </c>
      <c r="B4294" t="str">
        <f t="shared" si="386"/>
        <v>Rail NHBEB Demand</v>
      </c>
      <c r="C4294" t="str">
        <f t="shared" si="387"/>
        <v>Rail NHBEB Demand</v>
      </c>
      <c r="D4294" t="s">
        <v>37</v>
      </c>
      <c r="E4294" t="s">
        <v>18</v>
      </c>
      <c r="F4294">
        <v>0</v>
      </c>
      <c r="H4294" t="s">
        <v>19</v>
      </c>
      <c r="J4294" t="str">
        <f t="shared" si="385"/>
        <v>24hr Demand</v>
      </c>
      <c r="K4294" t="str" cm="1">
        <f t="array" ref="K4294">_xlfn.IFS(L4294="Bus P+R Bus Leg", "Bus", L4294="Bus P+R Car Leg", "Car",L4294="Rail P+R Rail Leg", "Rail", L4294="Rail P+R Car Leg", "Car",L4294="Logsum","",TRUE(),L4294)</f>
        <v>Rail</v>
      </c>
      <c r="L4294" t="s">
        <v>31</v>
      </c>
      <c r="M4294" t="s">
        <v>410</v>
      </c>
      <c r="N4294" t="s">
        <v>37</v>
      </c>
      <c r="P4294" t="s">
        <v>146</v>
      </c>
    </row>
    <row r="4295" spans="1:16" x14ac:dyDescent="0.35">
      <c r="A4295">
        <f t="shared" si="380"/>
        <v>7639</v>
      </c>
      <c r="B4295" t="str">
        <f t="shared" si="386"/>
        <v>Bus P+R NHBEB Demand</v>
      </c>
      <c r="C4295" t="str">
        <f t="shared" si="387"/>
        <v>Bus P+R NHBEB Demand</v>
      </c>
      <c r="D4295" t="s">
        <v>37</v>
      </c>
      <c r="E4295" t="s">
        <v>18</v>
      </c>
      <c r="F4295">
        <v>0</v>
      </c>
      <c r="H4295" t="s">
        <v>19</v>
      </c>
      <c r="J4295" t="str">
        <f t="shared" si="385"/>
        <v>24hr Demand</v>
      </c>
      <c r="K4295" t="str" cm="1">
        <f t="array" ref="K4295">_xlfn.IFS(L4295="Bus P+R Bus Leg", "Bus", L4295="Bus P+R Car Leg", "Car",L4295="Rail P+R Rail Leg", "Rail", L4295="Rail P+R Car Leg", "Car",L4295="Logsum","",TRUE(),L4295)</f>
        <v>Bus P+R</v>
      </c>
      <c r="L4295" t="s">
        <v>136</v>
      </c>
      <c r="M4295" t="s">
        <v>410</v>
      </c>
      <c r="N4295" t="s">
        <v>37</v>
      </c>
      <c r="P4295" t="s">
        <v>146</v>
      </c>
    </row>
    <row r="4296" spans="1:16" x14ac:dyDescent="0.35">
      <c r="A4296">
        <f t="shared" si="380"/>
        <v>7640</v>
      </c>
      <c r="B4296" t="str">
        <f t="shared" si="386"/>
        <v>Rail P+R NHBEB Demand</v>
      </c>
      <c r="C4296" t="str">
        <f t="shared" si="387"/>
        <v>Rail P+R NHBEB Demand</v>
      </c>
      <c r="D4296" t="s">
        <v>37</v>
      </c>
      <c r="E4296" t="s">
        <v>18</v>
      </c>
      <c r="F4296">
        <v>0</v>
      </c>
      <c r="H4296" t="s">
        <v>19</v>
      </c>
      <c r="J4296" t="str">
        <f t="shared" si="385"/>
        <v>24hr Demand</v>
      </c>
      <c r="K4296" t="str" cm="1">
        <f t="array" ref="K4296">_xlfn.IFS(L4296="Bus P+R Bus Leg", "Bus", L4296="Bus P+R Car Leg", "Car",L4296="Rail P+R Rail Leg", "Rail", L4296="Rail P+R Car Leg", "Car",L4296="Logsum","",TRUE(),L4296)</f>
        <v>Rail P+R</v>
      </c>
      <c r="L4296" t="s">
        <v>137</v>
      </c>
      <c r="M4296" t="s">
        <v>410</v>
      </c>
      <c r="N4296" t="s">
        <v>37</v>
      </c>
      <c r="P4296" t="s">
        <v>146</v>
      </c>
    </row>
    <row r="4297" spans="1:16" x14ac:dyDescent="0.35">
      <c r="A4297">
        <f t="shared" si="380"/>
        <v>7641</v>
      </c>
      <c r="B4297" t="str">
        <f t="shared" si="386"/>
        <v>Cycle NHBEB Demand</v>
      </c>
      <c r="C4297" t="str">
        <f t="shared" si="387"/>
        <v>Cycle NHBEB Demand</v>
      </c>
      <c r="D4297" t="s">
        <v>37</v>
      </c>
      <c r="E4297" t="s">
        <v>18</v>
      </c>
      <c r="F4297">
        <v>0</v>
      </c>
      <c r="H4297" t="s">
        <v>19</v>
      </c>
      <c r="J4297" t="str">
        <f t="shared" si="385"/>
        <v>24hr Demand</v>
      </c>
      <c r="K4297" t="str" cm="1">
        <f t="array" ref="K4297">_xlfn.IFS(L4297="Bus P+R Bus Leg", "Bus", L4297="Bus P+R Car Leg", "Car",L4297="Rail P+R Rail Leg", "Rail", L4297="Rail P+R Car Leg", "Car",L4297="Logsum","",TRUE(),L4297)</f>
        <v>Cycle</v>
      </c>
      <c r="L4297" t="s">
        <v>36</v>
      </c>
      <c r="M4297" t="s">
        <v>410</v>
      </c>
      <c r="N4297" t="s">
        <v>37</v>
      </c>
      <c r="P4297" t="s">
        <v>146</v>
      </c>
    </row>
    <row r="4298" spans="1:16" x14ac:dyDescent="0.35">
      <c r="A4298">
        <f t="shared" si="380"/>
        <v>7642</v>
      </c>
      <c r="B4298" t="str">
        <f t="shared" si="386"/>
        <v>Walk NHBEB Demand</v>
      </c>
      <c r="C4298" t="str">
        <f t="shared" si="387"/>
        <v>Walk NHBEB Demand</v>
      </c>
      <c r="D4298" t="s">
        <v>37</v>
      </c>
      <c r="E4298" t="s">
        <v>18</v>
      </c>
      <c r="F4298">
        <v>0</v>
      </c>
      <c r="H4298" t="s">
        <v>19</v>
      </c>
      <c r="J4298" t="str">
        <f t="shared" si="385"/>
        <v>24hr Demand</v>
      </c>
      <c r="K4298" t="str" cm="1">
        <f t="array" ref="K4298">_xlfn.IFS(L4298="Bus P+R Bus Leg", "Bus", L4298="Bus P+R Car Leg", "Car",L4298="Rail P+R Rail Leg", "Rail", L4298="Rail P+R Car Leg", "Car",L4298="Logsum","",TRUE(),L4298)</f>
        <v>Walk</v>
      </c>
      <c r="L4298" t="s">
        <v>35</v>
      </c>
      <c r="M4298" t="s">
        <v>410</v>
      </c>
      <c r="N4298" t="s">
        <v>37</v>
      </c>
      <c r="P4298" t="s">
        <v>146</v>
      </c>
    </row>
    <row r="4299" spans="1:16" x14ac:dyDescent="0.35">
      <c r="A4299">
        <f t="shared" si="380"/>
        <v>7643</v>
      </c>
      <c r="B4299" t="str">
        <f t="shared" si="386"/>
        <v>Car NHBO Demand</v>
      </c>
      <c r="C4299" t="str">
        <f t="shared" si="387"/>
        <v>Car NHBO Demand</v>
      </c>
      <c r="D4299" t="s">
        <v>37</v>
      </c>
      <c r="E4299" t="s">
        <v>18</v>
      </c>
      <c r="F4299">
        <v>0</v>
      </c>
      <c r="H4299" t="s">
        <v>19</v>
      </c>
      <c r="J4299" t="str">
        <f t="shared" si="385"/>
        <v>24hr Demand</v>
      </c>
      <c r="K4299" t="str" cm="1">
        <f t="array" ref="K4299">_xlfn.IFS(L4299="Bus P+R Bus Leg", "Bus", L4299="Bus P+R Car Leg", "Car",L4299="Rail P+R Rail Leg", "Rail", L4299="Rail P+R Car Leg", "Car",L4299="Logsum","",TRUE(),L4299)</f>
        <v>Car</v>
      </c>
      <c r="L4299" t="s">
        <v>51</v>
      </c>
      <c r="M4299" t="s">
        <v>410</v>
      </c>
      <c r="N4299" t="s">
        <v>37</v>
      </c>
      <c r="P4299" t="s">
        <v>147</v>
      </c>
    </row>
    <row r="4300" spans="1:16" x14ac:dyDescent="0.35">
      <c r="A4300">
        <f t="shared" si="380"/>
        <v>7644</v>
      </c>
      <c r="B4300" t="str">
        <f t="shared" si="386"/>
        <v>Bus NHBO Demand</v>
      </c>
      <c r="C4300" t="str">
        <f t="shared" si="387"/>
        <v>Bus NHBO Demand</v>
      </c>
      <c r="D4300" t="s">
        <v>37</v>
      </c>
      <c r="E4300" t="s">
        <v>18</v>
      </c>
      <c r="F4300">
        <v>0</v>
      </c>
      <c r="H4300" t="s">
        <v>19</v>
      </c>
      <c r="J4300" t="str">
        <f t="shared" si="385"/>
        <v>24hr Demand</v>
      </c>
      <c r="K4300" t="str" cm="1">
        <f t="array" ref="K4300">_xlfn.IFS(L4300="Bus P+R Bus Leg", "Bus", L4300="Bus P+R Car Leg", "Car",L4300="Rail P+R Rail Leg", "Rail", L4300="Rail P+R Car Leg", "Car",L4300="Logsum","",TRUE(),L4300)</f>
        <v>Bus</v>
      </c>
      <c r="L4300" t="s">
        <v>29</v>
      </c>
      <c r="M4300" t="s">
        <v>410</v>
      </c>
      <c r="N4300" t="s">
        <v>37</v>
      </c>
      <c r="P4300" t="s">
        <v>147</v>
      </c>
    </row>
    <row r="4301" spans="1:16" x14ac:dyDescent="0.35">
      <c r="A4301">
        <f t="shared" si="380"/>
        <v>7645</v>
      </c>
      <c r="B4301" t="str">
        <f t="shared" si="386"/>
        <v>Rail NHBO Demand</v>
      </c>
      <c r="C4301" t="str">
        <f t="shared" si="387"/>
        <v>Rail NHBO Demand</v>
      </c>
      <c r="D4301" t="s">
        <v>37</v>
      </c>
      <c r="E4301" t="s">
        <v>18</v>
      </c>
      <c r="F4301">
        <v>0</v>
      </c>
      <c r="H4301" t="s">
        <v>19</v>
      </c>
      <c r="J4301" t="str">
        <f t="shared" si="385"/>
        <v>24hr Demand</v>
      </c>
      <c r="K4301" t="str" cm="1">
        <f t="array" ref="K4301">_xlfn.IFS(L4301="Bus P+R Bus Leg", "Bus", L4301="Bus P+R Car Leg", "Car",L4301="Rail P+R Rail Leg", "Rail", L4301="Rail P+R Car Leg", "Car",L4301="Logsum","",TRUE(),L4301)</f>
        <v>Rail</v>
      </c>
      <c r="L4301" t="s">
        <v>31</v>
      </c>
      <c r="M4301" t="s">
        <v>410</v>
      </c>
      <c r="N4301" t="s">
        <v>37</v>
      </c>
      <c r="P4301" t="s">
        <v>147</v>
      </c>
    </row>
    <row r="4302" spans="1:16" x14ac:dyDescent="0.35">
      <c r="A4302">
        <f t="shared" si="380"/>
        <v>7646</v>
      </c>
      <c r="B4302" t="str">
        <f t="shared" si="386"/>
        <v>Bus P+R NHBO Demand</v>
      </c>
      <c r="C4302" t="str">
        <f t="shared" si="387"/>
        <v>Bus P+R NHBO Demand</v>
      </c>
      <c r="D4302" t="s">
        <v>37</v>
      </c>
      <c r="E4302" t="s">
        <v>18</v>
      </c>
      <c r="F4302">
        <v>0</v>
      </c>
      <c r="H4302" t="s">
        <v>19</v>
      </c>
      <c r="J4302" t="str">
        <f t="shared" si="385"/>
        <v>24hr Demand</v>
      </c>
      <c r="K4302" t="str" cm="1">
        <f t="array" ref="K4302">_xlfn.IFS(L4302="Bus P+R Bus Leg", "Bus", L4302="Bus P+R Car Leg", "Car",L4302="Rail P+R Rail Leg", "Rail", L4302="Rail P+R Car Leg", "Car",L4302="Logsum","",TRUE(),L4302)</f>
        <v>Bus P+R</v>
      </c>
      <c r="L4302" t="s">
        <v>136</v>
      </c>
      <c r="M4302" t="s">
        <v>410</v>
      </c>
      <c r="N4302" t="s">
        <v>37</v>
      </c>
      <c r="P4302" t="s">
        <v>147</v>
      </c>
    </row>
    <row r="4303" spans="1:16" x14ac:dyDescent="0.35">
      <c r="A4303">
        <f t="shared" ref="A4303:A4366" si="388">IF(J4303=J4302,A4302+1,ROUNDUP(A4302,-2)+1)</f>
        <v>7647</v>
      </c>
      <c r="B4303" t="str">
        <f t="shared" si="386"/>
        <v>Rail P+R NHBO Demand</v>
      </c>
      <c r="C4303" t="str">
        <f t="shared" si="387"/>
        <v>Rail P+R NHBO Demand</v>
      </c>
      <c r="D4303" t="s">
        <v>37</v>
      </c>
      <c r="E4303" t="s">
        <v>18</v>
      </c>
      <c r="F4303">
        <v>0</v>
      </c>
      <c r="H4303" t="s">
        <v>19</v>
      </c>
      <c r="J4303" t="str">
        <f t="shared" si="385"/>
        <v>24hr Demand</v>
      </c>
      <c r="K4303" t="str" cm="1">
        <f t="array" ref="K4303">_xlfn.IFS(L4303="Bus P+R Bus Leg", "Bus", L4303="Bus P+R Car Leg", "Car",L4303="Rail P+R Rail Leg", "Rail", L4303="Rail P+R Car Leg", "Car",L4303="Logsum","",TRUE(),L4303)</f>
        <v>Rail P+R</v>
      </c>
      <c r="L4303" t="s">
        <v>137</v>
      </c>
      <c r="M4303" t="s">
        <v>410</v>
      </c>
      <c r="N4303" t="s">
        <v>37</v>
      </c>
      <c r="P4303" t="s">
        <v>147</v>
      </c>
    </row>
    <row r="4304" spans="1:16" x14ac:dyDescent="0.35">
      <c r="A4304">
        <f t="shared" si="388"/>
        <v>7648</v>
      </c>
      <c r="B4304" t="str">
        <f t="shared" si="386"/>
        <v>Cycle NHBO Demand</v>
      </c>
      <c r="C4304" t="str">
        <f t="shared" si="387"/>
        <v>Cycle NHBO Demand</v>
      </c>
      <c r="D4304" t="s">
        <v>37</v>
      </c>
      <c r="E4304" t="s">
        <v>18</v>
      </c>
      <c r="F4304">
        <v>0</v>
      </c>
      <c r="H4304" t="s">
        <v>19</v>
      </c>
      <c r="J4304" t="str">
        <f t="shared" si="385"/>
        <v>24hr Demand</v>
      </c>
      <c r="K4304" t="str" cm="1">
        <f t="array" ref="K4304">_xlfn.IFS(L4304="Bus P+R Bus Leg", "Bus", L4304="Bus P+R Car Leg", "Car",L4304="Rail P+R Rail Leg", "Rail", L4304="Rail P+R Car Leg", "Car",L4304="Logsum","",TRUE(),L4304)</f>
        <v>Cycle</v>
      </c>
      <c r="L4304" t="s">
        <v>36</v>
      </c>
      <c r="M4304" t="s">
        <v>410</v>
      </c>
      <c r="N4304" t="s">
        <v>37</v>
      </c>
      <c r="P4304" t="s">
        <v>147</v>
      </c>
    </row>
    <row r="4305" spans="1:16" x14ac:dyDescent="0.35">
      <c r="A4305">
        <f t="shared" si="388"/>
        <v>7649</v>
      </c>
      <c r="B4305" t="str">
        <f t="shared" si="386"/>
        <v>Walk NHBO Demand</v>
      </c>
      <c r="C4305" t="str">
        <f t="shared" si="387"/>
        <v>Walk NHBO Demand</v>
      </c>
      <c r="D4305" t="s">
        <v>37</v>
      </c>
      <c r="E4305" t="s">
        <v>18</v>
      </c>
      <c r="F4305">
        <v>0</v>
      </c>
      <c r="H4305" t="s">
        <v>19</v>
      </c>
      <c r="J4305" t="str">
        <f t="shared" si="385"/>
        <v>24hr Demand</v>
      </c>
      <c r="K4305" t="str" cm="1">
        <f t="array" ref="K4305">_xlfn.IFS(L4305="Bus P+R Bus Leg", "Bus", L4305="Bus P+R Car Leg", "Car",L4305="Rail P+R Rail Leg", "Rail", L4305="Rail P+R Car Leg", "Car",L4305="Logsum","",TRUE(),L4305)</f>
        <v>Walk</v>
      </c>
      <c r="L4305" t="s">
        <v>35</v>
      </c>
      <c r="M4305" t="s">
        <v>410</v>
      </c>
      <c r="N4305" t="s">
        <v>37</v>
      </c>
      <c r="P4305" t="s">
        <v>147</v>
      </c>
    </row>
    <row r="4306" spans="1:16" x14ac:dyDescent="0.35">
      <c r="A4306">
        <f t="shared" si="388"/>
        <v>7701</v>
      </c>
      <c r="B4306" t="str">
        <f t="shared" ref="B4306:B4335" si="389">_xlfn.TEXTJOIN(" ",TRUE,K4306,P4306,N4306)</f>
        <v>CC HBW Demand</v>
      </c>
      <c r="C4306" t="str">
        <f t="shared" ref="C4306:C4335" si="390">_xlfn.TEXTJOIN(" ",TRUE,K4306,P4306,N4306)</f>
        <v>CC HBW Demand</v>
      </c>
      <c r="D4306" t="s">
        <v>37</v>
      </c>
      <c r="E4306" t="s">
        <v>18</v>
      </c>
      <c r="F4306">
        <v>0</v>
      </c>
      <c r="H4306" t="s">
        <v>19</v>
      </c>
      <c r="J4306" t="str">
        <f>_xlfn.CONCAT(L4306," ",M4306," ",N4306)</f>
        <v>Car 24hr Demand</v>
      </c>
      <c r="K4306" t="s">
        <v>22</v>
      </c>
      <c r="L4306" t="s">
        <v>51</v>
      </c>
      <c r="M4306" t="s">
        <v>410</v>
      </c>
      <c r="N4306" t="s">
        <v>37</v>
      </c>
      <c r="P4306" t="s">
        <v>140</v>
      </c>
    </row>
    <row r="4307" spans="1:16" x14ac:dyDescent="0.35">
      <c r="A4307">
        <f t="shared" si="388"/>
        <v>7702</v>
      </c>
      <c r="B4307" t="str">
        <f t="shared" si="389"/>
        <v>CO HBED Demand</v>
      </c>
      <c r="C4307" t="str">
        <f t="shared" si="390"/>
        <v>CO HBED Demand</v>
      </c>
      <c r="D4307" t="s">
        <v>37</v>
      </c>
      <c r="E4307" t="s">
        <v>18</v>
      </c>
      <c r="F4307">
        <v>0</v>
      </c>
      <c r="H4307" t="s">
        <v>19</v>
      </c>
      <c r="J4307" t="str">
        <f t="shared" ref="J4307:J4335" si="391">_xlfn.CONCAT(L4307," ",M4307," ",N4307)</f>
        <v>Car 24hr Demand</v>
      </c>
      <c r="K4307" t="s">
        <v>23</v>
      </c>
      <c r="L4307" t="s">
        <v>51</v>
      </c>
      <c r="M4307" t="s">
        <v>410</v>
      </c>
      <c r="N4307" t="s">
        <v>37</v>
      </c>
      <c r="P4307" t="s">
        <v>142</v>
      </c>
    </row>
    <row r="4308" spans="1:16" x14ac:dyDescent="0.35">
      <c r="A4308">
        <f t="shared" si="388"/>
        <v>7703</v>
      </c>
      <c r="B4308" t="str">
        <f t="shared" si="389"/>
        <v>CB HBEB Demand</v>
      </c>
      <c r="C4308" t="str">
        <f t="shared" si="390"/>
        <v>CB HBEB Demand</v>
      </c>
      <c r="D4308" t="s">
        <v>37</v>
      </c>
      <c r="E4308" t="s">
        <v>18</v>
      </c>
      <c r="F4308">
        <v>0</v>
      </c>
      <c r="H4308" t="s">
        <v>19</v>
      </c>
      <c r="J4308" t="str">
        <f t="shared" si="391"/>
        <v>Car 24hr Demand</v>
      </c>
      <c r="K4308" t="s">
        <v>21</v>
      </c>
      <c r="L4308" t="s">
        <v>51</v>
      </c>
      <c r="M4308" t="s">
        <v>410</v>
      </c>
      <c r="N4308" t="s">
        <v>37</v>
      </c>
      <c r="P4308" t="s">
        <v>143</v>
      </c>
    </row>
    <row r="4309" spans="1:16" x14ac:dyDescent="0.35">
      <c r="A4309">
        <f t="shared" si="388"/>
        <v>7704</v>
      </c>
      <c r="B4309" t="str">
        <f t="shared" si="389"/>
        <v>CO HBSHOP Demand</v>
      </c>
      <c r="C4309" t="str">
        <f t="shared" si="390"/>
        <v>CO HBSHOP Demand</v>
      </c>
      <c r="D4309" t="s">
        <v>37</v>
      </c>
      <c r="E4309" t="s">
        <v>18</v>
      </c>
      <c r="F4309">
        <v>0</v>
      </c>
      <c r="H4309" t="s">
        <v>19</v>
      </c>
      <c r="J4309" t="str">
        <f t="shared" si="391"/>
        <v>Car 24hr Demand</v>
      </c>
      <c r="K4309" t="s">
        <v>23</v>
      </c>
      <c r="L4309" t="s">
        <v>51</v>
      </c>
      <c r="M4309" t="s">
        <v>410</v>
      </c>
      <c r="N4309" t="s">
        <v>37</v>
      </c>
      <c r="P4309" t="s">
        <v>144</v>
      </c>
    </row>
    <row r="4310" spans="1:16" x14ac:dyDescent="0.35">
      <c r="A4310">
        <f t="shared" si="388"/>
        <v>7705</v>
      </c>
      <c r="B4310" t="str">
        <f t="shared" si="389"/>
        <v>CO HBO Demand</v>
      </c>
      <c r="C4310" t="str">
        <f t="shared" si="390"/>
        <v>CO HBO Demand</v>
      </c>
      <c r="D4310" t="s">
        <v>37</v>
      </c>
      <c r="E4310" t="s">
        <v>18</v>
      </c>
      <c r="F4310">
        <v>0</v>
      </c>
      <c r="H4310" t="s">
        <v>19</v>
      </c>
      <c r="J4310" t="str">
        <f t="shared" si="391"/>
        <v>Car 24hr Demand</v>
      </c>
      <c r="K4310" t="s">
        <v>23</v>
      </c>
      <c r="L4310" t="s">
        <v>51</v>
      </c>
      <c r="M4310" t="s">
        <v>410</v>
      </c>
      <c r="N4310" t="s">
        <v>37</v>
      </c>
      <c r="P4310" t="s">
        <v>145</v>
      </c>
    </row>
    <row r="4311" spans="1:16" x14ac:dyDescent="0.35">
      <c r="A4311">
        <f t="shared" si="388"/>
        <v>7706</v>
      </c>
      <c r="B4311" t="str">
        <f t="shared" si="389"/>
        <v>CB NHBEB Demand</v>
      </c>
      <c r="C4311" t="str">
        <f t="shared" si="390"/>
        <v>CB NHBEB Demand</v>
      </c>
      <c r="D4311" t="s">
        <v>37</v>
      </c>
      <c r="E4311" t="s">
        <v>18</v>
      </c>
      <c r="F4311">
        <v>0</v>
      </c>
      <c r="H4311" t="s">
        <v>19</v>
      </c>
      <c r="J4311" t="str">
        <f t="shared" si="391"/>
        <v>Car 24hr Demand</v>
      </c>
      <c r="K4311" t="s">
        <v>21</v>
      </c>
      <c r="L4311" t="s">
        <v>51</v>
      </c>
      <c r="M4311" t="s">
        <v>410</v>
      </c>
      <c r="N4311" t="s">
        <v>37</v>
      </c>
      <c r="P4311" t="s">
        <v>146</v>
      </c>
    </row>
    <row r="4312" spans="1:16" x14ac:dyDescent="0.35">
      <c r="A4312">
        <f t="shared" si="388"/>
        <v>7707</v>
      </c>
      <c r="B4312" t="str">
        <f t="shared" si="389"/>
        <v>CO NHBO Demand</v>
      </c>
      <c r="C4312" t="str">
        <f t="shared" si="390"/>
        <v>CO NHBO Demand</v>
      </c>
      <c r="D4312" t="s">
        <v>37</v>
      </c>
      <c r="E4312" t="s">
        <v>18</v>
      </c>
      <c r="F4312">
        <v>0</v>
      </c>
      <c r="H4312" t="s">
        <v>19</v>
      </c>
      <c r="J4312" t="str">
        <f t="shared" si="391"/>
        <v>Car 24hr Demand</v>
      </c>
      <c r="K4312" t="s">
        <v>23</v>
      </c>
      <c r="L4312" t="s">
        <v>51</v>
      </c>
      <c r="M4312" t="s">
        <v>410</v>
      </c>
      <c r="N4312" t="s">
        <v>37</v>
      </c>
      <c r="P4312" t="s">
        <v>147</v>
      </c>
    </row>
    <row r="4313" spans="1:16" x14ac:dyDescent="0.35">
      <c r="A4313">
        <f t="shared" si="388"/>
        <v>7801</v>
      </c>
      <c r="B4313" t="str">
        <f t="shared" si="389"/>
        <v>LGV HBW Demand</v>
      </c>
      <c r="C4313" t="str">
        <f t="shared" si="390"/>
        <v>LGV HBW Demand</v>
      </c>
      <c r="D4313" t="s">
        <v>37</v>
      </c>
      <c r="E4313" t="s">
        <v>18</v>
      </c>
      <c r="F4313">
        <v>0</v>
      </c>
      <c r="H4313" t="s">
        <v>19</v>
      </c>
      <c r="J4313" t="str">
        <f t="shared" si="391"/>
        <v>Van 24hr Demand</v>
      </c>
      <c r="K4313" t="s">
        <v>38</v>
      </c>
      <c r="L4313" t="s">
        <v>411</v>
      </c>
      <c r="M4313" t="s">
        <v>410</v>
      </c>
      <c r="N4313" t="s">
        <v>37</v>
      </c>
      <c r="P4313" t="s">
        <v>140</v>
      </c>
    </row>
    <row r="4314" spans="1:16" x14ac:dyDescent="0.35">
      <c r="A4314">
        <f t="shared" si="388"/>
        <v>7802</v>
      </c>
      <c r="B4314" t="str">
        <f t="shared" si="389"/>
        <v>LGV HBED Demand</v>
      </c>
      <c r="C4314" t="str">
        <f t="shared" si="390"/>
        <v>LGV HBED Demand</v>
      </c>
      <c r="D4314" t="s">
        <v>37</v>
      </c>
      <c r="E4314" t="s">
        <v>18</v>
      </c>
      <c r="F4314">
        <v>0</v>
      </c>
      <c r="H4314" t="s">
        <v>19</v>
      </c>
      <c r="J4314" t="str">
        <f t="shared" si="391"/>
        <v>Van 24hr Demand</v>
      </c>
      <c r="K4314" t="s">
        <v>38</v>
      </c>
      <c r="L4314" t="s">
        <v>411</v>
      </c>
      <c r="M4314" t="s">
        <v>410</v>
      </c>
      <c r="N4314" t="s">
        <v>37</v>
      </c>
      <c r="P4314" t="s">
        <v>142</v>
      </c>
    </row>
    <row r="4315" spans="1:16" x14ac:dyDescent="0.35">
      <c r="A4315">
        <f t="shared" si="388"/>
        <v>7803</v>
      </c>
      <c r="B4315" t="str">
        <f t="shared" si="389"/>
        <v>LGV HBEB Demand</v>
      </c>
      <c r="C4315" t="str">
        <f t="shared" si="390"/>
        <v>LGV HBEB Demand</v>
      </c>
      <c r="D4315" t="s">
        <v>37</v>
      </c>
      <c r="E4315" t="s">
        <v>18</v>
      </c>
      <c r="F4315">
        <v>0</v>
      </c>
      <c r="H4315" t="s">
        <v>19</v>
      </c>
      <c r="J4315" t="str">
        <f t="shared" si="391"/>
        <v>Van 24hr Demand</v>
      </c>
      <c r="K4315" t="s">
        <v>38</v>
      </c>
      <c r="L4315" t="s">
        <v>411</v>
      </c>
      <c r="M4315" t="s">
        <v>410</v>
      </c>
      <c r="N4315" t="s">
        <v>37</v>
      </c>
      <c r="P4315" t="s">
        <v>143</v>
      </c>
    </row>
    <row r="4316" spans="1:16" x14ac:dyDescent="0.35">
      <c r="A4316">
        <f t="shared" si="388"/>
        <v>7804</v>
      </c>
      <c r="B4316" t="str">
        <f t="shared" si="389"/>
        <v>LGV HBSHOP Demand</v>
      </c>
      <c r="C4316" t="str">
        <f t="shared" si="390"/>
        <v>LGV HBSHOP Demand</v>
      </c>
      <c r="D4316" t="s">
        <v>37</v>
      </c>
      <c r="E4316" t="s">
        <v>18</v>
      </c>
      <c r="F4316">
        <v>0</v>
      </c>
      <c r="H4316" t="s">
        <v>19</v>
      </c>
      <c r="J4316" t="str">
        <f t="shared" si="391"/>
        <v>Van 24hr Demand</v>
      </c>
      <c r="K4316" t="s">
        <v>38</v>
      </c>
      <c r="L4316" t="s">
        <v>411</v>
      </c>
      <c r="M4316" t="s">
        <v>410</v>
      </c>
      <c r="N4316" t="s">
        <v>37</v>
      </c>
      <c r="P4316" t="s">
        <v>144</v>
      </c>
    </row>
    <row r="4317" spans="1:16" x14ac:dyDescent="0.35">
      <c r="A4317">
        <f t="shared" si="388"/>
        <v>7805</v>
      </c>
      <c r="B4317" t="str">
        <f t="shared" si="389"/>
        <v>LGV HBO Demand</v>
      </c>
      <c r="C4317" t="str">
        <f t="shared" si="390"/>
        <v>LGV HBO Demand</v>
      </c>
      <c r="D4317" t="s">
        <v>37</v>
      </c>
      <c r="E4317" t="s">
        <v>18</v>
      </c>
      <c r="F4317">
        <v>0</v>
      </c>
      <c r="H4317" t="s">
        <v>19</v>
      </c>
      <c r="J4317" t="str">
        <f t="shared" si="391"/>
        <v>Van 24hr Demand</v>
      </c>
      <c r="K4317" t="s">
        <v>38</v>
      </c>
      <c r="L4317" t="s">
        <v>411</v>
      </c>
      <c r="M4317" t="s">
        <v>410</v>
      </c>
      <c r="N4317" t="s">
        <v>37</v>
      </c>
      <c r="P4317" t="s">
        <v>145</v>
      </c>
    </row>
    <row r="4318" spans="1:16" x14ac:dyDescent="0.35">
      <c r="A4318">
        <f t="shared" si="388"/>
        <v>7806</v>
      </c>
      <c r="B4318" t="str">
        <f t="shared" si="389"/>
        <v>LGV NHBEB Demand</v>
      </c>
      <c r="C4318" t="str">
        <f t="shared" si="390"/>
        <v>LGV NHBEB Demand</v>
      </c>
      <c r="D4318" t="s">
        <v>37</v>
      </c>
      <c r="E4318" t="s">
        <v>18</v>
      </c>
      <c r="F4318">
        <v>0</v>
      </c>
      <c r="H4318" t="s">
        <v>19</v>
      </c>
      <c r="J4318" t="str">
        <f t="shared" si="391"/>
        <v>Van 24hr Demand</v>
      </c>
      <c r="K4318" t="s">
        <v>38</v>
      </c>
      <c r="L4318" t="s">
        <v>411</v>
      </c>
      <c r="M4318" t="s">
        <v>410</v>
      </c>
      <c r="N4318" t="s">
        <v>37</v>
      </c>
      <c r="P4318" t="s">
        <v>146</v>
      </c>
    </row>
    <row r="4319" spans="1:16" x14ac:dyDescent="0.35">
      <c r="A4319">
        <f t="shared" si="388"/>
        <v>7807</v>
      </c>
      <c r="B4319" t="str">
        <f t="shared" si="389"/>
        <v>LGV NHBO Demand</v>
      </c>
      <c r="C4319" t="str">
        <f t="shared" si="390"/>
        <v>LGV NHBO Demand</v>
      </c>
      <c r="D4319" t="s">
        <v>37</v>
      </c>
      <c r="E4319" t="s">
        <v>18</v>
      </c>
      <c r="F4319">
        <v>0</v>
      </c>
      <c r="H4319" t="s">
        <v>19</v>
      </c>
      <c r="J4319" t="str">
        <f t="shared" si="391"/>
        <v>Van 24hr Demand</v>
      </c>
      <c r="K4319" t="s">
        <v>38</v>
      </c>
      <c r="L4319" t="s">
        <v>411</v>
      </c>
      <c r="M4319" t="s">
        <v>410</v>
      </c>
      <c r="N4319" t="s">
        <v>37</v>
      </c>
      <c r="P4319" t="s">
        <v>147</v>
      </c>
    </row>
    <row r="4320" spans="1:16" x14ac:dyDescent="0.35">
      <c r="A4320">
        <f t="shared" si="388"/>
        <v>7901</v>
      </c>
      <c r="B4320" t="str">
        <f t="shared" si="389"/>
        <v>CC HBW Trips</v>
      </c>
      <c r="C4320" t="str">
        <f t="shared" si="390"/>
        <v>CC HBW Trips</v>
      </c>
      <c r="D4320" t="s">
        <v>37</v>
      </c>
      <c r="E4320" t="s">
        <v>18</v>
      </c>
      <c r="F4320">
        <v>0</v>
      </c>
      <c r="H4320" t="s">
        <v>19</v>
      </c>
      <c r="J4320" t="str">
        <f t="shared" si="391"/>
        <v>Car 24hr Trips</v>
      </c>
      <c r="K4320" t="s">
        <v>22</v>
      </c>
      <c r="L4320" t="s">
        <v>51</v>
      </c>
      <c r="M4320" t="s">
        <v>410</v>
      </c>
      <c r="N4320" t="s">
        <v>412</v>
      </c>
      <c r="P4320" t="s">
        <v>140</v>
      </c>
    </row>
    <row r="4321" spans="1:19" x14ac:dyDescent="0.35">
      <c r="A4321">
        <f t="shared" si="388"/>
        <v>7902</v>
      </c>
      <c r="B4321" t="str">
        <f t="shared" si="389"/>
        <v>CO HBED Trips</v>
      </c>
      <c r="C4321" t="str">
        <f t="shared" si="390"/>
        <v>CO HBED Trips</v>
      </c>
      <c r="D4321" t="s">
        <v>37</v>
      </c>
      <c r="E4321" t="s">
        <v>18</v>
      </c>
      <c r="F4321">
        <v>0</v>
      </c>
      <c r="H4321" t="s">
        <v>19</v>
      </c>
      <c r="J4321" t="str">
        <f t="shared" si="391"/>
        <v>Car 24hr Trips</v>
      </c>
      <c r="K4321" t="s">
        <v>23</v>
      </c>
      <c r="L4321" t="s">
        <v>51</v>
      </c>
      <c r="M4321" t="s">
        <v>410</v>
      </c>
      <c r="N4321" t="s">
        <v>412</v>
      </c>
      <c r="P4321" t="s">
        <v>142</v>
      </c>
    </row>
    <row r="4322" spans="1:19" x14ac:dyDescent="0.35">
      <c r="A4322">
        <f t="shared" si="388"/>
        <v>7903</v>
      </c>
      <c r="B4322" t="str">
        <f t="shared" si="389"/>
        <v>CB HBEB Trips</v>
      </c>
      <c r="C4322" t="str">
        <f t="shared" si="390"/>
        <v>CB HBEB Trips</v>
      </c>
      <c r="D4322" t="s">
        <v>37</v>
      </c>
      <c r="E4322" t="s">
        <v>18</v>
      </c>
      <c r="F4322">
        <v>0</v>
      </c>
      <c r="H4322" t="s">
        <v>19</v>
      </c>
      <c r="J4322" t="str">
        <f t="shared" si="391"/>
        <v>Car 24hr Trips</v>
      </c>
      <c r="K4322" t="s">
        <v>21</v>
      </c>
      <c r="L4322" t="s">
        <v>51</v>
      </c>
      <c r="M4322" t="s">
        <v>410</v>
      </c>
      <c r="N4322" t="s">
        <v>412</v>
      </c>
      <c r="P4322" t="s">
        <v>143</v>
      </c>
    </row>
    <row r="4323" spans="1:19" x14ac:dyDescent="0.35">
      <c r="A4323">
        <f t="shared" si="388"/>
        <v>7904</v>
      </c>
      <c r="B4323" t="str">
        <f t="shared" si="389"/>
        <v>CO HBSHOP Trips</v>
      </c>
      <c r="C4323" t="str">
        <f t="shared" si="390"/>
        <v>CO HBSHOP Trips</v>
      </c>
      <c r="D4323" t="s">
        <v>37</v>
      </c>
      <c r="E4323" t="s">
        <v>18</v>
      </c>
      <c r="F4323">
        <v>0</v>
      </c>
      <c r="H4323" t="s">
        <v>19</v>
      </c>
      <c r="J4323" t="str">
        <f t="shared" si="391"/>
        <v>Car 24hr Trips</v>
      </c>
      <c r="K4323" t="s">
        <v>23</v>
      </c>
      <c r="L4323" t="s">
        <v>51</v>
      </c>
      <c r="M4323" t="s">
        <v>410</v>
      </c>
      <c r="N4323" t="s">
        <v>412</v>
      </c>
      <c r="P4323" t="s">
        <v>144</v>
      </c>
    </row>
    <row r="4324" spans="1:19" x14ac:dyDescent="0.35">
      <c r="A4324">
        <f t="shared" si="388"/>
        <v>7905</v>
      </c>
      <c r="B4324" t="str">
        <f t="shared" si="389"/>
        <v>CO HBO Trips</v>
      </c>
      <c r="C4324" t="str">
        <f t="shared" si="390"/>
        <v>CO HBO Trips</v>
      </c>
      <c r="D4324" t="s">
        <v>37</v>
      </c>
      <c r="E4324" t="s">
        <v>18</v>
      </c>
      <c r="F4324">
        <v>0</v>
      </c>
      <c r="H4324" t="s">
        <v>19</v>
      </c>
      <c r="J4324" t="str">
        <f t="shared" si="391"/>
        <v>Car 24hr Trips</v>
      </c>
      <c r="K4324" t="s">
        <v>23</v>
      </c>
      <c r="L4324" t="s">
        <v>51</v>
      </c>
      <c r="M4324" t="s">
        <v>410</v>
      </c>
      <c r="N4324" t="s">
        <v>412</v>
      </c>
      <c r="P4324" t="s">
        <v>145</v>
      </c>
    </row>
    <row r="4325" spans="1:19" x14ac:dyDescent="0.35">
      <c r="A4325">
        <f t="shared" si="388"/>
        <v>7906</v>
      </c>
      <c r="B4325" t="str">
        <f t="shared" si="389"/>
        <v>CB NHBEB Trips</v>
      </c>
      <c r="C4325" t="str">
        <f t="shared" si="390"/>
        <v>CB NHBEB Trips</v>
      </c>
      <c r="D4325" t="s">
        <v>37</v>
      </c>
      <c r="E4325" t="s">
        <v>18</v>
      </c>
      <c r="F4325">
        <v>0</v>
      </c>
      <c r="H4325" t="s">
        <v>19</v>
      </c>
      <c r="J4325" t="str">
        <f t="shared" si="391"/>
        <v>Car 24hr Trips</v>
      </c>
      <c r="K4325" t="s">
        <v>21</v>
      </c>
      <c r="L4325" t="s">
        <v>51</v>
      </c>
      <c r="M4325" t="s">
        <v>410</v>
      </c>
      <c r="N4325" t="s">
        <v>412</v>
      </c>
      <c r="P4325" t="s">
        <v>146</v>
      </c>
    </row>
    <row r="4326" spans="1:19" x14ac:dyDescent="0.35">
      <c r="A4326">
        <f t="shared" si="388"/>
        <v>7907</v>
      </c>
      <c r="B4326" t="str">
        <f t="shared" si="389"/>
        <v>CO NHBO Trips</v>
      </c>
      <c r="C4326" t="str">
        <f t="shared" si="390"/>
        <v>CO NHBO Trips</v>
      </c>
      <c r="D4326" t="s">
        <v>37</v>
      </c>
      <c r="E4326" t="s">
        <v>18</v>
      </c>
      <c r="F4326">
        <v>0</v>
      </c>
      <c r="H4326" t="s">
        <v>19</v>
      </c>
      <c r="J4326" t="str">
        <f t="shared" si="391"/>
        <v>Car 24hr Trips</v>
      </c>
      <c r="K4326" t="s">
        <v>23</v>
      </c>
      <c r="L4326" t="s">
        <v>51</v>
      </c>
      <c r="M4326" t="s">
        <v>410</v>
      </c>
      <c r="N4326" t="s">
        <v>412</v>
      </c>
      <c r="P4326" t="s">
        <v>147</v>
      </c>
    </row>
    <row r="4327" spans="1:19" x14ac:dyDescent="0.35">
      <c r="A4327">
        <f t="shared" si="388"/>
        <v>8001</v>
      </c>
      <c r="B4327" t="str">
        <f t="shared" si="389"/>
        <v>LGV HBW Trips</v>
      </c>
      <c r="C4327" t="str">
        <f t="shared" si="390"/>
        <v>LGV HBW Trips</v>
      </c>
      <c r="D4327" t="s">
        <v>37</v>
      </c>
      <c r="E4327" t="s">
        <v>18</v>
      </c>
      <c r="F4327">
        <v>0</v>
      </c>
      <c r="H4327" t="s">
        <v>19</v>
      </c>
      <c r="J4327" t="str">
        <f t="shared" si="391"/>
        <v>Van 24hr Trips</v>
      </c>
      <c r="K4327" t="s">
        <v>38</v>
      </c>
      <c r="L4327" t="s">
        <v>411</v>
      </c>
      <c r="M4327" t="s">
        <v>410</v>
      </c>
      <c r="N4327" t="s">
        <v>412</v>
      </c>
      <c r="P4327" t="s">
        <v>140</v>
      </c>
    </row>
    <row r="4328" spans="1:19" x14ac:dyDescent="0.35">
      <c r="A4328">
        <f t="shared" si="388"/>
        <v>8002</v>
      </c>
      <c r="B4328" t="str">
        <f t="shared" si="389"/>
        <v>LGV HBED Trips</v>
      </c>
      <c r="C4328" t="str">
        <f t="shared" si="390"/>
        <v>LGV HBED Trips</v>
      </c>
      <c r="D4328" t="s">
        <v>37</v>
      </c>
      <c r="E4328" t="s">
        <v>18</v>
      </c>
      <c r="F4328">
        <v>0</v>
      </c>
      <c r="H4328" t="s">
        <v>19</v>
      </c>
      <c r="J4328" t="str">
        <f t="shared" si="391"/>
        <v>Van 24hr Trips</v>
      </c>
      <c r="K4328" t="s">
        <v>38</v>
      </c>
      <c r="L4328" t="s">
        <v>411</v>
      </c>
      <c r="M4328" t="s">
        <v>410</v>
      </c>
      <c r="N4328" t="s">
        <v>412</v>
      </c>
      <c r="P4328" t="s">
        <v>142</v>
      </c>
    </row>
    <row r="4329" spans="1:19" x14ac:dyDescent="0.35">
      <c r="A4329">
        <f t="shared" si="388"/>
        <v>8003</v>
      </c>
      <c r="B4329" t="str">
        <f t="shared" si="389"/>
        <v>LGV HBEB Trips</v>
      </c>
      <c r="C4329" t="str">
        <f t="shared" si="390"/>
        <v>LGV HBEB Trips</v>
      </c>
      <c r="D4329" t="s">
        <v>37</v>
      </c>
      <c r="E4329" t="s">
        <v>18</v>
      </c>
      <c r="F4329">
        <v>0</v>
      </c>
      <c r="H4329" t="s">
        <v>19</v>
      </c>
      <c r="J4329" t="str">
        <f t="shared" si="391"/>
        <v>Van 24hr Trips</v>
      </c>
      <c r="K4329" t="s">
        <v>38</v>
      </c>
      <c r="L4329" t="s">
        <v>411</v>
      </c>
      <c r="M4329" t="s">
        <v>410</v>
      </c>
      <c r="N4329" t="s">
        <v>412</v>
      </c>
      <c r="P4329" t="s">
        <v>143</v>
      </c>
    </row>
    <row r="4330" spans="1:19" x14ac:dyDescent="0.35">
      <c r="A4330">
        <f t="shared" si="388"/>
        <v>8004</v>
      </c>
      <c r="B4330" t="str">
        <f t="shared" si="389"/>
        <v>LGV HBSHOP Trips</v>
      </c>
      <c r="C4330" t="str">
        <f t="shared" si="390"/>
        <v>LGV HBSHOP Trips</v>
      </c>
      <c r="D4330" t="s">
        <v>37</v>
      </c>
      <c r="E4330" t="s">
        <v>18</v>
      </c>
      <c r="F4330">
        <v>0</v>
      </c>
      <c r="H4330" t="s">
        <v>19</v>
      </c>
      <c r="J4330" t="str">
        <f t="shared" si="391"/>
        <v>Van 24hr Trips</v>
      </c>
      <c r="K4330" t="s">
        <v>38</v>
      </c>
      <c r="L4330" t="s">
        <v>411</v>
      </c>
      <c r="M4330" t="s">
        <v>410</v>
      </c>
      <c r="N4330" t="s">
        <v>412</v>
      </c>
      <c r="P4330" t="s">
        <v>144</v>
      </c>
    </row>
    <row r="4331" spans="1:19" x14ac:dyDescent="0.35">
      <c r="A4331">
        <f t="shared" si="388"/>
        <v>8005</v>
      </c>
      <c r="B4331" t="str">
        <f t="shared" si="389"/>
        <v>LGV HBO Trips</v>
      </c>
      <c r="C4331" t="str">
        <f t="shared" si="390"/>
        <v>LGV HBO Trips</v>
      </c>
      <c r="D4331" t="s">
        <v>37</v>
      </c>
      <c r="E4331" t="s">
        <v>18</v>
      </c>
      <c r="F4331">
        <v>0</v>
      </c>
      <c r="H4331" t="s">
        <v>19</v>
      </c>
      <c r="J4331" t="str">
        <f t="shared" si="391"/>
        <v>Van 24hr Trips</v>
      </c>
      <c r="K4331" t="s">
        <v>38</v>
      </c>
      <c r="L4331" t="s">
        <v>411</v>
      </c>
      <c r="M4331" t="s">
        <v>410</v>
      </c>
      <c r="N4331" t="s">
        <v>412</v>
      </c>
      <c r="P4331" t="s">
        <v>145</v>
      </c>
    </row>
    <row r="4332" spans="1:19" x14ac:dyDescent="0.35">
      <c r="A4332">
        <f t="shared" si="388"/>
        <v>8006</v>
      </c>
      <c r="B4332" t="str">
        <f t="shared" si="389"/>
        <v>LGV NHBEB Trips</v>
      </c>
      <c r="C4332" t="str">
        <f t="shared" si="390"/>
        <v>LGV NHBEB Trips</v>
      </c>
      <c r="D4332" t="s">
        <v>37</v>
      </c>
      <c r="E4332" t="s">
        <v>18</v>
      </c>
      <c r="F4332">
        <v>0</v>
      </c>
      <c r="H4332" t="s">
        <v>19</v>
      </c>
      <c r="J4332" t="str">
        <f t="shared" si="391"/>
        <v>Van 24hr Trips</v>
      </c>
      <c r="K4332" t="s">
        <v>38</v>
      </c>
      <c r="L4332" t="s">
        <v>411</v>
      </c>
      <c r="M4332" t="s">
        <v>410</v>
      </c>
      <c r="N4332" t="s">
        <v>412</v>
      </c>
      <c r="P4332" t="s">
        <v>146</v>
      </c>
    </row>
    <row r="4333" spans="1:19" x14ac:dyDescent="0.35">
      <c r="A4333">
        <f t="shared" si="388"/>
        <v>8007</v>
      </c>
      <c r="B4333" t="str">
        <f t="shared" si="389"/>
        <v>LGV NHBO Trips</v>
      </c>
      <c r="C4333" t="str">
        <f t="shared" si="390"/>
        <v>LGV NHBO Trips</v>
      </c>
      <c r="D4333" t="s">
        <v>37</v>
      </c>
      <c r="E4333" t="s">
        <v>18</v>
      </c>
      <c r="F4333">
        <v>0</v>
      </c>
      <c r="H4333" t="s">
        <v>19</v>
      </c>
      <c r="J4333" t="str">
        <f t="shared" si="391"/>
        <v>Van 24hr Trips</v>
      </c>
      <c r="K4333" t="s">
        <v>38</v>
      </c>
      <c r="L4333" t="s">
        <v>411</v>
      </c>
      <c r="M4333" t="s">
        <v>410</v>
      </c>
      <c r="N4333" t="s">
        <v>412</v>
      </c>
      <c r="P4333" t="s">
        <v>147</v>
      </c>
    </row>
    <row r="4334" spans="1:19" x14ac:dyDescent="0.35">
      <c r="A4334">
        <f t="shared" si="388"/>
        <v>8008</v>
      </c>
      <c r="B4334" t="str">
        <f t="shared" si="389"/>
        <v>LGV HB Trips</v>
      </c>
      <c r="C4334" t="str">
        <f t="shared" si="390"/>
        <v>LGV HB Trips</v>
      </c>
      <c r="D4334" t="s">
        <v>37</v>
      </c>
      <c r="E4334" t="s">
        <v>18</v>
      </c>
      <c r="F4334">
        <v>0</v>
      </c>
      <c r="H4334" t="s">
        <v>19</v>
      </c>
      <c r="J4334" t="str">
        <f t="shared" si="391"/>
        <v>Van 24hr Trips</v>
      </c>
      <c r="K4334" t="s">
        <v>38</v>
      </c>
      <c r="L4334" t="s">
        <v>411</v>
      </c>
      <c r="M4334" t="s">
        <v>410</v>
      </c>
      <c r="N4334" t="s">
        <v>412</v>
      </c>
      <c r="P4334" t="s">
        <v>413</v>
      </c>
    </row>
    <row r="4335" spans="1:19" x14ac:dyDescent="0.35">
      <c r="A4335">
        <f t="shared" si="388"/>
        <v>8009</v>
      </c>
      <c r="B4335" t="str">
        <f t="shared" si="389"/>
        <v>LGV NHB Trips</v>
      </c>
      <c r="C4335" t="str">
        <f t="shared" si="390"/>
        <v>LGV NHB Trips</v>
      </c>
      <c r="D4335" t="s">
        <v>37</v>
      </c>
      <c r="E4335" t="s">
        <v>18</v>
      </c>
      <c r="F4335">
        <v>0</v>
      </c>
      <c r="H4335" t="s">
        <v>19</v>
      </c>
      <c r="J4335" t="str">
        <f t="shared" si="391"/>
        <v>Van 24hr Trips</v>
      </c>
      <c r="K4335" t="s">
        <v>38</v>
      </c>
      <c r="L4335" t="s">
        <v>411</v>
      </c>
      <c r="M4335" t="s">
        <v>410</v>
      </c>
      <c r="N4335" t="s">
        <v>412</v>
      </c>
      <c r="P4335" t="s">
        <v>414</v>
      </c>
    </row>
    <row r="4336" spans="1:19" x14ac:dyDescent="0.35">
      <c r="A4336">
        <f t="shared" si="388"/>
        <v>8101</v>
      </c>
      <c r="B4336" t="str">
        <f t="shared" ref="B4336:B4355" si="392">_xlfn.TEXTJOIN(" ",TRUE,K4336,P4336,M4336,N4336)</f>
        <v>CC HBW AM FH</v>
      </c>
      <c r="C4336" t="str">
        <f t="shared" ref="C4336:C4355" si="393">_xlfn.TEXTJOIN(" ",TRUE,K4336,P4336,M4336,N4336)</f>
        <v>CC HBW AM FH</v>
      </c>
      <c r="D4336" t="s">
        <v>37</v>
      </c>
      <c r="E4336" t="s">
        <v>18</v>
      </c>
      <c r="F4336">
        <v>0</v>
      </c>
      <c r="H4336" t="s">
        <v>19</v>
      </c>
      <c r="J4336" t="str">
        <f>_xlfn.CONCAT(L4336," ",N4336)</f>
        <v>Car FH</v>
      </c>
      <c r="K4336" t="s">
        <v>22</v>
      </c>
      <c r="L4336" t="s">
        <v>51</v>
      </c>
      <c r="M4336" t="s">
        <v>26</v>
      </c>
      <c r="N4336" t="s">
        <v>415</v>
      </c>
      <c r="P4336" t="s">
        <v>140</v>
      </c>
      <c r="S4336" t="s">
        <v>162</v>
      </c>
    </row>
    <row r="4337" spans="1:19" x14ac:dyDescent="0.35">
      <c r="A4337">
        <f t="shared" si="388"/>
        <v>8102</v>
      </c>
      <c r="B4337" t="str">
        <f t="shared" si="392"/>
        <v>CC HBW IP FH</v>
      </c>
      <c r="C4337" t="str">
        <f t="shared" si="393"/>
        <v>CC HBW IP FH</v>
      </c>
      <c r="D4337" t="s">
        <v>37</v>
      </c>
      <c r="E4337" t="s">
        <v>18</v>
      </c>
      <c r="F4337">
        <v>0</v>
      </c>
      <c r="H4337" t="s">
        <v>19</v>
      </c>
      <c r="J4337" t="str">
        <f t="shared" ref="J4337:J4400" si="394">_xlfn.CONCAT(L4337," ",N4337)</f>
        <v>Car FH</v>
      </c>
      <c r="K4337" t="s">
        <v>22</v>
      </c>
      <c r="L4337" t="s">
        <v>51</v>
      </c>
      <c r="M4337" t="s">
        <v>27</v>
      </c>
      <c r="N4337" t="s">
        <v>415</v>
      </c>
      <c r="P4337" t="s">
        <v>140</v>
      </c>
      <c r="S4337" t="s">
        <v>163</v>
      </c>
    </row>
    <row r="4338" spans="1:19" x14ac:dyDescent="0.35">
      <c r="A4338">
        <f t="shared" si="388"/>
        <v>8103</v>
      </c>
      <c r="B4338" t="str">
        <f t="shared" si="392"/>
        <v>CC HBW PM FH</v>
      </c>
      <c r="C4338" t="str">
        <f t="shared" si="393"/>
        <v>CC HBW PM FH</v>
      </c>
      <c r="D4338" t="s">
        <v>37</v>
      </c>
      <c r="E4338" t="s">
        <v>18</v>
      </c>
      <c r="F4338">
        <v>0</v>
      </c>
      <c r="H4338" t="s">
        <v>19</v>
      </c>
      <c r="J4338" t="str">
        <f t="shared" si="394"/>
        <v>Car FH</v>
      </c>
      <c r="K4338" t="s">
        <v>22</v>
      </c>
      <c r="L4338" t="s">
        <v>51</v>
      </c>
      <c r="M4338" t="s">
        <v>28</v>
      </c>
      <c r="N4338" t="s">
        <v>415</v>
      </c>
      <c r="P4338" t="s">
        <v>140</v>
      </c>
      <c r="S4338" t="s">
        <v>164</v>
      </c>
    </row>
    <row r="4339" spans="1:19" x14ac:dyDescent="0.35">
      <c r="A4339">
        <f t="shared" si="388"/>
        <v>8104</v>
      </c>
      <c r="B4339" t="str">
        <f t="shared" si="392"/>
        <v>CC HBW OP FH</v>
      </c>
      <c r="C4339" t="str">
        <f t="shared" si="393"/>
        <v>CC HBW OP FH</v>
      </c>
      <c r="D4339" t="s">
        <v>37</v>
      </c>
      <c r="E4339" t="s">
        <v>18</v>
      </c>
      <c r="F4339">
        <v>0</v>
      </c>
      <c r="H4339" t="s">
        <v>19</v>
      </c>
      <c r="J4339" t="str">
        <f t="shared" si="394"/>
        <v>Car FH</v>
      </c>
      <c r="K4339" t="s">
        <v>22</v>
      </c>
      <c r="L4339" t="s">
        <v>51</v>
      </c>
      <c r="M4339" t="s">
        <v>44</v>
      </c>
      <c r="N4339" t="s">
        <v>415</v>
      </c>
      <c r="P4339" t="s">
        <v>140</v>
      </c>
      <c r="S4339" t="s">
        <v>165</v>
      </c>
    </row>
    <row r="4340" spans="1:19" x14ac:dyDescent="0.35">
      <c r="A4340">
        <f t="shared" si="388"/>
        <v>8105</v>
      </c>
      <c r="B4340" t="str">
        <f t="shared" si="392"/>
        <v>CO HBED AM FH</v>
      </c>
      <c r="C4340" t="str">
        <f t="shared" si="393"/>
        <v>CO HBED AM FH</v>
      </c>
      <c r="D4340" t="s">
        <v>37</v>
      </c>
      <c r="E4340" t="s">
        <v>18</v>
      </c>
      <c r="F4340">
        <v>0</v>
      </c>
      <c r="H4340" t="s">
        <v>19</v>
      </c>
      <c r="J4340" t="str">
        <f t="shared" si="394"/>
        <v>Car FH</v>
      </c>
      <c r="K4340" t="s">
        <v>23</v>
      </c>
      <c r="L4340" t="s">
        <v>51</v>
      </c>
      <c r="M4340" t="s">
        <v>26</v>
      </c>
      <c r="N4340" t="s">
        <v>415</v>
      </c>
      <c r="P4340" t="s">
        <v>142</v>
      </c>
      <c r="S4340" t="s">
        <v>166</v>
      </c>
    </row>
    <row r="4341" spans="1:19" x14ac:dyDescent="0.35">
      <c r="A4341">
        <f t="shared" si="388"/>
        <v>8106</v>
      </c>
      <c r="B4341" t="str">
        <f t="shared" si="392"/>
        <v>CO HBED IP FH</v>
      </c>
      <c r="C4341" t="str">
        <f t="shared" si="393"/>
        <v>CO HBED IP FH</v>
      </c>
      <c r="D4341" t="s">
        <v>37</v>
      </c>
      <c r="E4341" t="s">
        <v>18</v>
      </c>
      <c r="F4341">
        <v>0</v>
      </c>
      <c r="H4341" t="s">
        <v>19</v>
      </c>
      <c r="J4341" t="str">
        <f t="shared" si="394"/>
        <v>Car FH</v>
      </c>
      <c r="K4341" t="s">
        <v>23</v>
      </c>
      <c r="L4341" t="s">
        <v>51</v>
      </c>
      <c r="M4341" t="s">
        <v>27</v>
      </c>
      <c r="N4341" t="s">
        <v>415</v>
      </c>
      <c r="P4341" t="s">
        <v>142</v>
      </c>
      <c r="S4341" t="s">
        <v>167</v>
      </c>
    </row>
    <row r="4342" spans="1:19" x14ac:dyDescent="0.35">
      <c r="A4342">
        <f t="shared" si="388"/>
        <v>8107</v>
      </c>
      <c r="B4342" t="str">
        <f t="shared" si="392"/>
        <v>CO HBED PM FH</v>
      </c>
      <c r="C4342" t="str">
        <f t="shared" si="393"/>
        <v>CO HBED PM FH</v>
      </c>
      <c r="D4342" t="s">
        <v>37</v>
      </c>
      <c r="E4342" t="s">
        <v>18</v>
      </c>
      <c r="F4342">
        <v>0</v>
      </c>
      <c r="H4342" t="s">
        <v>19</v>
      </c>
      <c r="J4342" t="str">
        <f t="shared" si="394"/>
        <v>Car FH</v>
      </c>
      <c r="K4342" t="s">
        <v>23</v>
      </c>
      <c r="L4342" t="s">
        <v>51</v>
      </c>
      <c r="M4342" t="s">
        <v>28</v>
      </c>
      <c r="N4342" t="s">
        <v>415</v>
      </c>
      <c r="P4342" t="s">
        <v>142</v>
      </c>
      <c r="S4342" t="s">
        <v>168</v>
      </c>
    </row>
    <row r="4343" spans="1:19" x14ac:dyDescent="0.35">
      <c r="A4343">
        <f t="shared" si="388"/>
        <v>8108</v>
      </c>
      <c r="B4343" t="str">
        <f t="shared" si="392"/>
        <v>CO HBED OP FH</v>
      </c>
      <c r="C4343" t="str">
        <f t="shared" si="393"/>
        <v>CO HBED OP FH</v>
      </c>
      <c r="D4343" t="s">
        <v>37</v>
      </c>
      <c r="E4343" t="s">
        <v>18</v>
      </c>
      <c r="F4343">
        <v>0</v>
      </c>
      <c r="H4343" t="s">
        <v>19</v>
      </c>
      <c r="J4343" t="str">
        <f t="shared" si="394"/>
        <v>Car FH</v>
      </c>
      <c r="K4343" t="s">
        <v>23</v>
      </c>
      <c r="L4343" t="s">
        <v>51</v>
      </c>
      <c r="M4343" t="s">
        <v>44</v>
      </c>
      <c r="N4343" t="s">
        <v>415</v>
      </c>
      <c r="P4343" t="s">
        <v>142</v>
      </c>
      <c r="S4343" t="s">
        <v>169</v>
      </c>
    </row>
    <row r="4344" spans="1:19" x14ac:dyDescent="0.35">
      <c r="A4344">
        <f t="shared" si="388"/>
        <v>8109</v>
      </c>
      <c r="B4344" t="str">
        <f t="shared" si="392"/>
        <v>CB HBEB AM FH</v>
      </c>
      <c r="C4344" t="str">
        <f t="shared" si="393"/>
        <v>CB HBEB AM FH</v>
      </c>
      <c r="D4344" t="s">
        <v>37</v>
      </c>
      <c r="E4344" t="s">
        <v>18</v>
      </c>
      <c r="F4344">
        <v>0</v>
      </c>
      <c r="H4344" t="s">
        <v>19</v>
      </c>
      <c r="J4344" t="str">
        <f t="shared" si="394"/>
        <v>Car FH</v>
      </c>
      <c r="K4344" t="s">
        <v>21</v>
      </c>
      <c r="L4344" t="s">
        <v>51</v>
      </c>
      <c r="M4344" t="s">
        <v>26</v>
      </c>
      <c r="N4344" t="s">
        <v>415</v>
      </c>
      <c r="P4344" t="s">
        <v>143</v>
      </c>
      <c r="S4344" t="s">
        <v>170</v>
      </c>
    </row>
    <row r="4345" spans="1:19" x14ac:dyDescent="0.35">
      <c r="A4345">
        <f t="shared" si="388"/>
        <v>8110</v>
      </c>
      <c r="B4345" t="str">
        <f t="shared" si="392"/>
        <v>CB HBEB IP FH</v>
      </c>
      <c r="C4345" t="str">
        <f t="shared" si="393"/>
        <v>CB HBEB IP FH</v>
      </c>
      <c r="D4345" t="s">
        <v>37</v>
      </c>
      <c r="E4345" t="s">
        <v>18</v>
      </c>
      <c r="F4345">
        <v>0</v>
      </c>
      <c r="H4345" t="s">
        <v>19</v>
      </c>
      <c r="J4345" t="str">
        <f t="shared" si="394"/>
        <v>Car FH</v>
      </c>
      <c r="K4345" t="s">
        <v>21</v>
      </c>
      <c r="L4345" t="s">
        <v>51</v>
      </c>
      <c r="M4345" t="s">
        <v>27</v>
      </c>
      <c r="N4345" t="s">
        <v>415</v>
      </c>
      <c r="P4345" t="s">
        <v>143</v>
      </c>
      <c r="S4345" t="s">
        <v>171</v>
      </c>
    </row>
    <row r="4346" spans="1:19" x14ac:dyDescent="0.35">
      <c r="A4346">
        <f t="shared" si="388"/>
        <v>8111</v>
      </c>
      <c r="B4346" t="str">
        <f t="shared" si="392"/>
        <v>CB HBEB PM FH</v>
      </c>
      <c r="C4346" t="str">
        <f t="shared" si="393"/>
        <v>CB HBEB PM FH</v>
      </c>
      <c r="D4346" t="s">
        <v>37</v>
      </c>
      <c r="E4346" t="s">
        <v>18</v>
      </c>
      <c r="F4346">
        <v>0</v>
      </c>
      <c r="H4346" t="s">
        <v>19</v>
      </c>
      <c r="J4346" t="str">
        <f t="shared" si="394"/>
        <v>Car FH</v>
      </c>
      <c r="K4346" t="s">
        <v>21</v>
      </c>
      <c r="L4346" t="s">
        <v>51</v>
      </c>
      <c r="M4346" t="s">
        <v>28</v>
      </c>
      <c r="N4346" t="s">
        <v>415</v>
      </c>
      <c r="P4346" t="s">
        <v>143</v>
      </c>
      <c r="S4346" t="s">
        <v>172</v>
      </c>
    </row>
    <row r="4347" spans="1:19" x14ac:dyDescent="0.35">
      <c r="A4347">
        <f t="shared" si="388"/>
        <v>8112</v>
      </c>
      <c r="B4347" t="str">
        <f t="shared" si="392"/>
        <v>CB HBEB OP FH</v>
      </c>
      <c r="C4347" t="str">
        <f t="shared" si="393"/>
        <v>CB HBEB OP FH</v>
      </c>
      <c r="D4347" t="s">
        <v>37</v>
      </c>
      <c r="E4347" t="s">
        <v>18</v>
      </c>
      <c r="F4347">
        <v>0</v>
      </c>
      <c r="H4347" t="s">
        <v>19</v>
      </c>
      <c r="J4347" t="str">
        <f t="shared" si="394"/>
        <v>Car FH</v>
      </c>
      <c r="K4347" t="s">
        <v>21</v>
      </c>
      <c r="L4347" t="s">
        <v>51</v>
      </c>
      <c r="M4347" t="s">
        <v>44</v>
      </c>
      <c r="N4347" t="s">
        <v>415</v>
      </c>
      <c r="P4347" t="s">
        <v>143</v>
      </c>
      <c r="S4347" t="s">
        <v>173</v>
      </c>
    </row>
    <row r="4348" spans="1:19" x14ac:dyDescent="0.35">
      <c r="A4348">
        <f t="shared" si="388"/>
        <v>8113</v>
      </c>
      <c r="B4348" t="str">
        <f t="shared" si="392"/>
        <v>CO HBSHOP AM FH</v>
      </c>
      <c r="C4348" t="str">
        <f t="shared" si="393"/>
        <v>CO HBSHOP AM FH</v>
      </c>
      <c r="D4348" t="s">
        <v>37</v>
      </c>
      <c r="E4348" t="s">
        <v>18</v>
      </c>
      <c r="F4348">
        <v>0</v>
      </c>
      <c r="H4348" t="s">
        <v>19</v>
      </c>
      <c r="J4348" t="str">
        <f t="shared" si="394"/>
        <v>Car FH</v>
      </c>
      <c r="K4348" t="s">
        <v>23</v>
      </c>
      <c r="L4348" t="s">
        <v>51</v>
      </c>
      <c r="M4348" t="s">
        <v>26</v>
      </c>
      <c r="N4348" t="s">
        <v>415</v>
      </c>
      <c r="P4348" t="s">
        <v>144</v>
      </c>
      <c r="S4348" t="s">
        <v>174</v>
      </c>
    </row>
    <row r="4349" spans="1:19" x14ac:dyDescent="0.35">
      <c r="A4349">
        <f t="shared" si="388"/>
        <v>8114</v>
      </c>
      <c r="B4349" t="str">
        <f t="shared" si="392"/>
        <v>CO HBSHOP IP FH</v>
      </c>
      <c r="C4349" t="str">
        <f t="shared" si="393"/>
        <v>CO HBSHOP IP FH</v>
      </c>
      <c r="D4349" t="s">
        <v>37</v>
      </c>
      <c r="E4349" t="s">
        <v>18</v>
      </c>
      <c r="F4349">
        <v>0</v>
      </c>
      <c r="H4349" t="s">
        <v>19</v>
      </c>
      <c r="J4349" t="str">
        <f t="shared" si="394"/>
        <v>Car FH</v>
      </c>
      <c r="K4349" t="s">
        <v>23</v>
      </c>
      <c r="L4349" t="s">
        <v>51</v>
      </c>
      <c r="M4349" t="s">
        <v>27</v>
      </c>
      <c r="N4349" t="s">
        <v>415</v>
      </c>
      <c r="P4349" t="s">
        <v>144</v>
      </c>
      <c r="S4349" t="s">
        <v>175</v>
      </c>
    </row>
    <row r="4350" spans="1:19" x14ac:dyDescent="0.35">
      <c r="A4350">
        <f t="shared" si="388"/>
        <v>8115</v>
      </c>
      <c r="B4350" t="str">
        <f t="shared" si="392"/>
        <v>CO HBSHOP PM FH</v>
      </c>
      <c r="C4350" t="str">
        <f t="shared" si="393"/>
        <v>CO HBSHOP PM FH</v>
      </c>
      <c r="D4350" t="s">
        <v>37</v>
      </c>
      <c r="E4350" t="s">
        <v>18</v>
      </c>
      <c r="F4350">
        <v>0</v>
      </c>
      <c r="H4350" t="s">
        <v>19</v>
      </c>
      <c r="J4350" t="str">
        <f t="shared" si="394"/>
        <v>Car FH</v>
      </c>
      <c r="K4350" t="s">
        <v>23</v>
      </c>
      <c r="L4350" t="s">
        <v>51</v>
      </c>
      <c r="M4350" t="s">
        <v>28</v>
      </c>
      <c r="N4350" t="s">
        <v>415</v>
      </c>
      <c r="P4350" t="s">
        <v>144</v>
      </c>
      <c r="S4350" t="s">
        <v>176</v>
      </c>
    </row>
    <row r="4351" spans="1:19" x14ac:dyDescent="0.35">
      <c r="A4351">
        <f t="shared" si="388"/>
        <v>8116</v>
      </c>
      <c r="B4351" t="str">
        <f t="shared" si="392"/>
        <v>CO HBSHOP OP FH</v>
      </c>
      <c r="C4351" t="str">
        <f t="shared" si="393"/>
        <v>CO HBSHOP OP FH</v>
      </c>
      <c r="D4351" t="s">
        <v>37</v>
      </c>
      <c r="E4351" t="s">
        <v>18</v>
      </c>
      <c r="F4351">
        <v>0</v>
      </c>
      <c r="H4351" t="s">
        <v>19</v>
      </c>
      <c r="J4351" t="str">
        <f t="shared" si="394"/>
        <v>Car FH</v>
      </c>
      <c r="K4351" t="s">
        <v>23</v>
      </c>
      <c r="L4351" t="s">
        <v>51</v>
      </c>
      <c r="M4351" t="s">
        <v>44</v>
      </c>
      <c r="N4351" t="s">
        <v>415</v>
      </c>
      <c r="P4351" t="s">
        <v>144</v>
      </c>
      <c r="S4351" t="s">
        <v>177</v>
      </c>
    </row>
    <row r="4352" spans="1:19" x14ac:dyDescent="0.35">
      <c r="A4352">
        <f t="shared" si="388"/>
        <v>8117</v>
      </c>
      <c r="B4352" t="str">
        <f t="shared" si="392"/>
        <v>CO HBO AM FH</v>
      </c>
      <c r="C4352" t="str">
        <f t="shared" si="393"/>
        <v>CO HBO AM FH</v>
      </c>
      <c r="D4352" t="s">
        <v>37</v>
      </c>
      <c r="E4352" t="s">
        <v>18</v>
      </c>
      <c r="F4352">
        <v>0</v>
      </c>
      <c r="H4352" t="s">
        <v>19</v>
      </c>
      <c r="J4352" t="str">
        <f t="shared" si="394"/>
        <v>Car FH</v>
      </c>
      <c r="K4352" t="s">
        <v>23</v>
      </c>
      <c r="L4352" t="s">
        <v>51</v>
      </c>
      <c r="M4352" t="s">
        <v>26</v>
      </c>
      <c r="N4352" t="s">
        <v>415</v>
      </c>
      <c r="P4352" t="s">
        <v>145</v>
      </c>
      <c r="S4352" t="s">
        <v>178</v>
      </c>
    </row>
    <row r="4353" spans="1:19" x14ac:dyDescent="0.35">
      <c r="A4353">
        <f t="shared" si="388"/>
        <v>8118</v>
      </c>
      <c r="B4353" t="str">
        <f t="shared" si="392"/>
        <v>CO HBO IP FH</v>
      </c>
      <c r="C4353" t="str">
        <f t="shared" si="393"/>
        <v>CO HBO IP FH</v>
      </c>
      <c r="D4353" t="s">
        <v>37</v>
      </c>
      <c r="E4353" t="s">
        <v>18</v>
      </c>
      <c r="F4353">
        <v>0</v>
      </c>
      <c r="H4353" t="s">
        <v>19</v>
      </c>
      <c r="J4353" t="str">
        <f t="shared" si="394"/>
        <v>Car FH</v>
      </c>
      <c r="K4353" t="s">
        <v>23</v>
      </c>
      <c r="L4353" t="s">
        <v>51</v>
      </c>
      <c r="M4353" t="s">
        <v>27</v>
      </c>
      <c r="N4353" t="s">
        <v>415</v>
      </c>
      <c r="P4353" t="s">
        <v>145</v>
      </c>
      <c r="S4353" t="s">
        <v>179</v>
      </c>
    </row>
    <row r="4354" spans="1:19" x14ac:dyDescent="0.35">
      <c r="A4354">
        <f t="shared" si="388"/>
        <v>8119</v>
      </c>
      <c r="B4354" t="str">
        <f t="shared" si="392"/>
        <v>CO HBO PM FH</v>
      </c>
      <c r="C4354" t="str">
        <f t="shared" si="393"/>
        <v>CO HBO PM FH</v>
      </c>
      <c r="D4354" t="s">
        <v>37</v>
      </c>
      <c r="E4354" t="s">
        <v>18</v>
      </c>
      <c r="F4354">
        <v>0</v>
      </c>
      <c r="H4354" t="s">
        <v>19</v>
      </c>
      <c r="J4354" t="str">
        <f t="shared" si="394"/>
        <v>Car FH</v>
      </c>
      <c r="K4354" t="s">
        <v>23</v>
      </c>
      <c r="L4354" t="s">
        <v>51</v>
      </c>
      <c r="M4354" t="s">
        <v>28</v>
      </c>
      <c r="N4354" t="s">
        <v>415</v>
      </c>
      <c r="P4354" t="s">
        <v>145</v>
      </c>
      <c r="S4354" t="s">
        <v>180</v>
      </c>
    </row>
    <row r="4355" spans="1:19" x14ac:dyDescent="0.35">
      <c r="A4355">
        <f t="shared" si="388"/>
        <v>8120</v>
      </c>
      <c r="B4355" t="str">
        <f t="shared" si="392"/>
        <v>CO HBO OP FH</v>
      </c>
      <c r="C4355" t="str">
        <f t="shared" si="393"/>
        <v>CO HBO OP FH</v>
      </c>
      <c r="D4355" t="s">
        <v>37</v>
      </c>
      <c r="E4355" t="s">
        <v>18</v>
      </c>
      <c r="F4355">
        <v>0</v>
      </c>
      <c r="H4355" t="s">
        <v>19</v>
      </c>
      <c r="J4355" t="str">
        <f t="shared" si="394"/>
        <v>Car FH</v>
      </c>
      <c r="K4355" t="s">
        <v>23</v>
      </c>
      <c r="L4355" t="s">
        <v>51</v>
      </c>
      <c r="M4355" t="s">
        <v>44</v>
      </c>
      <c r="N4355" t="s">
        <v>415</v>
      </c>
      <c r="P4355" t="s">
        <v>145</v>
      </c>
      <c r="S4355" t="s">
        <v>181</v>
      </c>
    </row>
    <row r="4356" spans="1:19" x14ac:dyDescent="0.35">
      <c r="A4356">
        <f t="shared" si="388"/>
        <v>8201</v>
      </c>
      <c r="B4356" t="str">
        <f t="shared" ref="B4356:B4363" si="395">_xlfn.TEXTJOIN(" ",TRUE,K4356,P4356,M4356)</f>
        <v>CB NHBEB AM</v>
      </c>
      <c r="C4356" t="str">
        <f t="shared" ref="C4356:C4363" si="396">_xlfn.TEXTJOIN(" ",TRUE,K4356,P4356,M4356)</f>
        <v>CB NHBEB AM</v>
      </c>
      <c r="D4356" t="s">
        <v>37</v>
      </c>
      <c r="E4356" t="s">
        <v>18</v>
      </c>
      <c r="F4356">
        <v>0</v>
      </c>
      <c r="H4356" t="s">
        <v>19</v>
      </c>
      <c r="J4356" t="str">
        <f t="shared" si="394"/>
        <v>Car NHB</v>
      </c>
      <c r="K4356" t="s">
        <v>21</v>
      </c>
      <c r="L4356" t="s">
        <v>51</v>
      </c>
      <c r="M4356" t="s">
        <v>26</v>
      </c>
      <c r="N4356" t="s">
        <v>414</v>
      </c>
      <c r="P4356" t="s">
        <v>146</v>
      </c>
      <c r="S4356" t="s">
        <v>182</v>
      </c>
    </row>
    <row r="4357" spans="1:19" x14ac:dyDescent="0.35">
      <c r="A4357">
        <f t="shared" si="388"/>
        <v>8202</v>
      </c>
      <c r="B4357" t="str">
        <f t="shared" si="395"/>
        <v>CB NHBEB IP</v>
      </c>
      <c r="C4357" t="str">
        <f t="shared" si="396"/>
        <v>CB NHBEB IP</v>
      </c>
      <c r="D4357" t="s">
        <v>37</v>
      </c>
      <c r="E4357" t="s">
        <v>18</v>
      </c>
      <c r="F4357">
        <v>0</v>
      </c>
      <c r="H4357" t="s">
        <v>19</v>
      </c>
      <c r="J4357" t="str">
        <f t="shared" si="394"/>
        <v>Car NHB</v>
      </c>
      <c r="K4357" t="s">
        <v>21</v>
      </c>
      <c r="L4357" t="s">
        <v>51</v>
      </c>
      <c r="M4357" t="s">
        <v>27</v>
      </c>
      <c r="N4357" t="s">
        <v>414</v>
      </c>
      <c r="P4357" t="s">
        <v>146</v>
      </c>
      <c r="S4357" t="s">
        <v>183</v>
      </c>
    </row>
    <row r="4358" spans="1:19" x14ac:dyDescent="0.35">
      <c r="A4358">
        <f t="shared" si="388"/>
        <v>8203</v>
      </c>
      <c r="B4358" t="str">
        <f t="shared" si="395"/>
        <v>CB NHBEB PM</v>
      </c>
      <c r="C4358" t="str">
        <f t="shared" si="396"/>
        <v>CB NHBEB PM</v>
      </c>
      <c r="D4358" t="s">
        <v>37</v>
      </c>
      <c r="E4358" t="s">
        <v>18</v>
      </c>
      <c r="F4358">
        <v>0</v>
      </c>
      <c r="H4358" t="s">
        <v>19</v>
      </c>
      <c r="J4358" t="str">
        <f t="shared" si="394"/>
        <v>Car NHB</v>
      </c>
      <c r="K4358" t="s">
        <v>21</v>
      </c>
      <c r="L4358" t="s">
        <v>51</v>
      </c>
      <c r="M4358" t="s">
        <v>28</v>
      </c>
      <c r="N4358" t="s">
        <v>414</v>
      </c>
      <c r="P4358" t="s">
        <v>146</v>
      </c>
      <c r="S4358" t="s">
        <v>184</v>
      </c>
    </row>
    <row r="4359" spans="1:19" x14ac:dyDescent="0.35">
      <c r="A4359">
        <f t="shared" si="388"/>
        <v>8204</v>
      </c>
      <c r="B4359" t="str">
        <f t="shared" si="395"/>
        <v>CB NHBEB OP</v>
      </c>
      <c r="C4359" t="str">
        <f t="shared" si="396"/>
        <v>CB NHBEB OP</v>
      </c>
      <c r="D4359" t="s">
        <v>37</v>
      </c>
      <c r="E4359" t="s">
        <v>18</v>
      </c>
      <c r="F4359">
        <v>0</v>
      </c>
      <c r="H4359" t="s">
        <v>19</v>
      </c>
      <c r="J4359" t="str">
        <f t="shared" si="394"/>
        <v>Car NHB</v>
      </c>
      <c r="K4359" t="s">
        <v>21</v>
      </c>
      <c r="L4359" t="s">
        <v>51</v>
      </c>
      <c r="M4359" t="s">
        <v>44</v>
      </c>
      <c r="N4359" t="s">
        <v>414</v>
      </c>
      <c r="P4359" t="s">
        <v>146</v>
      </c>
      <c r="S4359" t="s">
        <v>185</v>
      </c>
    </row>
    <row r="4360" spans="1:19" x14ac:dyDescent="0.35">
      <c r="A4360">
        <f t="shared" si="388"/>
        <v>8205</v>
      </c>
      <c r="B4360" t="str">
        <f t="shared" si="395"/>
        <v>CO NHBO AM</v>
      </c>
      <c r="C4360" t="str">
        <f t="shared" si="396"/>
        <v>CO NHBO AM</v>
      </c>
      <c r="D4360" t="s">
        <v>37</v>
      </c>
      <c r="E4360" t="s">
        <v>18</v>
      </c>
      <c r="F4360">
        <v>0</v>
      </c>
      <c r="H4360" t="s">
        <v>19</v>
      </c>
      <c r="J4360" t="str">
        <f t="shared" si="394"/>
        <v>Car NHB</v>
      </c>
      <c r="K4360" t="s">
        <v>23</v>
      </c>
      <c r="L4360" t="s">
        <v>51</v>
      </c>
      <c r="M4360" t="s">
        <v>26</v>
      </c>
      <c r="N4360" t="s">
        <v>414</v>
      </c>
      <c r="P4360" t="s">
        <v>147</v>
      </c>
      <c r="S4360" t="s">
        <v>186</v>
      </c>
    </row>
    <row r="4361" spans="1:19" x14ac:dyDescent="0.35">
      <c r="A4361">
        <f t="shared" si="388"/>
        <v>8206</v>
      </c>
      <c r="B4361" t="str">
        <f t="shared" si="395"/>
        <v>CO NHBO IP</v>
      </c>
      <c r="C4361" t="str">
        <f t="shared" si="396"/>
        <v>CO NHBO IP</v>
      </c>
      <c r="D4361" t="s">
        <v>37</v>
      </c>
      <c r="E4361" t="s">
        <v>18</v>
      </c>
      <c r="F4361">
        <v>0</v>
      </c>
      <c r="H4361" t="s">
        <v>19</v>
      </c>
      <c r="J4361" t="str">
        <f t="shared" si="394"/>
        <v>Car NHB</v>
      </c>
      <c r="K4361" t="s">
        <v>23</v>
      </c>
      <c r="L4361" t="s">
        <v>51</v>
      </c>
      <c r="M4361" t="s">
        <v>27</v>
      </c>
      <c r="N4361" t="s">
        <v>414</v>
      </c>
      <c r="P4361" t="s">
        <v>147</v>
      </c>
      <c r="S4361" t="s">
        <v>187</v>
      </c>
    </row>
    <row r="4362" spans="1:19" x14ac:dyDescent="0.35">
      <c r="A4362">
        <f t="shared" si="388"/>
        <v>8207</v>
      </c>
      <c r="B4362" t="str">
        <f t="shared" si="395"/>
        <v>CO NHBO PM</v>
      </c>
      <c r="C4362" t="str">
        <f t="shared" si="396"/>
        <v>CO NHBO PM</v>
      </c>
      <c r="D4362" t="s">
        <v>37</v>
      </c>
      <c r="E4362" t="s">
        <v>18</v>
      </c>
      <c r="F4362">
        <v>0</v>
      </c>
      <c r="H4362" t="s">
        <v>19</v>
      </c>
      <c r="J4362" t="str">
        <f t="shared" si="394"/>
        <v>Car NHB</v>
      </c>
      <c r="K4362" t="s">
        <v>23</v>
      </c>
      <c r="L4362" t="s">
        <v>51</v>
      </c>
      <c r="M4362" t="s">
        <v>28</v>
      </c>
      <c r="N4362" t="s">
        <v>414</v>
      </c>
      <c r="P4362" t="s">
        <v>147</v>
      </c>
      <c r="S4362" t="s">
        <v>188</v>
      </c>
    </row>
    <row r="4363" spans="1:19" x14ac:dyDescent="0.35">
      <c r="A4363">
        <f t="shared" si="388"/>
        <v>8208</v>
      </c>
      <c r="B4363" t="str">
        <f t="shared" si="395"/>
        <v>CO NHBO OP</v>
      </c>
      <c r="C4363" t="str">
        <f t="shared" si="396"/>
        <v>CO NHBO OP</v>
      </c>
      <c r="D4363" t="s">
        <v>37</v>
      </c>
      <c r="E4363" t="s">
        <v>18</v>
      </c>
      <c r="F4363">
        <v>0</v>
      </c>
      <c r="H4363" t="s">
        <v>19</v>
      </c>
      <c r="J4363" t="str">
        <f t="shared" si="394"/>
        <v>Car NHB</v>
      </c>
      <c r="K4363" t="s">
        <v>23</v>
      </c>
      <c r="L4363" t="s">
        <v>51</v>
      </c>
      <c r="M4363" t="s">
        <v>44</v>
      </c>
      <c r="N4363" t="s">
        <v>414</v>
      </c>
      <c r="P4363" t="s">
        <v>147</v>
      </c>
      <c r="S4363" t="s">
        <v>189</v>
      </c>
    </row>
    <row r="4364" spans="1:19" x14ac:dyDescent="0.35">
      <c r="A4364">
        <f t="shared" si="388"/>
        <v>8301</v>
      </c>
      <c r="B4364" t="str">
        <f>_xlfn.TEXTJOIN(" ",TRUE,K4364,P4364,M4364,N4364)</f>
        <v>LGV HB AM FH</v>
      </c>
      <c r="C4364" t="str">
        <f>_xlfn.TEXTJOIN(" ",TRUE,K4364,P4364,M4364,N4364)</f>
        <v>LGV HB AM FH</v>
      </c>
      <c r="D4364" t="s">
        <v>37</v>
      </c>
      <c r="E4364" t="s">
        <v>18</v>
      </c>
      <c r="F4364">
        <v>0</v>
      </c>
      <c r="H4364" t="s">
        <v>19</v>
      </c>
      <c r="J4364" t="str">
        <f t="shared" si="394"/>
        <v>Van FH</v>
      </c>
      <c r="K4364" t="s">
        <v>38</v>
      </c>
      <c r="L4364" t="s">
        <v>411</v>
      </c>
      <c r="M4364" t="s">
        <v>26</v>
      </c>
      <c r="N4364" t="s">
        <v>415</v>
      </c>
      <c r="P4364" t="s">
        <v>413</v>
      </c>
      <c r="S4364" t="s">
        <v>190</v>
      </c>
    </row>
    <row r="4365" spans="1:19" x14ac:dyDescent="0.35">
      <c r="A4365">
        <f t="shared" si="388"/>
        <v>8302</v>
      </c>
      <c r="B4365" t="str">
        <f>_xlfn.TEXTJOIN(" ",TRUE,K4365,P4365,M4365,N4365)</f>
        <v>LGV HB IP FH</v>
      </c>
      <c r="C4365" t="str">
        <f>_xlfn.TEXTJOIN(" ",TRUE,K4365,P4365,M4365,N4365)</f>
        <v>LGV HB IP FH</v>
      </c>
      <c r="D4365" t="s">
        <v>37</v>
      </c>
      <c r="E4365" t="s">
        <v>18</v>
      </c>
      <c r="F4365">
        <v>0</v>
      </c>
      <c r="H4365" t="s">
        <v>19</v>
      </c>
      <c r="J4365" t="str">
        <f t="shared" si="394"/>
        <v>Van FH</v>
      </c>
      <c r="K4365" t="s">
        <v>38</v>
      </c>
      <c r="L4365" t="s">
        <v>411</v>
      </c>
      <c r="M4365" t="s">
        <v>27</v>
      </c>
      <c r="N4365" t="s">
        <v>415</v>
      </c>
      <c r="P4365" t="s">
        <v>413</v>
      </c>
      <c r="S4365" t="s">
        <v>191</v>
      </c>
    </row>
    <row r="4366" spans="1:19" x14ac:dyDescent="0.35">
      <c r="A4366">
        <f t="shared" si="388"/>
        <v>8303</v>
      </c>
      <c r="B4366" t="str">
        <f>_xlfn.TEXTJOIN(" ",TRUE,K4366,P4366,M4366,N4366)</f>
        <v>LGV HB PM FH</v>
      </c>
      <c r="C4366" t="str">
        <f>_xlfn.TEXTJOIN(" ",TRUE,K4366,P4366,M4366,N4366)</f>
        <v>LGV HB PM FH</v>
      </c>
      <c r="D4366" t="s">
        <v>37</v>
      </c>
      <c r="E4366" t="s">
        <v>18</v>
      </c>
      <c r="F4366">
        <v>0</v>
      </c>
      <c r="H4366" t="s">
        <v>19</v>
      </c>
      <c r="J4366" t="str">
        <f t="shared" si="394"/>
        <v>Van FH</v>
      </c>
      <c r="K4366" t="s">
        <v>38</v>
      </c>
      <c r="L4366" t="s">
        <v>411</v>
      </c>
      <c r="M4366" t="s">
        <v>28</v>
      </c>
      <c r="N4366" t="s">
        <v>415</v>
      </c>
      <c r="P4366" t="s">
        <v>413</v>
      </c>
      <c r="S4366" t="s">
        <v>192</v>
      </c>
    </row>
    <row r="4367" spans="1:19" x14ac:dyDescent="0.35">
      <c r="A4367">
        <f t="shared" ref="A4367:A4430" si="397">IF(J4367=J4366,A4366+1,ROUNDUP(A4366,-2)+1)</f>
        <v>8304</v>
      </c>
      <c r="B4367" t="str">
        <f>_xlfn.TEXTJOIN(" ",TRUE,K4367,P4367,M4367,N4367)</f>
        <v>LGV HB OP FH</v>
      </c>
      <c r="C4367" t="str">
        <f>_xlfn.TEXTJOIN(" ",TRUE,K4367,P4367,M4367,N4367)</f>
        <v>LGV HB OP FH</v>
      </c>
      <c r="D4367" t="s">
        <v>37</v>
      </c>
      <c r="E4367" t="s">
        <v>18</v>
      </c>
      <c r="F4367">
        <v>0</v>
      </c>
      <c r="H4367" t="s">
        <v>19</v>
      </c>
      <c r="J4367" t="str">
        <f t="shared" si="394"/>
        <v>Van FH</v>
      </c>
      <c r="K4367" t="s">
        <v>38</v>
      </c>
      <c r="L4367" t="s">
        <v>411</v>
      </c>
      <c r="M4367" t="s">
        <v>44</v>
      </c>
      <c r="N4367" t="s">
        <v>415</v>
      </c>
      <c r="P4367" t="s">
        <v>413</v>
      </c>
      <c r="S4367" t="s">
        <v>193</v>
      </c>
    </row>
    <row r="4368" spans="1:19" x14ac:dyDescent="0.35">
      <c r="A4368">
        <f t="shared" si="397"/>
        <v>8401</v>
      </c>
      <c r="B4368" t="str">
        <f>_xlfn.TEXTJOIN(" ",TRUE,K4368,P4368,M4368)</f>
        <v>LGV NHB AM</v>
      </c>
      <c r="C4368" t="str">
        <f>_xlfn.TEXTJOIN(" ",TRUE,K4368,P4368,M4368)</f>
        <v>LGV NHB AM</v>
      </c>
      <c r="D4368" t="s">
        <v>37</v>
      </c>
      <c r="E4368" t="s">
        <v>18</v>
      </c>
      <c r="F4368">
        <v>0</v>
      </c>
      <c r="H4368" t="s">
        <v>19</v>
      </c>
      <c r="J4368" t="str">
        <f t="shared" si="394"/>
        <v>Van NHB</v>
      </c>
      <c r="K4368" t="s">
        <v>38</v>
      </c>
      <c r="L4368" t="s">
        <v>411</v>
      </c>
      <c r="M4368" t="s">
        <v>26</v>
      </c>
      <c r="N4368" t="s">
        <v>414</v>
      </c>
      <c r="P4368" t="s">
        <v>414</v>
      </c>
      <c r="S4368" t="s">
        <v>194</v>
      </c>
    </row>
    <row r="4369" spans="1:19" x14ac:dyDescent="0.35">
      <c r="A4369">
        <f t="shared" si="397"/>
        <v>8402</v>
      </c>
      <c r="B4369" t="str">
        <f>_xlfn.TEXTJOIN(" ",TRUE,K4369,P4369,M4369)</f>
        <v>LGV NHB IP</v>
      </c>
      <c r="C4369" t="str">
        <f>_xlfn.TEXTJOIN(" ",TRUE,K4369,P4369,M4369)</f>
        <v>LGV NHB IP</v>
      </c>
      <c r="D4369" t="s">
        <v>37</v>
      </c>
      <c r="E4369" t="s">
        <v>18</v>
      </c>
      <c r="F4369">
        <v>0</v>
      </c>
      <c r="H4369" t="s">
        <v>19</v>
      </c>
      <c r="J4369" t="str">
        <f t="shared" si="394"/>
        <v>Van NHB</v>
      </c>
      <c r="K4369" t="s">
        <v>38</v>
      </c>
      <c r="L4369" t="s">
        <v>411</v>
      </c>
      <c r="M4369" t="s">
        <v>27</v>
      </c>
      <c r="N4369" t="s">
        <v>414</v>
      </c>
      <c r="P4369" t="s">
        <v>414</v>
      </c>
      <c r="S4369" t="s">
        <v>195</v>
      </c>
    </row>
    <row r="4370" spans="1:19" x14ac:dyDescent="0.35">
      <c r="A4370">
        <f t="shared" si="397"/>
        <v>8403</v>
      </c>
      <c r="B4370" t="str">
        <f>_xlfn.TEXTJOIN(" ",TRUE,K4370,P4370,M4370)</f>
        <v>LGV NHB PM</v>
      </c>
      <c r="C4370" t="str">
        <f>_xlfn.TEXTJOIN(" ",TRUE,K4370,P4370,M4370)</f>
        <v>LGV NHB PM</v>
      </c>
      <c r="D4370" t="s">
        <v>37</v>
      </c>
      <c r="E4370" t="s">
        <v>18</v>
      </c>
      <c r="F4370">
        <v>0</v>
      </c>
      <c r="H4370" t="s">
        <v>19</v>
      </c>
      <c r="J4370" t="str">
        <f t="shared" si="394"/>
        <v>Van NHB</v>
      </c>
      <c r="K4370" t="s">
        <v>38</v>
      </c>
      <c r="L4370" t="s">
        <v>411</v>
      </c>
      <c r="M4370" t="s">
        <v>28</v>
      </c>
      <c r="N4370" t="s">
        <v>414</v>
      </c>
      <c r="P4370" t="s">
        <v>414</v>
      </c>
      <c r="S4370" t="s">
        <v>196</v>
      </c>
    </row>
    <row r="4371" spans="1:19" x14ac:dyDescent="0.35">
      <c r="A4371">
        <f t="shared" si="397"/>
        <v>8404</v>
      </c>
      <c r="B4371" t="str">
        <f>_xlfn.TEXTJOIN(" ",TRUE,K4371,P4371,M4371)</f>
        <v>LGV NHB OP</v>
      </c>
      <c r="C4371" t="str">
        <f>_xlfn.TEXTJOIN(" ",TRUE,K4371,P4371,M4371)</f>
        <v>LGV NHB OP</v>
      </c>
      <c r="D4371" t="s">
        <v>37</v>
      </c>
      <c r="E4371" t="s">
        <v>18</v>
      </c>
      <c r="F4371">
        <v>0</v>
      </c>
      <c r="H4371" t="s">
        <v>19</v>
      </c>
      <c r="J4371" t="str">
        <f t="shared" si="394"/>
        <v>Van NHB</v>
      </c>
      <c r="K4371" t="s">
        <v>38</v>
      </c>
      <c r="L4371" t="s">
        <v>411</v>
      </c>
      <c r="M4371" t="s">
        <v>44</v>
      </c>
      <c r="N4371" t="s">
        <v>414</v>
      </c>
      <c r="P4371" t="s">
        <v>414</v>
      </c>
      <c r="S4371" t="s">
        <v>197</v>
      </c>
    </row>
    <row r="4372" spans="1:19" x14ac:dyDescent="0.35">
      <c r="A4372">
        <f t="shared" si="397"/>
        <v>8501</v>
      </c>
      <c r="B4372" t="str">
        <f t="shared" ref="B4372:B4391" si="398">_xlfn.TEXTJOIN(" ",TRUE,K4372,P4372,M4372,N4372)</f>
        <v>BC HBW AM FH</v>
      </c>
      <c r="C4372" t="str">
        <f t="shared" ref="C4372:C4391" si="399">_xlfn.TEXTJOIN(" ",TRUE,K4372,P4372,M4372,N4372)</f>
        <v>BC HBW AM FH</v>
      </c>
      <c r="D4372" t="s">
        <v>37</v>
      </c>
      <c r="E4372" t="s">
        <v>18</v>
      </c>
      <c r="F4372">
        <v>0</v>
      </c>
      <c r="H4372" t="s">
        <v>19</v>
      </c>
      <c r="J4372" t="str">
        <f t="shared" si="394"/>
        <v>Bus FH</v>
      </c>
      <c r="K4372" t="s">
        <v>149</v>
      </c>
      <c r="L4372" t="s">
        <v>29</v>
      </c>
      <c r="M4372" t="s">
        <v>26</v>
      </c>
      <c r="N4372" t="s">
        <v>415</v>
      </c>
      <c r="P4372" t="s">
        <v>140</v>
      </c>
      <c r="S4372" t="s">
        <v>198</v>
      </c>
    </row>
    <row r="4373" spans="1:19" x14ac:dyDescent="0.35">
      <c r="A4373">
        <f t="shared" si="397"/>
        <v>8502</v>
      </c>
      <c r="B4373" t="str">
        <f t="shared" si="398"/>
        <v>BC HBW IP FH</v>
      </c>
      <c r="C4373" t="str">
        <f t="shared" si="399"/>
        <v>BC HBW IP FH</v>
      </c>
      <c r="D4373" t="s">
        <v>37</v>
      </c>
      <c r="E4373" t="s">
        <v>18</v>
      </c>
      <c r="F4373">
        <v>0</v>
      </c>
      <c r="H4373" t="s">
        <v>19</v>
      </c>
      <c r="J4373" t="str">
        <f t="shared" si="394"/>
        <v>Bus FH</v>
      </c>
      <c r="K4373" t="s">
        <v>149</v>
      </c>
      <c r="L4373" t="s">
        <v>29</v>
      </c>
      <c r="M4373" t="s">
        <v>27</v>
      </c>
      <c r="N4373" t="s">
        <v>415</v>
      </c>
      <c r="P4373" t="s">
        <v>140</v>
      </c>
      <c r="S4373" t="s">
        <v>199</v>
      </c>
    </row>
    <row r="4374" spans="1:19" x14ac:dyDescent="0.35">
      <c r="A4374">
        <f t="shared" si="397"/>
        <v>8503</v>
      </c>
      <c r="B4374" t="str">
        <f t="shared" si="398"/>
        <v>BC HBW PM FH</v>
      </c>
      <c r="C4374" t="str">
        <f t="shared" si="399"/>
        <v>BC HBW PM FH</v>
      </c>
      <c r="D4374" t="s">
        <v>37</v>
      </c>
      <c r="E4374" t="s">
        <v>18</v>
      </c>
      <c r="F4374">
        <v>0</v>
      </c>
      <c r="H4374" t="s">
        <v>19</v>
      </c>
      <c r="J4374" t="str">
        <f t="shared" si="394"/>
        <v>Bus FH</v>
      </c>
      <c r="K4374" t="s">
        <v>149</v>
      </c>
      <c r="L4374" t="s">
        <v>29</v>
      </c>
      <c r="M4374" t="s">
        <v>28</v>
      </c>
      <c r="N4374" t="s">
        <v>415</v>
      </c>
      <c r="P4374" t="s">
        <v>140</v>
      </c>
      <c r="S4374" t="s">
        <v>200</v>
      </c>
    </row>
    <row r="4375" spans="1:19" x14ac:dyDescent="0.35">
      <c r="A4375">
        <f t="shared" si="397"/>
        <v>8504</v>
      </c>
      <c r="B4375" t="str">
        <f t="shared" si="398"/>
        <v>BC HBW OP FH</v>
      </c>
      <c r="C4375" t="str">
        <f t="shared" si="399"/>
        <v>BC HBW OP FH</v>
      </c>
      <c r="D4375" t="s">
        <v>37</v>
      </c>
      <c r="E4375" t="s">
        <v>18</v>
      </c>
      <c r="F4375">
        <v>0</v>
      </c>
      <c r="H4375" t="s">
        <v>19</v>
      </c>
      <c r="J4375" t="str">
        <f t="shared" si="394"/>
        <v>Bus FH</v>
      </c>
      <c r="K4375" t="s">
        <v>149</v>
      </c>
      <c r="L4375" t="s">
        <v>29</v>
      </c>
      <c r="M4375" t="s">
        <v>44</v>
      </c>
      <c r="N4375" t="s">
        <v>415</v>
      </c>
      <c r="P4375" t="s">
        <v>140</v>
      </c>
      <c r="S4375" t="s">
        <v>201</v>
      </c>
    </row>
    <row r="4376" spans="1:19" x14ac:dyDescent="0.35">
      <c r="A4376">
        <f t="shared" si="397"/>
        <v>8505</v>
      </c>
      <c r="B4376" t="str">
        <f t="shared" si="398"/>
        <v>BO HBED AM FH</v>
      </c>
      <c r="C4376" t="str">
        <f t="shared" si="399"/>
        <v>BO HBED AM FH</v>
      </c>
      <c r="D4376" t="s">
        <v>37</v>
      </c>
      <c r="E4376" t="s">
        <v>18</v>
      </c>
      <c r="F4376">
        <v>0</v>
      </c>
      <c r="H4376" t="s">
        <v>19</v>
      </c>
      <c r="J4376" t="str">
        <f t="shared" si="394"/>
        <v>Bus FH</v>
      </c>
      <c r="K4376" t="s">
        <v>153</v>
      </c>
      <c r="L4376" t="s">
        <v>29</v>
      </c>
      <c r="M4376" t="s">
        <v>26</v>
      </c>
      <c r="N4376" t="s">
        <v>415</v>
      </c>
      <c r="P4376" t="s">
        <v>142</v>
      </c>
      <c r="S4376" t="s">
        <v>202</v>
      </c>
    </row>
    <row r="4377" spans="1:19" x14ac:dyDescent="0.35">
      <c r="A4377">
        <f t="shared" si="397"/>
        <v>8506</v>
      </c>
      <c r="B4377" t="str">
        <f t="shared" si="398"/>
        <v>BO HBED IP FH</v>
      </c>
      <c r="C4377" t="str">
        <f t="shared" si="399"/>
        <v>BO HBED IP FH</v>
      </c>
      <c r="D4377" t="s">
        <v>37</v>
      </c>
      <c r="E4377" t="s">
        <v>18</v>
      </c>
      <c r="F4377">
        <v>0</v>
      </c>
      <c r="H4377" t="s">
        <v>19</v>
      </c>
      <c r="J4377" t="str">
        <f t="shared" si="394"/>
        <v>Bus FH</v>
      </c>
      <c r="K4377" t="s">
        <v>153</v>
      </c>
      <c r="L4377" t="s">
        <v>29</v>
      </c>
      <c r="M4377" t="s">
        <v>27</v>
      </c>
      <c r="N4377" t="s">
        <v>415</v>
      </c>
      <c r="P4377" t="s">
        <v>142</v>
      </c>
      <c r="S4377" t="s">
        <v>203</v>
      </c>
    </row>
    <row r="4378" spans="1:19" x14ac:dyDescent="0.35">
      <c r="A4378">
        <f t="shared" si="397"/>
        <v>8507</v>
      </c>
      <c r="B4378" t="str">
        <f t="shared" si="398"/>
        <v>BO HBED PM FH</v>
      </c>
      <c r="C4378" t="str">
        <f t="shared" si="399"/>
        <v>BO HBED PM FH</v>
      </c>
      <c r="D4378" t="s">
        <v>37</v>
      </c>
      <c r="E4378" t="s">
        <v>18</v>
      </c>
      <c r="F4378">
        <v>0</v>
      </c>
      <c r="H4378" t="s">
        <v>19</v>
      </c>
      <c r="J4378" t="str">
        <f t="shared" si="394"/>
        <v>Bus FH</v>
      </c>
      <c r="K4378" t="s">
        <v>153</v>
      </c>
      <c r="L4378" t="s">
        <v>29</v>
      </c>
      <c r="M4378" t="s">
        <v>28</v>
      </c>
      <c r="N4378" t="s">
        <v>415</v>
      </c>
      <c r="P4378" t="s">
        <v>142</v>
      </c>
      <c r="S4378" t="s">
        <v>204</v>
      </c>
    </row>
    <row r="4379" spans="1:19" x14ac:dyDescent="0.35">
      <c r="A4379">
        <f t="shared" si="397"/>
        <v>8508</v>
      </c>
      <c r="B4379" t="str">
        <f t="shared" si="398"/>
        <v>BO HBED OP FH</v>
      </c>
      <c r="C4379" t="str">
        <f t="shared" si="399"/>
        <v>BO HBED OP FH</v>
      </c>
      <c r="D4379" t="s">
        <v>37</v>
      </c>
      <c r="E4379" t="s">
        <v>18</v>
      </c>
      <c r="F4379">
        <v>0</v>
      </c>
      <c r="H4379" t="s">
        <v>19</v>
      </c>
      <c r="J4379" t="str">
        <f t="shared" si="394"/>
        <v>Bus FH</v>
      </c>
      <c r="K4379" t="s">
        <v>153</v>
      </c>
      <c r="L4379" t="s">
        <v>29</v>
      </c>
      <c r="M4379" t="s">
        <v>44</v>
      </c>
      <c r="N4379" t="s">
        <v>415</v>
      </c>
      <c r="P4379" t="s">
        <v>142</v>
      </c>
      <c r="S4379" t="s">
        <v>205</v>
      </c>
    </row>
    <row r="4380" spans="1:19" x14ac:dyDescent="0.35">
      <c r="A4380">
        <f t="shared" si="397"/>
        <v>8509</v>
      </c>
      <c r="B4380" t="str">
        <f t="shared" si="398"/>
        <v>BB HBEB AM FH</v>
      </c>
      <c r="C4380" t="str">
        <f t="shared" si="399"/>
        <v>BB HBEB AM FH</v>
      </c>
      <c r="D4380" t="s">
        <v>37</v>
      </c>
      <c r="E4380" t="s">
        <v>18</v>
      </c>
      <c r="F4380">
        <v>0</v>
      </c>
      <c r="H4380" t="s">
        <v>19</v>
      </c>
      <c r="J4380" t="str">
        <f t="shared" si="394"/>
        <v>Bus FH</v>
      </c>
      <c r="K4380" t="s">
        <v>151</v>
      </c>
      <c r="L4380" t="s">
        <v>29</v>
      </c>
      <c r="M4380" t="s">
        <v>26</v>
      </c>
      <c r="N4380" t="s">
        <v>415</v>
      </c>
      <c r="P4380" t="s">
        <v>143</v>
      </c>
      <c r="S4380" t="s">
        <v>206</v>
      </c>
    </row>
    <row r="4381" spans="1:19" x14ac:dyDescent="0.35">
      <c r="A4381">
        <f t="shared" si="397"/>
        <v>8510</v>
      </c>
      <c r="B4381" t="str">
        <f t="shared" si="398"/>
        <v>BB HBEB IP FH</v>
      </c>
      <c r="C4381" t="str">
        <f t="shared" si="399"/>
        <v>BB HBEB IP FH</v>
      </c>
      <c r="D4381" t="s">
        <v>37</v>
      </c>
      <c r="E4381" t="s">
        <v>18</v>
      </c>
      <c r="F4381">
        <v>0</v>
      </c>
      <c r="H4381" t="s">
        <v>19</v>
      </c>
      <c r="J4381" t="str">
        <f t="shared" si="394"/>
        <v>Bus FH</v>
      </c>
      <c r="K4381" t="s">
        <v>151</v>
      </c>
      <c r="L4381" t="s">
        <v>29</v>
      </c>
      <c r="M4381" t="s">
        <v>27</v>
      </c>
      <c r="N4381" t="s">
        <v>415</v>
      </c>
      <c r="P4381" t="s">
        <v>143</v>
      </c>
      <c r="S4381" t="s">
        <v>207</v>
      </c>
    </row>
    <row r="4382" spans="1:19" x14ac:dyDescent="0.35">
      <c r="A4382">
        <f t="shared" si="397"/>
        <v>8511</v>
      </c>
      <c r="B4382" t="str">
        <f t="shared" si="398"/>
        <v>BB HBEB PM FH</v>
      </c>
      <c r="C4382" t="str">
        <f t="shared" si="399"/>
        <v>BB HBEB PM FH</v>
      </c>
      <c r="D4382" t="s">
        <v>37</v>
      </c>
      <c r="E4382" t="s">
        <v>18</v>
      </c>
      <c r="F4382">
        <v>0</v>
      </c>
      <c r="H4382" t="s">
        <v>19</v>
      </c>
      <c r="J4382" t="str">
        <f t="shared" si="394"/>
        <v>Bus FH</v>
      </c>
      <c r="K4382" t="s">
        <v>151</v>
      </c>
      <c r="L4382" t="s">
        <v>29</v>
      </c>
      <c r="M4382" t="s">
        <v>28</v>
      </c>
      <c r="N4382" t="s">
        <v>415</v>
      </c>
      <c r="P4382" t="s">
        <v>143</v>
      </c>
      <c r="S4382" t="s">
        <v>208</v>
      </c>
    </row>
    <row r="4383" spans="1:19" x14ac:dyDescent="0.35">
      <c r="A4383">
        <f t="shared" si="397"/>
        <v>8512</v>
      </c>
      <c r="B4383" t="str">
        <f t="shared" si="398"/>
        <v>BB HBEB OP FH</v>
      </c>
      <c r="C4383" t="str">
        <f t="shared" si="399"/>
        <v>BB HBEB OP FH</v>
      </c>
      <c r="D4383" t="s">
        <v>37</v>
      </c>
      <c r="E4383" t="s">
        <v>18</v>
      </c>
      <c r="F4383">
        <v>0</v>
      </c>
      <c r="H4383" t="s">
        <v>19</v>
      </c>
      <c r="J4383" t="str">
        <f t="shared" si="394"/>
        <v>Bus FH</v>
      </c>
      <c r="K4383" t="s">
        <v>151</v>
      </c>
      <c r="L4383" t="s">
        <v>29</v>
      </c>
      <c r="M4383" t="s">
        <v>44</v>
      </c>
      <c r="N4383" t="s">
        <v>415</v>
      </c>
      <c r="P4383" t="s">
        <v>143</v>
      </c>
      <c r="S4383" t="s">
        <v>209</v>
      </c>
    </row>
    <row r="4384" spans="1:19" x14ac:dyDescent="0.35">
      <c r="A4384">
        <f t="shared" si="397"/>
        <v>8513</v>
      </c>
      <c r="B4384" t="str">
        <f t="shared" si="398"/>
        <v>BO HBSHOP AM FH</v>
      </c>
      <c r="C4384" t="str">
        <f t="shared" si="399"/>
        <v>BO HBSHOP AM FH</v>
      </c>
      <c r="D4384" t="s">
        <v>37</v>
      </c>
      <c r="E4384" t="s">
        <v>18</v>
      </c>
      <c r="F4384">
        <v>0</v>
      </c>
      <c r="H4384" t="s">
        <v>19</v>
      </c>
      <c r="J4384" t="str">
        <f t="shared" si="394"/>
        <v>Bus FH</v>
      </c>
      <c r="K4384" t="s">
        <v>153</v>
      </c>
      <c r="L4384" t="s">
        <v>29</v>
      </c>
      <c r="M4384" t="s">
        <v>26</v>
      </c>
      <c r="N4384" t="s">
        <v>415</v>
      </c>
      <c r="P4384" t="s">
        <v>144</v>
      </c>
      <c r="S4384" t="s">
        <v>210</v>
      </c>
    </row>
    <row r="4385" spans="1:19" x14ac:dyDescent="0.35">
      <c r="A4385">
        <f t="shared" si="397"/>
        <v>8514</v>
      </c>
      <c r="B4385" t="str">
        <f t="shared" si="398"/>
        <v>BO HBSHOP IP FH</v>
      </c>
      <c r="C4385" t="str">
        <f t="shared" si="399"/>
        <v>BO HBSHOP IP FH</v>
      </c>
      <c r="D4385" t="s">
        <v>37</v>
      </c>
      <c r="E4385" t="s">
        <v>18</v>
      </c>
      <c r="F4385">
        <v>0</v>
      </c>
      <c r="H4385" t="s">
        <v>19</v>
      </c>
      <c r="J4385" t="str">
        <f t="shared" si="394"/>
        <v>Bus FH</v>
      </c>
      <c r="K4385" t="s">
        <v>153</v>
      </c>
      <c r="L4385" t="s">
        <v>29</v>
      </c>
      <c r="M4385" t="s">
        <v>27</v>
      </c>
      <c r="N4385" t="s">
        <v>415</v>
      </c>
      <c r="P4385" t="s">
        <v>144</v>
      </c>
      <c r="S4385" t="s">
        <v>211</v>
      </c>
    </row>
    <row r="4386" spans="1:19" x14ac:dyDescent="0.35">
      <c r="A4386">
        <f t="shared" si="397"/>
        <v>8515</v>
      </c>
      <c r="B4386" t="str">
        <f t="shared" si="398"/>
        <v>BO HBSHOP PM FH</v>
      </c>
      <c r="C4386" t="str">
        <f t="shared" si="399"/>
        <v>BO HBSHOP PM FH</v>
      </c>
      <c r="D4386" t="s">
        <v>37</v>
      </c>
      <c r="E4386" t="s">
        <v>18</v>
      </c>
      <c r="F4386">
        <v>0</v>
      </c>
      <c r="H4386" t="s">
        <v>19</v>
      </c>
      <c r="J4386" t="str">
        <f t="shared" si="394"/>
        <v>Bus FH</v>
      </c>
      <c r="K4386" t="s">
        <v>153</v>
      </c>
      <c r="L4386" t="s">
        <v>29</v>
      </c>
      <c r="M4386" t="s">
        <v>28</v>
      </c>
      <c r="N4386" t="s">
        <v>415</v>
      </c>
      <c r="P4386" t="s">
        <v>144</v>
      </c>
      <c r="S4386" t="s">
        <v>212</v>
      </c>
    </row>
    <row r="4387" spans="1:19" x14ac:dyDescent="0.35">
      <c r="A4387">
        <f t="shared" si="397"/>
        <v>8516</v>
      </c>
      <c r="B4387" t="str">
        <f t="shared" si="398"/>
        <v>BO HBSHOP OP FH</v>
      </c>
      <c r="C4387" t="str">
        <f t="shared" si="399"/>
        <v>BO HBSHOP OP FH</v>
      </c>
      <c r="D4387" t="s">
        <v>37</v>
      </c>
      <c r="E4387" t="s">
        <v>18</v>
      </c>
      <c r="F4387">
        <v>0</v>
      </c>
      <c r="H4387" t="s">
        <v>19</v>
      </c>
      <c r="J4387" t="str">
        <f t="shared" si="394"/>
        <v>Bus FH</v>
      </c>
      <c r="K4387" t="s">
        <v>153</v>
      </c>
      <c r="L4387" t="s">
        <v>29</v>
      </c>
      <c r="M4387" t="s">
        <v>44</v>
      </c>
      <c r="N4387" t="s">
        <v>415</v>
      </c>
      <c r="P4387" t="s">
        <v>144</v>
      </c>
      <c r="S4387" t="s">
        <v>213</v>
      </c>
    </row>
    <row r="4388" spans="1:19" x14ac:dyDescent="0.35">
      <c r="A4388">
        <f t="shared" si="397"/>
        <v>8517</v>
      </c>
      <c r="B4388" t="str">
        <f t="shared" si="398"/>
        <v>BO HBO AM FH</v>
      </c>
      <c r="C4388" t="str">
        <f t="shared" si="399"/>
        <v>BO HBO AM FH</v>
      </c>
      <c r="D4388" t="s">
        <v>37</v>
      </c>
      <c r="E4388" t="s">
        <v>18</v>
      </c>
      <c r="F4388">
        <v>0</v>
      </c>
      <c r="H4388" t="s">
        <v>19</v>
      </c>
      <c r="J4388" t="str">
        <f t="shared" si="394"/>
        <v>Bus FH</v>
      </c>
      <c r="K4388" t="s">
        <v>153</v>
      </c>
      <c r="L4388" t="s">
        <v>29</v>
      </c>
      <c r="M4388" t="s">
        <v>26</v>
      </c>
      <c r="N4388" t="s">
        <v>415</v>
      </c>
      <c r="P4388" t="s">
        <v>145</v>
      </c>
      <c r="S4388" t="s">
        <v>214</v>
      </c>
    </row>
    <row r="4389" spans="1:19" x14ac:dyDescent="0.35">
      <c r="A4389">
        <f t="shared" si="397"/>
        <v>8518</v>
      </c>
      <c r="B4389" t="str">
        <f t="shared" si="398"/>
        <v>BO HBO IP FH</v>
      </c>
      <c r="C4389" t="str">
        <f t="shared" si="399"/>
        <v>BO HBO IP FH</v>
      </c>
      <c r="D4389" t="s">
        <v>37</v>
      </c>
      <c r="E4389" t="s">
        <v>18</v>
      </c>
      <c r="F4389">
        <v>0</v>
      </c>
      <c r="H4389" t="s">
        <v>19</v>
      </c>
      <c r="J4389" t="str">
        <f t="shared" si="394"/>
        <v>Bus FH</v>
      </c>
      <c r="K4389" t="s">
        <v>153</v>
      </c>
      <c r="L4389" t="s">
        <v>29</v>
      </c>
      <c r="M4389" t="s">
        <v>27</v>
      </c>
      <c r="N4389" t="s">
        <v>415</v>
      </c>
      <c r="P4389" t="s">
        <v>145</v>
      </c>
      <c r="S4389" t="s">
        <v>215</v>
      </c>
    </row>
    <row r="4390" spans="1:19" x14ac:dyDescent="0.35">
      <c r="A4390">
        <f t="shared" si="397"/>
        <v>8519</v>
      </c>
      <c r="B4390" t="str">
        <f t="shared" si="398"/>
        <v>BO HBO PM FH</v>
      </c>
      <c r="C4390" t="str">
        <f t="shared" si="399"/>
        <v>BO HBO PM FH</v>
      </c>
      <c r="D4390" t="s">
        <v>37</v>
      </c>
      <c r="E4390" t="s">
        <v>18</v>
      </c>
      <c r="F4390">
        <v>0</v>
      </c>
      <c r="H4390" t="s">
        <v>19</v>
      </c>
      <c r="J4390" t="str">
        <f t="shared" si="394"/>
        <v>Bus FH</v>
      </c>
      <c r="K4390" t="s">
        <v>153</v>
      </c>
      <c r="L4390" t="s">
        <v>29</v>
      </c>
      <c r="M4390" t="s">
        <v>28</v>
      </c>
      <c r="N4390" t="s">
        <v>415</v>
      </c>
      <c r="P4390" t="s">
        <v>145</v>
      </c>
      <c r="S4390" t="s">
        <v>216</v>
      </c>
    </row>
    <row r="4391" spans="1:19" x14ac:dyDescent="0.35">
      <c r="A4391">
        <f t="shared" si="397"/>
        <v>8520</v>
      </c>
      <c r="B4391" t="str">
        <f t="shared" si="398"/>
        <v>BO HBO OP FH</v>
      </c>
      <c r="C4391" t="str">
        <f t="shared" si="399"/>
        <v>BO HBO OP FH</v>
      </c>
      <c r="D4391" t="s">
        <v>37</v>
      </c>
      <c r="E4391" t="s">
        <v>18</v>
      </c>
      <c r="F4391">
        <v>0</v>
      </c>
      <c r="H4391" t="s">
        <v>19</v>
      </c>
      <c r="J4391" t="str">
        <f t="shared" si="394"/>
        <v>Bus FH</v>
      </c>
      <c r="K4391" t="s">
        <v>153</v>
      </c>
      <c r="L4391" t="s">
        <v>29</v>
      </c>
      <c r="M4391" t="s">
        <v>44</v>
      </c>
      <c r="N4391" t="s">
        <v>415</v>
      </c>
      <c r="P4391" t="s">
        <v>145</v>
      </c>
      <c r="S4391" t="s">
        <v>217</v>
      </c>
    </row>
    <row r="4392" spans="1:19" x14ac:dyDescent="0.35">
      <c r="A4392">
        <f t="shared" si="397"/>
        <v>8521</v>
      </c>
      <c r="B4392" t="str">
        <f t="shared" ref="B4392:B4399" si="400">_xlfn.TEXTJOIN(" ",TRUE,K4392,P4392,M4392)</f>
        <v>BB NHBEB AM</v>
      </c>
      <c r="C4392" t="str">
        <f t="shared" ref="C4392:C4399" si="401">_xlfn.TEXTJOIN(" ",TRUE,K4392,P4392,M4392)</f>
        <v>BB NHBEB AM</v>
      </c>
      <c r="D4392" t="s">
        <v>37</v>
      </c>
      <c r="E4392" t="s">
        <v>18</v>
      </c>
      <c r="F4392">
        <v>0</v>
      </c>
      <c r="H4392" t="s">
        <v>19</v>
      </c>
      <c r="J4392" t="str">
        <f t="shared" si="394"/>
        <v>Bus FH</v>
      </c>
      <c r="K4392" t="s">
        <v>151</v>
      </c>
      <c r="L4392" t="s">
        <v>29</v>
      </c>
      <c r="M4392" t="s">
        <v>26</v>
      </c>
      <c r="N4392" t="s">
        <v>415</v>
      </c>
      <c r="P4392" t="s">
        <v>146</v>
      </c>
      <c r="S4392" t="s">
        <v>218</v>
      </c>
    </row>
    <row r="4393" spans="1:19" x14ac:dyDescent="0.35">
      <c r="A4393">
        <f t="shared" si="397"/>
        <v>8522</v>
      </c>
      <c r="B4393" t="str">
        <f t="shared" si="400"/>
        <v>BB NHBEB IP</v>
      </c>
      <c r="C4393" t="str">
        <f t="shared" si="401"/>
        <v>BB NHBEB IP</v>
      </c>
      <c r="D4393" t="s">
        <v>37</v>
      </c>
      <c r="E4393" t="s">
        <v>18</v>
      </c>
      <c r="F4393">
        <v>0</v>
      </c>
      <c r="H4393" t="s">
        <v>19</v>
      </c>
      <c r="J4393" t="str">
        <f t="shared" si="394"/>
        <v>Bus FH</v>
      </c>
      <c r="K4393" t="s">
        <v>151</v>
      </c>
      <c r="L4393" t="s">
        <v>29</v>
      </c>
      <c r="M4393" t="s">
        <v>27</v>
      </c>
      <c r="N4393" t="s">
        <v>415</v>
      </c>
      <c r="P4393" t="s">
        <v>146</v>
      </c>
      <c r="S4393" t="s">
        <v>219</v>
      </c>
    </row>
    <row r="4394" spans="1:19" x14ac:dyDescent="0.35">
      <c r="A4394">
        <f t="shared" si="397"/>
        <v>8523</v>
      </c>
      <c r="B4394" t="str">
        <f t="shared" si="400"/>
        <v>BB NHBEB PM</v>
      </c>
      <c r="C4394" t="str">
        <f t="shared" si="401"/>
        <v>BB NHBEB PM</v>
      </c>
      <c r="D4394" t="s">
        <v>37</v>
      </c>
      <c r="E4394" t="s">
        <v>18</v>
      </c>
      <c r="F4394">
        <v>0</v>
      </c>
      <c r="H4394" t="s">
        <v>19</v>
      </c>
      <c r="J4394" t="str">
        <f t="shared" si="394"/>
        <v>Bus FH</v>
      </c>
      <c r="K4394" t="s">
        <v>151</v>
      </c>
      <c r="L4394" t="s">
        <v>29</v>
      </c>
      <c r="M4394" t="s">
        <v>28</v>
      </c>
      <c r="N4394" t="s">
        <v>415</v>
      </c>
      <c r="P4394" t="s">
        <v>146</v>
      </c>
      <c r="S4394" t="s">
        <v>220</v>
      </c>
    </row>
    <row r="4395" spans="1:19" x14ac:dyDescent="0.35">
      <c r="A4395">
        <f t="shared" si="397"/>
        <v>8524</v>
      </c>
      <c r="B4395" t="str">
        <f t="shared" si="400"/>
        <v>BB NHBEB OP</v>
      </c>
      <c r="C4395" t="str">
        <f t="shared" si="401"/>
        <v>BB NHBEB OP</v>
      </c>
      <c r="D4395" t="s">
        <v>37</v>
      </c>
      <c r="E4395" t="s">
        <v>18</v>
      </c>
      <c r="F4395">
        <v>0</v>
      </c>
      <c r="H4395" t="s">
        <v>19</v>
      </c>
      <c r="J4395" t="str">
        <f t="shared" si="394"/>
        <v>Bus FH</v>
      </c>
      <c r="K4395" t="s">
        <v>151</v>
      </c>
      <c r="L4395" t="s">
        <v>29</v>
      </c>
      <c r="M4395" t="s">
        <v>44</v>
      </c>
      <c r="N4395" t="s">
        <v>415</v>
      </c>
      <c r="P4395" t="s">
        <v>146</v>
      </c>
      <c r="S4395" t="s">
        <v>221</v>
      </c>
    </row>
    <row r="4396" spans="1:19" x14ac:dyDescent="0.35">
      <c r="A4396">
        <f t="shared" si="397"/>
        <v>8525</v>
      </c>
      <c r="B4396" t="str">
        <f t="shared" si="400"/>
        <v>BO NHBO AM</v>
      </c>
      <c r="C4396" t="str">
        <f t="shared" si="401"/>
        <v>BO NHBO AM</v>
      </c>
      <c r="D4396" t="s">
        <v>37</v>
      </c>
      <c r="E4396" t="s">
        <v>18</v>
      </c>
      <c r="F4396">
        <v>0</v>
      </c>
      <c r="H4396" t="s">
        <v>19</v>
      </c>
      <c r="J4396" t="str">
        <f t="shared" si="394"/>
        <v>Bus FH</v>
      </c>
      <c r="K4396" t="s">
        <v>153</v>
      </c>
      <c r="L4396" t="s">
        <v>29</v>
      </c>
      <c r="M4396" t="s">
        <v>26</v>
      </c>
      <c r="N4396" t="s">
        <v>415</v>
      </c>
      <c r="P4396" t="s">
        <v>147</v>
      </c>
      <c r="S4396" t="s">
        <v>222</v>
      </c>
    </row>
    <row r="4397" spans="1:19" x14ac:dyDescent="0.35">
      <c r="A4397">
        <f t="shared" si="397"/>
        <v>8526</v>
      </c>
      <c r="B4397" t="str">
        <f t="shared" si="400"/>
        <v>BO NHBO IP</v>
      </c>
      <c r="C4397" t="str">
        <f t="shared" si="401"/>
        <v>BO NHBO IP</v>
      </c>
      <c r="D4397" t="s">
        <v>37</v>
      </c>
      <c r="E4397" t="s">
        <v>18</v>
      </c>
      <c r="F4397">
        <v>0</v>
      </c>
      <c r="H4397" t="s">
        <v>19</v>
      </c>
      <c r="J4397" t="str">
        <f t="shared" si="394"/>
        <v>Bus FH</v>
      </c>
      <c r="K4397" t="s">
        <v>153</v>
      </c>
      <c r="L4397" t="s">
        <v>29</v>
      </c>
      <c r="M4397" t="s">
        <v>27</v>
      </c>
      <c r="N4397" t="s">
        <v>415</v>
      </c>
      <c r="P4397" t="s">
        <v>147</v>
      </c>
      <c r="S4397" t="s">
        <v>223</v>
      </c>
    </row>
    <row r="4398" spans="1:19" x14ac:dyDescent="0.35">
      <c r="A4398">
        <f t="shared" si="397"/>
        <v>8527</v>
      </c>
      <c r="B4398" t="str">
        <f t="shared" si="400"/>
        <v>BO NHBO PM</v>
      </c>
      <c r="C4398" t="str">
        <f t="shared" si="401"/>
        <v>BO NHBO PM</v>
      </c>
      <c r="D4398" t="s">
        <v>37</v>
      </c>
      <c r="E4398" t="s">
        <v>18</v>
      </c>
      <c r="F4398">
        <v>0</v>
      </c>
      <c r="H4398" t="s">
        <v>19</v>
      </c>
      <c r="J4398" t="str">
        <f t="shared" si="394"/>
        <v>Bus FH</v>
      </c>
      <c r="K4398" t="s">
        <v>153</v>
      </c>
      <c r="L4398" t="s">
        <v>29</v>
      </c>
      <c r="M4398" t="s">
        <v>28</v>
      </c>
      <c r="N4398" t="s">
        <v>415</v>
      </c>
      <c r="P4398" t="s">
        <v>147</v>
      </c>
      <c r="S4398" t="s">
        <v>224</v>
      </c>
    </row>
    <row r="4399" spans="1:19" x14ac:dyDescent="0.35">
      <c r="A4399">
        <f t="shared" si="397"/>
        <v>8528</v>
      </c>
      <c r="B4399" t="str">
        <f t="shared" si="400"/>
        <v>BO NHBO OP</v>
      </c>
      <c r="C4399" t="str">
        <f t="shared" si="401"/>
        <v>BO NHBO OP</v>
      </c>
      <c r="D4399" t="s">
        <v>37</v>
      </c>
      <c r="E4399" t="s">
        <v>18</v>
      </c>
      <c r="F4399">
        <v>0</v>
      </c>
      <c r="H4399" t="s">
        <v>19</v>
      </c>
      <c r="J4399" t="str">
        <f t="shared" si="394"/>
        <v>Bus FH</v>
      </c>
      <c r="K4399" t="s">
        <v>153</v>
      </c>
      <c r="L4399" t="s">
        <v>29</v>
      </c>
      <c r="M4399" t="s">
        <v>44</v>
      </c>
      <c r="N4399" t="s">
        <v>415</v>
      </c>
      <c r="P4399" t="s">
        <v>147</v>
      </c>
      <c r="S4399" t="s">
        <v>225</v>
      </c>
    </row>
    <row r="4400" spans="1:19" x14ac:dyDescent="0.35">
      <c r="A4400">
        <f t="shared" si="397"/>
        <v>8601</v>
      </c>
      <c r="B4400" t="str">
        <f t="shared" ref="B4400:B4419" si="402">_xlfn.TEXTJOIN(" ",TRUE,K4400,P4400,M4400,N4400)</f>
        <v>RC HBW AM FH</v>
      </c>
      <c r="C4400" t="str">
        <f t="shared" ref="C4400:C4419" si="403">_xlfn.TEXTJOIN(" ",TRUE,K4400,P4400,M4400,N4400)</f>
        <v>RC HBW AM FH</v>
      </c>
      <c r="D4400" t="s">
        <v>37</v>
      </c>
      <c r="E4400" t="s">
        <v>18</v>
      </c>
      <c r="F4400">
        <v>0</v>
      </c>
      <c r="H4400" t="s">
        <v>19</v>
      </c>
      <c r="J4400" t="str">
        <f t="shared" si="394"/>
        <v>Rail FH</v>
      </c>
      <c r="K4400" t="s">
        <v>150</v>
      </c>
      <c r="L4400" t="s">
        <v>31</v>
      </c>
      <c r="M4400" t="s">
        <v>26</v>
      </c>
      <c r="N4400" t="s">
        <v>415</v>
      </c>
      <c r="P4400" t="s">
        <v>140</v>
      </c>
      <c r="S4400" t="s">
        <v>226</v>
      </c>
    </row>
    <row r="4401" spans="1:19" x14ac:dyDescent="0.35">
      <c r="A4401">
        <f t="shared" si="397"/>
        <v>8602</v>
      </c>
      <c r="B4401" t="str">
        <f t="shared" si="402"/>
        <v>RC HBW IP FH</v>
      </c>
      <c r="C4401" t="str">
        <f t="shared" si="403"/>
        <v>RC HBW IP FH</v>
      </c>
      <c r="D4401" t="s">
        <v>37</v>
      </c>
      <c r="E4401" t="s">
        <v>18</v>
      </c>
      <c r="F4401">
        <v>0</v>
      </c>
      <c r="H4401" t="s">
        <v>19</v>
      </c>
      <c r="J4401" t="str">
        <f t="shared" ref="J4401:J4464" si="404">_xlfn.CONCAT(L4401," ",N4401)</f>
        <v>Rail FH</v>
      </c>
      <c r="K4401" t="s">
        <v>150</v>
      </c>
      <c r="L4401" t="s">
        <v>31</v>
      </c>
      <c r="M4401" t="s">
        <v>27</v>
      </c>
      <c r="N4401" t="s">
        <v>415</v>
      </c>
      <c r="P4401" t="s">
        <v>140</v>
      </c>
      <c r="S4401" t="s">
        <v>227</v>
      </c>
    </row>
    <row r="4402" spans="1:19" x14ac:dyDescent="0.35">
      <c r="A4402">
        <f t="shared" si="397"/>
        <v>8603</v>
      </c>
      <c r="B4402" t="str">
        <f t="shared" si="402"/>
        <v>RC HBW PM FH</v>
      </c>
      <c r="C4402" t="str">
        <f t="shared" si="403"/>
        <v>RC HBW PM FH</v>
      </c>
      <c r="D4402" t="s">
        <v>37</v>
      </c>
      <c r="E4402" t="s">
        <v>18</v>
      </c>
      <c r="F4402">
        <v>0</v>
      </c>
      <c r="H4402" t="s">
        <v>19</v>
      </c>
      <c r="J4402" t="str">
        <f t="shared" si="404"/>
        <v>Rail FH</v>
      </c>
      <c r="K4402" t="s">
        <v>150</v>
      </c>
      <c r="L4402" t="s">
        <v>31</v>
      </c>
      <c r="M4402" t="s">
        <v>28</v>
      </c>
      <c r="N4402" t="s">
        <v>415</v>
      </c>
      <c r="P4402" t="s">
        <v>140</v>
      </c>
      <c r="S4402" t="s">
        <v>228</v>
      </c>
    </row>
    <row r="4403" spans="1:19" x14ac:dyDescent="0.35">
      <c r="A4403">
        <f t="shared" si="397"/>
        <v>8604</v>
      </c>
      <c r="B4403" t="str">
        <f t="shared" si="402"/>
        <v>RC HBW OP FH</v>
      </c>
      <c r="C4403" t="str">
        <f t="shared" si="403"/>
        <v>RC HBW OP FH</v>
      </c>
      <c r="D4403" t="s">
        <v>37</v>
      </c>
      <c r="E4403" t="s">
        <v>18</v>
      </c>
      <c r="F4403">
        <v>0</v>
      </c>
      <c r="H4403" t="s">
        <v>19</v>
      </c>
      <c r="J4403" t="str">
        <f t="shared" si="404"/>
        <v>Rail FH</v>
      </c>
      <c r="K4403" t="s">
        <v>150</v>
      </c>
      <c r="L4403" t="s">
        <v>31</v>
      </c>
      <c r="M4403" t="s">
        <v>44</v>
      </c>
      <c r="N4403" t="s">
        <v>415</v>
      </c>
      <c r="P4403" t="s">
        <v>140</v>
      </c>
      <c r="S4403" t="s">
        <v>229</v>
      </c>
    </row>
    <row r="4404" spans="1:19" x14ac:dyDescent="0.35">
      <c r="A4404">
        <f t="shared" si="397"/>
        <v>8605</v>
      </c>
      <c r="B4404" t="str">
        <f t="shared" si="402"/>
        <v>RO HBED AM FH</v>
      </c>
      <c r="C4404" t="str">
        <f t="shared" si="403"/>
        <v>RO HBED AM FH</v>
      </c>
      <c r="D4404" t="s">
        <v>37</v>
      </c>
      <c r="E4404" t="s">
        <v>18</v>
      </c>
      <c r="F4404">
        <v>0</v>
      </c>
      <c r="H4404" t="s">
        <v>19</v>
      </c>
      <c r="J4404" t="str">
        <f t="shared" si="404"/>
        <v>Rail FH</v>
      </c>
      <c r="K4404" t="s">
        <v>154</v>
      </c>
      <c r="L4404" t="s">
        <v>31</v>
      </c>
      <c r="M4404" t="s">
        <v>26</v>
      </c>
      <c r="N4404" t="s">
        <v>415</v>
      </c>
      <c r="P4404" t="s">
        <v>142</v>
      </c>
      <c r="S4404" t="s">
        <v>230</v>
      </c>
    </row>
    <row r="4405" spans="1:19" x14ac:dyDescent="0.35">
      <c r="A4405">
        <f t="shared" si="397"/>
        <v>8606</v>
      </c>
      <c r="B4405" t="str">
        <f t="shared" si="402"/>
        <v>RO HBED IP FH</v>
      </c>
      <c r="C4405" t="str">
        <f t="shared" si="403"/>
        <v>RO HBED IP FH</v>
      </c>
      <c r="D4405" t="s">
        <v>37</v>
      </c>
      <c r="E4405" t="s">
        <v>18</v>
      </c>
      <c r="F4405">
        <v>0</v>
      </c>
      <c r="H4405" t="s">
        <v>19</v>
      </c>
      <c r="J4405" t="str">
        <f t="shared" si="404"/>
        <v>Rail FH</v>
      </c>
      <c r="K4405" t="s">
        <v>154</v>
      </c>
      <c r="L4405" t="s">
        <v>31</v>
      </c>
      <c r="M4405" t="s">
        <v>27</v>
      </c>
      <c r="N4405" t="s">
        <v>415</v>
      </c>
      <c r="P4405" t="s">
        <v>142</v>
      </c>
      <c r="S4405" t="s">
        <v>231</v>
      </c>
    </row>
    <row r="4406" spans="1:19" x14ac:dyDescent="0.35">
      <c r="A4406">
        <f t="shared" si="397"/>
        <v>8607</v>
      </c>
      <c r="B4406" t="str">
        <f t="shared" si="402"/>
        <v>RO HBED PM FH</v>
      </c>
      <c r="C4406" t="str">
        <f t="shared" si="403"/>
        <v>RO HBED PM FH</v>
      </c>
      <c r="D4406" t="s">
        <v>37</v>
      </c>
      <c r="E4406" t="s">
        <v>18</v>
      </c>
      <c r="F4406">
        <v>0</v>
      </c>
      <c r="H4406" t="s">
        <v>19</v>
      </c>
      <c r="J4406" t="str">
        <f t="shared" si="404"/>
        <v>Rail FH</v>
      </c>
      <c r="K4406" t="s">
        <v>154</v>
      </c>
      <c r="L4406" t="s">
        <v>31</v>
      </c>
      <c r="M4406" t="s">
        <v>28</v>
      </c>
      <c r="N4406" t="s">
        <v>415</v>
      </c>
      <c r="P4406" t="s">
        <v>142</v>
      </c>
      <c r="S4406" t="s">
        <v>232</v>
      </c>
    </row>
    <row r="4407" spans="1:19" x14ac:dyDescent="0.35">
      <c r="A4407">
        <f t="shared" si="397"/>
        <v>8608</v>
      </c>
      <c r="B4407" t="str">
        <f t="shared" si="402"/>
        <v>RO HBED OP FH</v>
      </c>
      <c r="C4407" t="str">
        <f t="shared" si="403"/>
        <v>RO HBED OP FH</v>
      </c>
      <c r="D4407" t="s">
        <v>37</v>
      </c>
      <c r="E4407" t="s">
        <v>18</v>
      </c>
      <c r="F4407">
        <v>0</v>
      </c>
      <c r="H4407" t="s">
        <v>19</v>
      </c>
      <c r="J4407" t="str">
        <f t="shared" si="404"/>
        <v>Rail FH</v>
      </c>
      <c r="K4407" t="s">
        <v>154</v>
      </c>
      <c r="L4407" t="s">
        <v>31</v>
      </c>
      <c r="M4407" t="s">
        <v>44</v>
      </c>
      <c r="N4407" t="s">
        <v>415</v>
      </c>
      <c r="P4407" t="s">
        <v>142</v>
      </c>
      <c r="S4407" t="s">
        <v>233</v>
      </c>
    </row>
    <row r="4408" spans="1:19" x14ac:dyDescent="0.35">
      <c r="A4408">
        <f t="shared" si="397"/>
        <v>8609</v>
      </c>
      <c r="B4408" t="str">
        <f t="shared" si="402"/>
        <v>RB HBEB AM FH</v>
      </c>
      <c r="C4408" t="str">
        <f t="shared" si="403"/>
        <v>RB HBEB AM FH</v>
      </c>
      <c r="D4408" t="s">
        <v>37</v>
      </c>
      <c r="E4408" t="s">
        <v>18</v>
      </c>
      <c r="F4408">
        <v>0</v>
      </c>
      <c r="H4408" t="s">
        <v>19</v>
      </c>
      <c r="J4408" t="str">
        <f t="shared" si="404"/>
        <v>Rail FH</v>
      </c>
      <c r="K4408" t="s">
        <v>152</v>
      </c>
      <c r="L4408" t="s">
        <v>31</v>
      </c>
      <c r="M4408" t="s">
        <v>26</v>
      </c>
      <c r="N4408" t="s">
        <v>415</v>
      </c>
      <c r="P4408" t="s">
        <v>143</v>
      </c>
      <c r="S4408" t="s">
        <v>234</v>
      </c>
    </row>
    <row r="4409" spans="1:19" x14ac:dyDescent="0.35">
      <c r="A4409">
        <f t="shared" si="397"/>
        <v>8610</v>
      </c>
      <c r="B4409" t="str">
        <f t="shared" si="402"/>
        <v>RB HBEB IP FH</v>
      </c>
      <c r="C4409" t="str">
        <f t="shared" si="403"/>
        <v>RB HBEB IP FH</v>
      </c>
      <c r="D4409" t="s">
        <v>37</v>
      </c>
      <c r="E4409" t="s">
        <v>18</v>
      </c>
      <c r="F4409">
        <v>0</v>
      </c>
      <c r="H4409" t="s">
        <v>19</v>
      </c>
      <c r="J4409" t="str">
        <f t="shared" si="404"/>
        <v>Rail FH</v>
      </c>
      <c r="K4409" t="s">
        <v>152</v>
      </c>
      <c r="L4409" t="s">
        <v>31</v>
      </c>
      <c r="M4409" t="s">
        <v>27</v>
      </c>
      <c r="N4409" t="s">
        <v>415</v>
      </c>
      <c r="P4409" t="s">
        <v>143</v>
      </c>
      <c r="S4409" t="s">
        <v>235</v>
      </c>
    </row>
    <row r="4410" spans="1:19" x14ac:dyDescent="0.35">
      <c r="A4410">
        <f t="shared" si="397"/>
        <v>8611</v>
      </c>
      <c r="B4410" t="str">
        <f t="shared" si="402"/>
        <v>RB HBEB PM FH</v>
      </c>
      <c r="C4410" t="str">
        <f t="shared" si="403"/>
        <v>RB HBEB PM FH</v>
      </c>
      <c r="D4410" t="s">
        <v>37</v>
      </c>
      <c r="E4410" t="s">
        <v>18</v>
      </c>
      <c r="F4410">
        <v>0</v>
      </c>
      <c r="H4410" t="s">
        <v>19</v>
      </c>
      <c r="J4410" t="str">
        <f t="shared" si="404"/>
        <v>Rail FH</v>
      </c>
      <c r="K4410" t="s">
        <v>152</v>
      </c>
      <c r="L4410" t="s">
        <v>31</v>
      </c>
      <c r="M4410" t="s">
        <v>28</v>
      </c>
      <c r="N4410" t="s">
        <v>415</v>
      </c>
      <c r="P4410" t="s">
        <v>143</v>
      </c>
      <c r="S4410" t="s">
        <v>236</v>
      </c>
    </row>
    <row r="4411" spans="1:19" x14ac:dyDescent="0.35">
      <c r="A4411">
        <f t="shared" si="397"/>
        <v>8612</v>
      </c>
      <c r="B4411" t="str">
        <f t="shared" si="402"/>
        <v>RB HBEB OP FH</v>
      </c>
      <c r="C4411" t="str">
        <f t="shared" si="403"/>
        <v>RB HBEB OP FH</v>
      </c>
      <c r="D4411" t="s">
        <v>37</v>
      </c>
      <c r="E4411" t="s">
        <v>18</v>
      </c>
      <c r="F4411">
        <v>0</v>
      </c>
      <c r="H4411" t="s">
        <v>19</v>
      </c>
      <c r="J4411" t="str">
        <f t="shared" si="404"/>
        <v>Rail FH</v>
      </c>
      <c r="K4411" t="s">
        <v>152</v>
      </c>
      <c r="L4411" t="s">
        <v>31</v>
      </c>
      <c r="M4411" t="s">
        <v>44</v>
      </c>
      <c r="N4411" t="s">
        <v>415</v>
      </c>
      <c r="P4411" t="s">
        <v>143</v>
      </c>
      <c r="S4411" t="s">
        <v>237</v>
      </c>
    </row>
    <row r="4412" spans="1:19" x14ac:dyDescent="0.35">
      <c r="A4412">
        <f t="shared" si="397"/>
        <v>8613</v>
      </c>
      <c r="B4412" t="str">
        <f t="shared" si="402"/>
        <v>RO HBSHOP AM FH</v>
      </c>
      <c r="C4412" t="str">
        <f t="shared" si="403"/>
        <v>RO HBSHOP AM FH</v>
      </c>
      <c r="D4412" t="s">
        <v>37</v>
      </c>
      <c r="E4412" t="s">
        <v>18</v>
      </c>
      <c r="F4412">
        <v>0</v>
      </c>
      <c r="H4412" t="s">
        <v>19</v>
      </c>
      <c r="J4412" t="str">
        <f t="shared" si="404"/>
        <v>Rail FH</v>
      </c>
      <c r="K4412" t="s">
        <v>154</v>
      </c>
      <c r="L4412" t="s">
        <v>31</v>
      </c>
      <c r="M4412" t="s">
        <v>26</v>
      </c>
      <c r="N4412" t="s">
        <v>415</v>
      </c>
      <c r="P4412" t="s">
        <v>144</v>
      </c>
      <c r="S4412" t="s">
        <v>238</v>
      </c>
    </row>
    <row r="4413" spans="1:19" x14ac:dyDescent="0.35">
      <c r="A4413">
        <f t="shared" si="397"/>
        <v>8614</v>
      </c>
      <c r="B4413" t="str">
        <f t="shared" si="402"/>
        <v>RO HBSHOP IP FH</v>
      </c>
      <c r="C4413" t="str">
        <f t="shared" si="403"/>
        <v>RO HBSHOP IP FH</v>
      </c>
      <c r="D4413" t="s">
        <v>37</v>
      </c>
      <c r="E4413" t="s">
        <v>18</v>
      </c>
      <c r="F4413">
        <v>0</v>
      </c>
      <c r="H4413" t="s">
        <v>19</v>
      </c>
      <c r="J4413" t="str">
        <f t="shared" si="404"/>
        <v>Rail FH</v>
      </c>
      <c r="K4413" t="s">
        <v>154</v>
      </c>
      <c r="L4413" t="s">
        <v>31</v>
      </c>
      <c r="M4413" t="s">
        <v>27</v>
      </c>
      <c r="N4413" t="s">
        <v>415</v>
      </c>
      <c r="P4413" t="s">
        <v>144</v>
      </c>
      <c r="S4413" t="s">
        <v>239</v>
      </c>
    </row>
    <row r="4414" spans="1:19" x14ac:dyDescent="0.35">
      <c r="A4414">
        <f t="shared" si="397"/>
        <v>8615</v>
      </c>
      <c r="B4414" t="str">
        <f t="shared" si="402"/>
        <v>RO HBSHOP PM FH</v>
      </c>
      <c r="C4414" t="str">
        <f t="shared" si="403"/>
        <v>RO HBSHOP PM FH</v>
      </c>
      <c r="D4414" t="s">
        <v>37</v>
      </c>
      <c r="E4414" t="s">
        <v>18</v>
      </c>
      <c r="F4414">
        <v>0</v>
      </c>
      <c r="H4414" t="s">
        <v>19</v>
      </c>
      <c r="J4414" t="str">
        <f t="shared" si="404"/>
        <v>Rail FH</v>
      </c>
      <c r="K4414" t="s">
        <v>154</v>
      </c>
      <c r="L4414" t="s">
        <v>31</v>
      </c>
      <c r="M4414" t="s">
        <v>28</v>
      </c>
      <c r="N4414" t="s">
        <v>415</v>
      </c>
      <c r="P4414" t="s">
        <v>144</v>
      </c>
      <c r="S4414" t="s">
        <v>240</v>
      </c>
    </row>
    <row r="4415" spans="1:19" x14ac:dyDescent="0.35">
      <c r="A4415">
        <f t="shared" si="397"/>
        <v>8616</v>
      </c>
      <c r="B4415" t="str">
        <f t="shared" si="402"/>
        <v>RO HBSHOP OP FH</v>
      </c>
      <c r="C4415" t="str">
        <f t="shared" si="403"/>
        <v>RO HBSHOP OP FH</v>
      </c>
      <c r="D4415" t="s">
        <v>37</v>
      </c>
      <c r="E4415" t="s">
        <v>18</v>
      </c>
      <c r="F4415">
        <v>0</v>
      </c>
      <c r="H4415" t="s">
        <v>19</v>
      </c>
      <c r="J4415" t="str">
        <f t="shared" si="404"/>
        <v>Rail FH</v>
      </c>
      <c r="K4415" t="s">
        <v>154</v>
      </c>
      <c r="L4415" t="s">
        <v>31</v>
      </c>
      <c r="M4415" t="s">
        <v>44</v>
      </c>
      <c r="N4415" t="s">
        <v>415</v>
      </c>
      <c r="P4415" t="s">
        <v>144</v>
      </c>
      <c r="S4415" t="s">
        <v>241</v>
      </c>
    </row>
    <row r="4416" spans="1:19" x14ac:dyDescent="0.35">
      <c r="A4416">
        <f t="shared" si="397"/>
        <v>8617</v>
      </c>
      <c r="B4416" t="str">
        <f t="shared" si="402"/>
        <v>RO HBO AM FH</v>
      </c>
      <c r="C4416" t="str">
        <f t="shared" si="403"/>
        <v>RO HBO AM FH</v>
      </c>
      <c r="D4416" t="s">
        <v>37</v>
      </c>
      <c r="E4416" t="s">
        <v>18</v>
      </c>
      <c r="F4416">
        <v>0</v>
      </c>
      <c r="H4416" t="s">
        <v>19</v>
      </c>
      <c r="J4416" t="str">
        <f t="shared" si="404"/>
        <v>Rail FH</v>
      </c>
      <c r="K4416" t="s">
        <v>154</v>
      </c>
      <c r="L4416" t="s">
        <v>31</v>
      </c>
      <c r="M4416" t="s">
        <v>26</v>
      </c>
      <c r="N4416" t="s">
        <v>415</v>
      </c>
      <c r="P4416" t="s">
        <v>145</v>
      </c>
      <c r="S4416" t="s">
        <v>242</v>
      </c>
    </row>
    <row r="4417" spans="1:19" x14ac:dyDescent="0.35">
      <c r="A4417">
        <f t="shared" si="397"/>
        <v>8618</v>
      </c>
      <c r="B4417" t="str">
        <f t="shared" si="402"/>
        <v>RO HBO IP FH</v>
      </c>
      <c r="C4417" t="str">
        <f t="shared" si="403"/>
        <v>RO HBO IP FH</v>
      </c>
      <c r="D4417" t="s">
        <v>37</v>
      </c>
      <c r="E4417" t="s">
        <v>18</v>
      </c>
      <c r="F4417">
        <v>0</v>
      </c>
      <c r="H4417" t="s">
        <v>19</v>
      </c>
      <c r="J4417" t="str">
        <f t="shared" si="404"/>
        <v>Rail FH</v>
      </c>
      <c r="K4417" t="s">
        <v>154</v>
      </c>
      <c r="L4417" t="s">
        <v>31</v>
      </c>
      <c r="M4417" t="s">
        <v>27</v>
      </c>
      <c r="N4417" t="s">
        <v>415</v>
      </c>
      <c r="P4417" t="s">
        <v>145</v>
      </c>
      <c r="S4417" t="s">
        <v>243</v>
      </c>
    </row>
    <row r="4418" spans="1:19" x14ac:dyDescent="0.35">
      <c r="A4418">
        <f t="shared" si="397"/>
        <v>8619</v>
      </c>
      <c r="B4418" t="str">
        <f t="shared" si="402"/>
        <v>RO HBO PM FH</v>
      </c>
      <c r="C4418" t="str">
        <f t="shared" si="403"/>
        <v>RO HBO PM FH</v>
      </c>
      <c r="D4418" t="s">
        <v>37</v>
      </c>
      <c r="E4418" t="s">
        <v>18</v>
      </c>
      <c r="F4418">
        <v>0</v>
      </c>
      <c r="H4418" t="s">
        <v>19</v>
      </c>
      <c r="J4418" t="str">
        <f t="shared" si="404"/>
        <v>Rail FH</v>
      </c>
      <c r="K4418" t="s">
        <v>154</v>
      </c>
      <c r="L4418" t="s">
        <v>31</v>
      </c>
      <c r="M4418" t="s">
        <v>28</v>
      </c>
      <c r="N4418" t="s">
        <v>415</v>
      </c>
      <c r="P4418" t="s">
        <v>145</v>
      </c>
      <c r="S4418" t="s">
        <v>244</v>
      </c>
    </row>
    <row r="4419" spans="1:19" x14ac:dyDescent="0.35">
      <c r="A4419">
        <f t="shared" si="397"/>
        <v>8620</v>
      </c>
      <c r="B4419" t="str">
        <f t="shared" si="402"/>
        <v>RO HBO OP FH</v>
      </c>
      <c r="C4419" t="str">
        <f t="shared" si="403"/>
        <v>RO HBO OP FH</v>
      </c>
      <c r="D4419" t="s">
        <v>37</v>
      </c>
      <c r="E4419" t="s">
        <v>18</v>
      </c>
      <c r="F4419">
        <v>0</v>
      </c>
      <c r="H4419" t="s">
        <v>19</v>
      </c>
      <c r="J4419" t="str">
        <f t="shared" si="404"/>
        <v>Rail FH</v>
      </c>
      <c r="K4419" t="s">
        <v>154</v>
      </c>
      <c r="L4419" t="s">
        <v>31</v>
      </c>
      <c r="M4419" t="s">
        <v>44</v>
      </c>
      <c r="N4419" t="s">
        <v>415</v>
      </c>
      <c r="P4419" t="s">
        <v>145</v>
      </c>
      <c r="S4419" t="s">
        <v>245</v>
      </c>
    </row>
    <row r="4420" spans="1:19" x14ac:dyDescent="0.35">
      <c r="A4420">
        <f t="shared" si="397"/>
        <v>8621</v>
      </c>
      <c r="B4420" t="str">
        <f t="shared" ref="B4420:B4427" si="405">_xlfn.TEXTJOIN(" ",TRUE,K4420,P4420,M4420)</f>
        <v>RB NHBEB AM</v>
      </c>
      <c r="C4420" t="str">
        <f t="shared" ref="C4420:C4427" si="406">_xlfn.TEXTJOIN(" ",TRUE,K4420,P4420,M4420)</f>
        <v>RB NHBEB AM</v>
      </c>
      <c r="D4420" t="s">
        <v>37</v>
      </c>
      <c r="E4420" t="s">
        <v>18</v>
      </c>
      <c r="F4420">
        <v>0</v>
      </c>
      <c r="H4420" t="s">
        <v>19</v>
      </c>
      <c r="J4420" t="str">
        <f t="shared" si="404"/>
        <v>Rail FH</v>
      </c>
      <c r="K4420" t="s">
        <v>152</v>
      </c>
      <c r="L4420" t="s">
        <v>31</v>
      </c>
      <c r="M4420" t="s">
        <v>26</v>
      </c>
      <c r="N4420" t="s">
        <v>415</v>
      </c>
      <c r="P4420" t="s">
        <v>146</v>
      </c>
      <c r="S4420" t="s">
        <v>246</v>
      </c>
    </row>
    <row r="4421" spans="1:19" x14ac:dyDescent="0.35">
      <c r="A4421">
        <f t="shared" si="397"/>
        <v>8622</v>
      </c>
      <c r="B4421" t="str">
        <f t="shared" si="405"/>
        <v>RB NHBEB IP</v>
      </c>
      <c r="C4421" t="str">
        <f t="shared" si="406"/>
        <v>RB NHBEB IP</v>
      </c>
      <c r="D4421" t="s">
        <v>37</v>
      </c>
      <c r="E4421" t="s">
        <v>18</v>
      </c>
      <c r="F4421">
        <v>0</v>
      </c>
      <c r="H4421" t="s">
        <v>19</v>
      </c>
      <c r="J4421" t="str">
        <f t="shared" si="404"/>
        <v>Rail FH</v>
      </c>
      <c r="K4421" t="s">
        <v>152</v>
      </c>
      <c r="L4421" t="s">
        <v>31</v>
      </c>
      <c r="M4421" t="s">
        <v>27</v>
      </c>
      <c r="N4421" t="s">
        <v>415</v>
      </c>
      <c r="P4421" t="s">
        <v>146</v>
      </c>
      <c r="S4421" t="s">
        <v>247</v>
      </c>
    </row>
    <row r="4422" spans="1:19" x14ac:dyDescent="0.35">
      <c r="A4422">
        <f t="shared" si="397"/>
        <v>8623</v>
      </c>
      <c r="B4422" t="str">
        <f t="shared" si="405"/>
        <v>RB NHBEB PM</v>
      </c>
      <c r="C4422" t="str">
        <f t="shared" si="406"/>
        <v>RB NHBEB PM</v>
      </c>
      <c r="D4422" t="s">
        <v>37</v>
      </c>
      <c r="E4422" t="s">
        <v>18</v>
      </c>
      <c r="F4422">
        <v>0</v>
      </c>
      <c r="H4422" t="s">
        <v>19</v>
      </c>
      <c r="J4422" t="str">
        <f t="shared" si="404"/>
        <v>Rail FH</v>
      </c>
      <c r="K4422" t="s">
        <v>152</v>
      </c>
      <c r="L4422" t="s">
        <v>31</v>
      </c>
      <c r="M4422" t="s">
        <v>28</v>
      </c>
      <c r="N4422" t="s">
        <v>415</v>
      </c>
      <c r="P4422" t="s">
        <v>146</v>
      </c>
      <c r="S4422" t="s">
        <v>248</v>
      </c>
    </row>
    <row r="4423" spans="1:19" x14ac:dyDescent="0.35">
      <c r="A4423">
        <f t="shared" si="397"/>
        <v>8624</v>
      </c>
      <c r="B4423" t="str">
        <f t="shared" si="405"/>
        <v>RB NHBEB OP</v>
      </c>
      <c r="C4423" t="str">
        <f t="shared" si="406"/>
        <v>RB NHBEB OP</v>
      </c>
      <c r="D4423" t="s">
        <v>37</v>
      </c>
      <c r="E4423" t="s">
        <v>18</v>
      </c>
      <c r="F4423">
        <v>0</v>
      </c>
      <c r="H4423" t="s">
        <v>19</v>
      </c>
      <c r="J4423" t="str">
        <f t="shared" si="404"/>
        <v>Rail FH</v>
      </c>
      <c r="K4423" t="s">
        <v>152</v>
      </c>
      <c r="L4423" t="s">
        <v>31</v>
      </c>
      <c r="M4423" t="s">
        <v>44</v>
      </c>
      <c r="N4423" t="s">
        <v>415</v>
      </c>
      <c r="P4423" t="s">
        <v>146</v>
      </c>
      <c r="S4423" t="s">
        <v>249</v>
      </c>
    </row>
    <row r="4424" spans="1:19" x14ac:dyDescent="0.35">
      <c r="A4424">
        <f t="shared" si="397"/>
        <v>8625</v>
      </c>
      <c r="B4424" t="str">
        <f t="shared" si="405"/>
        <v>RO NHBO AM</v>
      </c>
      <c r="C4424" t="str">
        <f t="shared" si="406"/>
        <v>RO NHBO AM</v>
      </c>
      <c r="D4424" t="s">
        <v>37</v>
      </c>
      <c r="E4424" t="s">
        <v>18</v>
      </c>
      <c r="F4424">
        <v>0</v>
      </c>
      <c r="H4424" t="s">
        <v>19</v>
      </c>
      <c r="J4424" t="str">
        <f t="shared" si="404"/>
        <v>Rail FH</v>
      </c>
      <c r="K4424" t="s">
        <v>154</v>
      </c>
      <c r="L4424" t="s">
        <v>31</v>
      </c>
      <c r="M4424" t="s">
        <v>26</v>
      </c>
      <c r="N4424" t="s">
        <v>415</v>
      </c>
      <c r="P4424" t="s">
        <v>147</v>
      </c>
      <c r="S4424" t="s">
        <v>250</v>
      </c>
    </row>
    <row r="4425" spans="1:19" x14ac:dyDescent="0.35">
      <c r="A4425">
        <f t="shared" si="397"/>
        <v>8626</v>
      </c>
      <c r="B4425" t="str">
        <f t="shared" si="405"/>
        <v>RO NHBO IP</v>
      </c>
      <c r="C4425" t="str">
        <f t="shared" si="406"/>
        <v>RO NHBO IP</v>
      </c>
      <c r="D4425" t="s">
        <v>37</v>
      </c>
      <c r="E4425" t="s">
        <v>18</v>
      </c>
      <c r="F4425">
        <v>0</v>
      </c>
      <c r="H4425" t="s">
        <v>19</v>
      </c>
      <c r="J4425" t="str">
        <f t="shared" si="404"/>
        <v>Rail FH</v>
      </c>
      <c r="K4425" t="s">
        <v>154</v>
      </c>
      <c r="L4425" t="s">
        <v>31</v>
      </c>
      <c r="M4425" t="s">
        <v>27</v>
      </c>
      <c r="N4425" t="s">
        <v>415</v>
      </c>
      <c r="P4425" t="s">
        <v>147</v>
      </c>
      <c r="S4425" t="s">
        <v>251</v>
      </c>
    </row>
    <row r="4426" spans="1:19" x14ac:dyDescent="0.35">
      <c r="A4426">
        <f t="shared" si="397"/>
        <v>8627</v>
      </c>
      <c r="B4426" t="str">
        <f t="shared" si="405"/>
        <v>RO NHBO PM</v>
      </c>
      <c r="C4426" t="str">
        <f t="shared" si="406"/>
        <v>RO NHBO PM</v>
      </c>
      <c r="D4426" t="s">
        <v>37</v>
      </c>
      <c r="E4426" t="s">
        <v>18</v>
      </c>
      <c r="F4426">
        <v>0</v>
      </c>
      <c r="H4426" t="s">
        <v>19</v>
      </c>
      <c r="J4426" t="str">
        <f t="shared" si="404"/>
        <v>Rail FH</v>
      </c>
      <c r="K4426" t="s">
        <v>154</v>
      </c>
      <c r="L4426" t="s">
        <v>31</v>
      </c>
      <c r="M4426" t="s">
        <v>28</v>
      </c>
      <c r="N4426" t="s">
        <v>415</v>
      </c>
      <c r="P4426" t="s">
        <v>147</v>
      </c>
      <c r="S4426" t="s">
        <v>252</v>
      </c>
    </row>
    <row r="4427" spans="1:19" x14ac:dyDescent="0.35">
      <c r="A4427">
        <f t="shared" si="397"/>
        <v>8628</v>
      </c>
      <c r="B4427" t="str">
        <f t="shared" si="405"/>
        <v>RO NHBO OP</v>
      </c>
      <c r="C4427" t="str">
        <f t="shared" si="406"/>
        <v>RO NHBO OP</v>
      </c>
      <c r="D4427" t="s">
        <v>37</v>
      </c>
      <c r="E4427" t="s">
        <v>18</v>
      </c>
      <c r="F4427">
        <v>0</v>
      </c>
      <c r="H4427" t="s">
        <v>19</v>
      </c>
      <c r="J4427" t="str">
        <f t="shared" si="404"/>
        <v>Rail FH</v>
      </c>
      <c r="K4427" t="s">
        <v>154</v>
      </c>
      <c r="L4427" t="s">
        <v>31</v>
      </c>
      <c r="M4427" t="s">
        <v>44</v>
      </c>
      <c r="N4427" t="s">
        <v>415</v>
      </c>
      <c r="P4427" t="s">
        <v>147</v>
      </c>
      <c r="S4427" t="s">
        <v>253</v>
      </c>
    </row>
    <row r="4428" spans="1:19" x14ac:dyDescent="0.35">
      <c r="A4428">
        <f t="shared" si="397"/>
        <v>8701</v>
      </c>
      <c r="B4428" t="str">
        <f t="shared" ref="B4428:B4459" si="407">_xlfn.TEXTJOIN(" ",TRUE,K4428,P4428,M4428,N4428)</f>
        <v>CC HBW AM TH</v>
      </c>
      <c r="C4428" t="str">
        <f t="shared" ref="C4428:C4459" si="408">_xlfn.TEXTJOIN(" ",TRUE,K4428,P4428,M4428,N4428)</f>
        <v>CC HBW AM TH</v>
      </c>
      <c r="D4428" t="s">
        <v>37</v>
      </c>
      <c r="E4428" t="s">
        <v>18</v>
      </c>
      <c r="F4428">
        <v>0</v>
      </c>
      <c r="H4428" t="s">
        <v>19</v>
      </c>
      <c r="J4428" t="str">
        <f t="shared" si="404"/>
        <v>Car TH</v>
      </c>
      <c r="K4428" t="s">
        <v>22</v>
      </c>
      <c r="L4428" t="s">
        <v>51</v>
      </c>
      <c r="M4428" t="s">
        <v>26</v>
      </c>
      <c r="N4428" t="s">
        <v>430</v>
      </c>
      <c r="P4428" t="s">
        <v>140</v>
      </c>
      <c r="S4428" t="s">
        <v>254</v>
      </c>
    </row>
    <row r="4429" spans="1:19" x14ac:dyDescent="0.35">
      <c r="A4429">
        <f t="shared" si="397"/>
        <v>8702</v>
      </c>
      <c r="B4429" t="str">
        <f t="shared" si="407"/>
        <v>CC HBW IP TH</v>
      </c>
      <c r="C4429" t="str">
        <f t="shared" si="408"/>
        <v>CC HBW IP TH</v>
      </c>
      <c r="D4429" t="s">
        <v>37</v>
      </c>
      <c r="E4429" t="s">
        <v>18</v>
      </c>
      <c r="F4429">
        <v>0</v>
      </c>
      <c r="H4429" t="s">
        <v>19</v>
      </c>
      <c r="J4429" t="str">
        <f t="shared" si="404"/>
        <v>Car TH</v>
      </c>
      <c r="K4429" t="s">
        <v>22</v>
      </c>
      <c r="L4429" t="s">
        <v>51</v>
      </c>
      <c r="M4429" t="s">
        <v>27</v>
      </c>
      <c r="N4429" t="s">
        <v>430</v>
      </c>
      <c r="P4429" t="s">
        <v>140</v>
      </c>
      <c r="S4429" t="s">
        <v>255</v>
      </c>
    </row>
    <row r="4430" spans="1:19" x14ac:dyDescent="0.35">
      <c r="A4430">
        <f t="shared" si="397"/>
        <v>8703</v>
      </c>
      <c r="B4430" t="str">
        <f t="shared" si="407"/>
        <v>CC HBW PM TH</v>
      </c>
      <c r="C4430" t="str">
        <f t="shared" si="408"/>
        <v>CC HBW PM TH</v>
      </c>
      <c r="D4430" t="s">
        <v>37</v>
      </c>
      <c r="E4430" t="s">
        <v>18</v>
      </c>
      <c r="F4430">
        <v>0</v>
      </c>
      <c r="H4430" t="s">
        <v>19</v>
      </c>
      <c r="J4430" t="str">
        <f t="shared" si="404"/>
        <v>Car TH</v>
      </c>
      <c r="K4430" t="s">
        <v>22</v>
      </c>
      <c r="L4430" t="s">
        <v>51</v>
      </c>
      <c r="M4430" t="s">
        <v>28</v>
      </c>
      <c r="N4430" t="s">
        <v>430</v>
      </c>
      <c r="P4430" t="s">
        <v>140</v>
      </c>
      <c r="S4430" t="s">
        <v>256</v>
      </c>
    </row>
    <row r="4431" spans="1:19" x14ac:dyDescent="0.35">
      <c r="A4431">
        <f t="shared" ref="A4431:A4494" si="409">IF(J4431=J4430,A4430+1,ROUNDUP(A4430,-2)+1)</f>
        <v>8704</v>
      </c>
      <c r="B4431" t="str">
        <f t="shared" si="407"/>
        <v>CC HBW OP TH</v>
      </c>
      <c r="C4431" t="str">
        <f t="shared" si="408"/>
        <v>CC HBW OP TH</v>
      </c>
      <c r="D4431" t="s">
        <v>37</v>
      </c>
      <c r="E4431" t="s">
        <v>18</v>
      </c>
      <c r="F4431">
        <v>0</v>
      </c>
      <c r="H4431" t="s">
        <v>19</v>
      </c>
      <c r="J4431" t="str">
        <f t="shared" si="404"/>
        <v>Car TH</v>
      </c>
      <c r="K4431" t="s">
        <v>22</v>
      </c>
      <c r="L4431" t="s">
        <v>51</v>
      </c>
      <c r="M4431" t="s">
        <v>44</v>
      </c>
      <c r="N4431" t="s">
        <v>430</v>
      </c>
      <c r="P4431" t="s">
        <v>140</v>
      </c>
      <c r="S4431" t="s">
        <v>257</v>
      </c>
    </row>
    <row r="4432" spans="1:19" x14ac:dyDescent="0.35">
      <c r="A4432">
        <f t="shared" si="409"/>
        <v>8705</v>
      </c>
      <c r="B4432" t="str">
        <f t="shared" si="407"/>
        <v>CO HBED AM TH</v>
      </c>
      <c r="C4432" t="str">
        <f t="shared" si="408"/>
        <v>CO HBED AM TH</v>
      </c>
      <c r="D4432" t="s">
        <v>37</v>
      </c>
      <c r="E4432" t="s">
        <v>18</v>
      </c>
      <c r="F4432">
        <v>0</v>
      </c>
      <c r="H4432" t="s">
        <v>19</v>
      </c>
      <c r="J4432" t="str">
        <f t="shared" si="404"/>
        <v>Car TH</v>
      </c>
      <c r="K4432" t="s">
        <v>23</v>
      </c>
      <c r="L4432" t="s">
        <v>51</v>
      </c>
      <c r="M4432" t="s">
        <v>26</v>
      </c>
      <c r="N4432" t="s">
        <v>430</v>
      </c>
      <c r="P4432" t="s">
        <v>142</v>
      </c>
      <c r="S4432" t="s">
        <v>258</v>
      </c>
    </row>
    <row r="4433" spans="1:19" x14ac:dyDescent="0.35">
      <c r="A4433">
        <f t="shared" si="409"/>
        <v>8706</v>
      </c>
      <c r="B4433" t="str">
        <f t="shared" si="407"/>
        <v>CO HBED IP TH</v>
      </c>
      <c r="C4433" t="str">
        <f t="shared" si="408"/>
        <v>CO HBED IP TH</v>
      </c>
      <c r="D4433" t="s">
        <v>37</v>
      </c>
      <c r="E4433" t="s">
        <v>18</v>
      </c>
      <c r="F4433">
        <v>0</v>
      </c>
      <c r="H4433" t="s">
        <v>19</v>
      </c>
      <c r="J4433" t="str">
        <f t="shared" si="404"/>
        <v>Car TH</v>
      </c>
      <c r="K4433" t="s">
        <v>23</v>
      </c>
      <c r="L4433" t="s">
        <v>51</v>
      </c>
      <c r="M4433" t="s">
        <v>27</v>
      </c>
      <c r="N4433" t="s">
        <v>430</v>
      </c>
      <c r="P4433" t="s">
        <v>142</v>
      </c>
      <c r="S4433" t="s">
        <v>259</v>
      </c>
    </row>
    <row r="4434" spans="1:19" x14ac:dyDescent="0.35">
      <c r="A4434">
        <f t="shared" si="409"/>
        <v>8707</v>
      </c>
      <c r="B4434" t="str">
        <f t="shared" si="407"/>
        <v>CO HBED PM TH</v>
      </c>
      <c r="C4434" t="str">
        <f t="shared" si="408"/>
        <v>CO HBED PM TH</v>
      </c>
      <c r="D4434" t="s">
        <v>37</v>
      </c>
      <c r="E4434" t="s">
        <v>18</v>
      </c>
      <c r="F4434">
        <v>0</v>
      </c>
      <c r="H4434" t="s">
        <v>19</v>
      </c>
      <c r="J4434" t="str">
        <f t="shared" si="404"/>
        <v>Car TH</v>
      </c>
      <c r="K4434" t="s">
        <v>23</v>
      </c>
      <c r="L4434" t="s">
        <v>51</v>
      </c>
      <c r="M4434" t="s">
        <v>28</v>
      </c>
      <c r="N4434" t="s">
        <v>430</v>
      </c>
      <c r="P4434" t="s">
        <v>142</v>
      </c>
      <c r="S4434" t="s">
        <v>260</v>
      </c>
    </row>
    <row r="4435" spans="1:19" x14ac:dyDescent="0.35">
      <c r="A4435">
        <f t="shared" si="409"/>
        <v>8708</v>
      </c>
      <c r="B4435" t="str">
        <f t="shared" si="407"/>
        <v>CO HBED OP TH</v>
      </c>
      <c r="C4435" t="str">
        <f t="shared" si="408"/>
        <v>CO HBED OP TH</v>
      </c>
      <c r="D4435" t="s">
        <v>37</v>
      </c>
      <c r="E4435" t="s">
        <v>18</v>
      </c>
      <c r="F4435">
        <v>0</v>
      </c>
      <c r="H4435" t="s">
        <v>19</v>
      </c>
      <c r="J4435" t="str">
        <f t="shared" si="404"/>
        <v>Car TH</v>
      </c>
      <c r="K4435" t="s">
        <v>23</v>
      </c>
      <c r="L4435" t="s">
        <v>51</v>
      </c>
      <c r="M4435" t="s">
        <v>44</v>
      </c>
      <c r="N4435" t="s">
        <v>430</v>
      </c>
      <c r="P4435" t="s">
        <v>142</v>
      </c>
      <c r="S4435" t="s">
        <v>261</v>
      </c>
    </row>
    <row r="4436" spans="1:19" x14ac:dyDescent="0.35">
      <c r="A4436">
        <f t="shared" si="409"/>
        <v>8709</v>
      </c>
      <c r="B4436" t="str">
        <f t="shared" si="407"/>
        <v>CB HBEB AM TH</v>
      </c>
      <c r="C4436" t="str">
        <f t="shared" si="408"/>
        <v>CB HBEB AM TH</v>
      </c>
      <c r="D4436" t="s">
        <v>37</v>
      </c>
      <c r="E4436" t="s">
        <v>18</v>
      </c>
      <c r="F4436">
        <v>0</v>
      </c>
      <c r="H4436" t="s">
        <v>19</v>
      </c>
      <c r="J4436" t="str">
        <f t="shared" si="404"/>
        <v>Car TH</v>
      </c>
      <c r="K4436" t="s">
        <v>21</v>
      </c>
      <c r="L4436" t="s">
        <v>51</v>
      </c>
      <c r="M4436" t="s">
        <v>26</v>
      </c>
      <c r="N4436" t="s">
        <v>430</v>
      </c>
      <c r="P4436" t="s">
        <v>143</v>
      </c>
      <c r="S4436" t="s">
        <v>262</v>
      </c>
    </row>
    <row r="4437" spans="1:19" x14ac:dyDescent="0.35">
      <c r="A4437">
        <f t="shared" si="409"/>
        <v>8710</v>
      </c>
      <c r="B4437" t="str">
        <f t="shared" si="407"/>
        <v>CB HBEB IP TH</v>
      </c>
      <c r="C4437" t="str">
        <f t="shared" si="408"/>
        <v>CB HBEB IP TH</v>
      </c>
      <c r="D4437" t="s">
        <v>37</v>
      </c>
      <c r="E4437" t="s">
        <v>18</v>
      </c>
      <c r="F4437">
        <v>0</v>
      </c>
      <c r="H4437" t="s">
        <v>19</v>
      </c>
      <c r="J4437" t="str">
        <f t="shared" si="404"/>
        <v>Car TH</v>
      </c>
      <c r="K4437" t="s">
        <v>21</v>
      </c>
      <c r="L4437" t="s">
        <v>51</v>
      </c>
      <c r="M4437" t="s">
        <v>27</v>
      </c>
      <c r="N4437" t="s">
        <v>430</v>
      </c>
      <c r="P4437" t="s">
        <v>143</v>
      </c>
      <c r="S4437" t="s">
        <v>263</v>
      </c>
    </row>
    <row r="4438" spans="1:19" x14ac:dyDescent="0.35">
      <c r="A4438">
        <f t="shared" si="409"/>
        <v>8711</v>
      </c>
      <c r="B4438" t="str">
        <f t="shared" si="407"/>
        <v>CB HBEB PM TH</v>
      </c>
      <c r="C4438" t="str">
        <f t="shared" si="408"/>
        <v>CB HBEB PM TH</v>
      </c>
      <c r="D4438" t="s">
        <v>37</v>
      </c>
      <c r="E4438" t="s">
        <v>18</v>
      </c>
      <c r="F4438">
        <v>0</v>
      </c>
      <c r="H4438" t="s">
        <v>19</v>
      </c>
      <c r="J4438" t="str">
        <f t="shared" si="404"/>
        <v>Car TH</v>
      </c>
      <c r="K4438" t="s">
        <v>21</v>
      </c>
      <c r="L4438" t="s">
        <v>51</v>
      </c>
      <c r="M4438" t="s">
        <v>28</v>
      </c>
      <c r="N4438" t="s">
        <v>430</v>
      </c>
      <c r="P4438" t="s">
        <v>143</v>
      </c>
      <c r="S4438" t="s">
        <v>264</v>
      </c>
    </row>
    <row r="4439" spans="1:19" x14ac:dyDescent="0.35">
      <c r="A4439">
        <f t="shared" si="409"/>
        <v>8712</v>
      </c>
      <c r="B4439" t="str">
        <f t="shared" si="407"/>
        <v>CB HBEB OP TH</v>
      </c>
      <c r="C4439" t="str">
        <f t="shared" si="408"/>
        <v>CB HBEB OP TH</v>
      </c>
      <c r="D4439" t="s">
        <v>37</v>
      </c>
      <c r="E4439" t="s">
        <v>18</v>
      </c>
      <c r="F4439">
        <v>0</v>
      </c>
      <c r="H4439" t="s">
        <v>19</v>
      </c>
      <c r="J4439" t="str">
        <f t="shared" si="404"/>
        <v>Car TH</v>
      </c>
      <c r="K4439" t="s">
        <v>21</v>
      </c>
      <c r="L4439" t="s">
        <v>51</v>
      </c>
      <c r="M4439" t="s">
        <v>44</v>
      </c>
      <c r="N4439" t="s">
        <v>430</v>
      </c>
      <c r="P4439" t="s">
        <v>143</v>
      </c>
      <c r="S4439" t="s">
        <v>265</v>
      </c>
    </row>
    <row r="4440" spans="1:19" x14ac:dyDescent="0.35">
      <c r="A4440">
        <f t="shared" si="409"/>
        <v>8713</v>
      </c>
      <c r="B4440" t="str">
        <f t="shared" si="407"/>
        <v>CO HBSHOP AM TH</v>
      </c>
      <c r="C4440" t="str">
        <f t="shared" si="408"/>
        <v>CO HBSHOP AM TH</v>
      </c>
      <c r="D4440" t="s">
        <v>37</v>
      </c>
      <c r="E4440" t="s">
        <v>18</v>
      </c>
      <c r="F4440">
        <v>0</v>
      </c>
      <c r="H4440" t="s">
        <v>19</v>
      </c>
      <c r="J4440" t="str">
        <f t="shared" si="404"/>
        <v>Car TH</v>
      </c>
      <c r="K4440" t="s">
        <v>23</v>
      </c>
      <c r="L4440" t="s">
        <v>51</v>
      </c>
      <c r="M4440" t="s">
        <v>26</v>
      </c>
      <c r="N4440" t="s">
        <v>430</v>
      </c>
      <c r="P4440" t="s">
        <v>144</v>
      </c>
      <c r="S4440" t="s">
        <v>266</v>
      </c>
    </row>
    <row r="4441" spans="1:19" x14ac:dyDescent="0.35">
      <c r="A4441">
        <f t="shared" si="409"/>
        <v>8714</v>
      </c>
      <c r="B4441" t="str">
        <f t="shared" si="407"/>
        <v>CO HBSHOP IP TH</v>
      </c>
      <c r="C4441" t="str">
        <f t="shared" si="408"/>
        <v>CO HBSHOP IP TH</v>
      </c>
      <c r="D4441" t="s">
        <v>37</v>
      </c>
      <c r="E4441" t="s">
        <v>18</v>
      </c>
      <c r="F4441">
        <v>0</v>
      </c>
      <c r="H4441" t="s">
        <v>19</v>
      </c>
      <c r="J4441" t="str">
        <f t="shared" si="404"/>
        <v>Car TH</v>
      </c>
      <c r="K4441" t="s">
        <v>23</v>
      </c>
      <c r="L4441" t="s">
        <v>51</v>
      </c>
      <c r="M4441" t="s">
        <v>27</v>
      </c>
      <c r="N4441" t="s">
        <v>430</v>
      </c>
      <c r="P4441" t="s">
        <v>144</v>
      </c>
      <c r="S4441" t="s">
        <v>267</v>
      </c>
    </row>
    <row r="4442" spans="1:19" x14ac:dyDescent="0.35">
      <c r="A4442">
        <f t="shared" si="409"/>
        <v>8715</v>
      </c>
      <c r="B4442" t="str">
        <f t="shared" si="407"/>
        <v>CO HBSHOP PM TH</v>
      </c>
      <c r="C4442" t="str">
        <f t="shared" si="408"/>
        <v>CO HBSHOP PM TH</v>
      </c>
      <c r="D4442" t="s">
        <v>37</v>
      </c>
      <c r="E4442" t="s">
        <v>18</v>
      </c>
      <c r="F4442">
        <v>0</v>
      </c>
      <c r="H4442" t="s">
        <v>19</v>
      </c>
      <c r="J4442" t="str">
        <f t="shared" si="404"/>
        <v>Car TH</v>
      </c>
      <c r="K4442" t="s">
        <v>23</v>
      </c>
      <c r="L4442" t="s">
        <v>51</v>
      </c>
      <c r="M4442" t="s">
        <v>28</v>
      </c>
      <c r="N4442" t="s">
        <v>430</v>
      </c>
      <c r="P4442" t="s">
        <v>144</v>
      </c>
      <c r="S4442" t="s">
        <v>268</v>
      </c>
    </row>
    <row r="4443" spans="1:19" x14ac:dyDescent="0.35">
      <c r="A4443">
        <f t="shared" si="409"/>
        <v>8716</v>
      </c>
      <c r="B4443" t="str">
        <f t="shared" si="407"/>
        <v>CO HBSHOP OP TH</v>
      </c>
      <c r="C4443" t="str">
        <f t="shared" si="408"/>
        <v>CO HBSHOP OP TH</v>
      </c>
      <c r="D4443" t="s">
        <v>37</v>
      </c>
      <c r="E4443" t="s">
        <v>18</v>
      </c>
      <c r="F4443">
        <v>0</v>
      </c>
      <c r="H4443" t="s">
        <v>19</v>
      </c>
      <c r="J4443" t="str">
        <f t="shared" si="404"/>
        <v>Car TH</v>
      </c>
      <c r="K4443" t="s">
        <v>23</v>
      </c>
      <c r="L4443" t="s">
        <v>51</v>
      </c>
      <c r="M4443" t="s">
        <v>44</v>
      </c>
      <c r="N4443" t="s">
        <v>430</v>
      </c>
      <c r="P4443" t="s">
        <v>144</v>
      </c>
      <c r="S4443" t="s">
        <v>269</v>
      </c>
    </row>
    <row r="4444" spans="1:19" x14ac:dyDescent="0.35">
      <c r="A4444">
        <f t="shared" si="409"/>
        <v>8717</v>
      </c>
      <c r="B4444" t="str">
        <f t="shared" si="407"/>
        <v>CO HBO AM TH</v>
      </c>
      <c r="C4444" t="str">
        <f t="shared" si="408"/>
        <v>CO HBO AM TH</v>
      </c>
      <c r="D4444" t="s">
        <v>37</v>
      </c>
      <c r="E4444" t="s">
        <v>18</v>
      </c>
      <c r="F4444">
        <v>0</v>
      </c>
      <c r="H4444" t="s">
        <v>19</v>
      </c>
      <c r="J4444" t="str">
        <f t="shared" si="404"/>
        <v>Car TH</v>
      </c>
      <c r="K4444" t="s">
        <v>23</v>
      </c>
      <c r="L4444" t="s">
        <v>51</v>
      </c>
      <c r="M4444" t="s">
        <v>26</v>
      </c>
      <c r="N4444" t="s">
        <v>430</v>
      </c>
      <c r="P4444" t="s">
        <v>145</v>
      </c>
      <c r="S4444" t="s">
        <v>270</v>
      </c>
    </row>
    <row r="4445" spans="1:19" x14ac:dyDescent="0.35">
      <c r="A4445">
        <f t="shared" si="409"/>
        <v>8718</v>
      </c>
      <c r="B4445" t="str">
        <f t="shared" si="407"/>
        <v>CO HBO IP TH</v>
      </c>
      <c r="C4445" t="str">
        <f t="shared" si="408"/>
        <v>CO HBO IP TH</v>
      </c>
      <c r="D4445" t="s">
        <v>37</v>
      </c>
      <c r="E4445" t="s">
        <v>18</v>
      </c>
      <c r="F4445">
        <v>0</v>
      </c>
      <c r="H4445" t="s">
        <v>19</v>
      </c>
      <c r="J4445" t="str">
        <f t="shared" si="404"/>
        <v>Car TH</v>
      </c>
      <c r="K4445" t="s">
        <v>23</v>
      </c>
      <c r="L4445" t="s">
        <v>51</v>
      </c>
      <c r="M4445" t="s">
        <v>27</v>
      </c>
      <c r="N4445" t="s">
        <v>430</v>
      </c>
      <c r="P4445" t="s">
        <v>145</v>
      </c>
      <c r="S4445" t="s">
        <v>271</v>
      </c>
    </row>
    <row r="4446" spans="1:19" x14ac:dyDescent="0.35">
      <c r="A4446">
        <f t="shared" si="409"/>
        <v>8719</v>
      </c>
      <c r="B4446" t="str">
        <f t="shared" si="407"/>
        <v>CO HBO PM TH</v>
      </c>
      <c r="C4446" t="str">
        <f t="shared" si="408"/>
        <v>CO HBO PM TH</v>
      </c>
      <c r="D4446" t="s">
        <v>37</v>
      </c>
      <c r="E4446" t="s">
        <v>18</v>
      </c>
      <c r="F4446">
        <v>0</v>
      </c>
      <c r="H4446" t="s">
        <v>19</v>
      </c>
      <c r="J4446" t="str">
        <f t="shared" si="404"/>
        <v>Car TH</v>
      </c>
      <c r="K4446" t="s">
        <v>23</v>
      </c>
      <c r="L4446" t="s">
        <v>51</v>
      </c>
      <c r="M4446" t="s">
        <v>28</v>
      </c>
      <c r="N4446" t="s">
        <v>430</v>
      </c>
      <c r="P4446" t="s">
        <v>145</v>
      </c>
      <c r="S4446" t="s">
        <v>272</v>
      </c>
    </row>
    <row r="4447" spans="1:19" x14ac:dyDescent="0.35">
      <c r="A4447">
        <f t="shared" si="409"/>
        <v>8720</v>
      </c>
      <c r="B4447" t="str">
        <f t="shared" si="407"/>
        <v>CO HBO OP TH</v>
      </c>
      <c r="C4447" t="str">
        <f t="shared" si="408"/>
        <v>CO HBO OP TH</v>
      </c>
      <c r="D4447" t="s">
        <v>37</v>
      </c>
      <c r="E4447" t="s">
        <v>18</v>
      </c>
      <c r="F4447">
        <v>0</v>
      </c>
      <c r="H4447" t="s">
        <v>19</v>
      </c>
      <c r="J4447" t="str">
        <f t="shared" si="404"/>
        <v>Car TH</v>
      </c>
      <c r="K4447" t="s">
        <v>23</v>
      </c>
      <c r="L4447" t="s">
        <v>51</v>
      </c>
      <c r="M4447" t="s">
        <v>44</v>
      </c>
      <c r="N4447" t="s">
        <v>430</v>
      </c>
      <c r="P4447" t="s">
        <v>145</v>
      </c>
      <c r="S4447" t="s">
        <v>273</v>
      </c>
    </row>
    <row r="4448" spans="1:19" x14ac:dyDescent="0.35">
      <c r="A4448">
        <f t="shared" si="409"/>
        <v>8801</v>
      </c>
      <c r="B4448" t="str">
        <f t="shared" si="407"/>
        <v>LGV HB AM TH</v>
      </c>
      <c r="C4448" t="str">
        <f t="shared" si="408"/>
        <v>LGV HB AM TH</v>
      </c>
      <c r="D4448" t="s">
        <v>37</v>
      </c>
      <c r="E4448" t="s">
        <v>18</v>
      </c>
      <c r="F4448">
        <v>0</v>
      </c>
      <c r="H4448" t="s">
        <v>19</v>
      </c>
      <c r="J4448" t="str">
        <f t="shared" si="404"/>
        <v>Van TH</v>
      </c>
      <c r="K4448" t="s">
        <v>38</v>
      </c>
      <c r="L4448" t="s">
        <v>411</v>
      </c>
      <c r="M4448" t="s">
        <v>26</v>
      </c>
      <c r="N4448" t="s">
        <v>430</v>
      </c>
      <c r="P4448" t="s">
        <v>413</v>
      </c>
      <c r="S4448" t="s">
        <v>274</v>
      </c>
    </row>
    <row r="4449" spans="1:19" x14ac:dyDescent="0.35">
      <c r="A4449">
        <f t="shared" si="409"/>
        <v>8802</v>
      </c>
      <c r="B4449" t="str">
        <f t="shared" si="407"/>
        <v>LGV HB IP TH</v>
      </c>
      <c r="C4449" t="str">
        <f t="shared" si="408"/>
        <v>LGV HB IP TH</v>
      </c>
      <c r="D4449" t="s">
        <v>37</v>
      </c>
      <c r="E4449" t="s">
        <v>18</v>
      </c>
      <c r="F4449">
        <v>0</v>
      </c>
      <c r="H4449" t="s">
        <v>19</v>
      </c>
      <c r="J4449" t="str">
        <f t="shared" si="404"/>
        <v>Van TH</v>
      </c>
      <c r="K4449" t="s">
        <v>38</v>
      </c>
      <c r="L4449" t="s">
        <v>411</v>
      </c>
      <c r="M4449" t="s">
        <v>27</v>
      </c>
      <c r="N4449" t="s">
        <v>430</v>
      </c>
      <c r="P4449" t="s">
        <v>413</v>
      </c>
      <c r="S4449" t="s">
        <v>275</v>
      </c>
    </row>
    <row r="4450" spans="1:19" x14ac:dyDescent="0.35">
      <c r="A4450">
        <f t="shared" si="409"/>
        <v>8803</v>
      </c>
      <c r="B4450" t="str">
        <f t="shared" si="407"/>
        <v>LGV HB PM TH</v>
      </c>
      <c r="C4450" t="str">
        <f t="shared" si="408"/>
        <v>LGV HB PM TH</v>
      </c>
      <c r="D4450" t="s">
        <v>37</v>
      </c>
      <c r="E4450" t="s">
        <v>18</v>
      </c>
      <c r="F4450">
        <v>0</v>
      </c>
      <c r="H4450" t="s">
        <v>19</v>
      </c>
      <c r="J4450" t="str">
        <f t="shared" si="404"/>
        <v>Van TH</v>
      </c>
      <c r="K4450" t="s">
        <v>38</v>
      </c>
      <c r="L4450" t="s">
        <v>411</v>
      </c>
      <c r="M4450" t="s">
        <v>28</v>
      </c>
      <c r="N4450" t="s">
        <v>430</v>
      </c>
      <c r="P4450" t="s">
        <v>413</v>
      </c>
      <c r="S4450" t="s">
        <v>276</v>
      </c>
    </row>
    <row r="4451" spans="1:19" x14ac:dyDescent="0.35">
      <c r="A4451">
        <f t="shared" si="409"/>
        <v>8804</v>
      </c>
      <c r="B4451" t="str">
        <f t="shared" si="407"/>
        <v>LGV HB OP TH</v>
      </c>
      <c r="C4451" t="str">
        <f t="shared" si="408"/>
        <v>LGV HB OP TH</v>
      </c>
      <c r="D4451" t="s">
        <v>37</v>
      </c>
      <c r="E4451" t="s">
        <v>18</v>
      </c>
      <c r="F4451">
        <v>0</v>
      </c>
      <c r="H4451" t="s">
        <v>19</v>
      </c>
      <c r="J4451" t="str">
        <f t="shared" si="404"/>
        <v>Van TH</v>
      </c>
      <c r="K4451" t="s">
        <v>38</v>
      </c>
      <c r="L4451" t="s">
        <v>411</v>
      </c>
      <c r="M4451" t="s">
        <v>44</v>
      </c>
      <c r="N4451" t="s">
        <v>430</v>
      </c>
      <c r="P4451" t="s">
        <v>413</v>
      </c>
      <c r="S4451" t="s">
        <v>277</v>
      </c>
    </row>
    <row r="4452" spans="1:19" x14ac:dyDescent="0.35">
      <c r="A4452">
        <f t="shared" si="409"/>
        <v>8901</v>
      </c>
      <c r="B4452" t="str">
        <f t="shared" si="407"/>
        <v>BC HBW AM TH</v>
      </c>
      <c r="C4452" t="str">
        <f t="shared" si="408"/>
        <v>BC HBW AM TH</v>
      </c>
      <c r="D4452" t="s">
        <v>37</v>
      </c>
      <c r="E4452" t="s">
        <v>18</v>
      </c>
      <c r="F4452">
        <v>0</v>
      </c>
      <c r="H4452" t="s">
        <v>19</v>
      </c>
      <c r="J4452" t="str">
        <f t="shared" si="404"/>
        <v>Bus TH</v>
      </c>
      <c r="K4452" t="s">
        <v>149</v>
      </c>
      <c r="L4452" t="s">
        <v>29</v>
      </c>
      <c r="M4452" t="s">
        <v>26</v>
      </c>
      <c r="N4452" t="s">
        <v>430</v>
      </c>
      <c r="P4452" t="s">
        <v>140</v>
      </c>
      <c r="S4452" t="s">
        <v>278</v>
      </c>
    </row>
    <row r="4453" spans="1:19" x14ac:dyDescent="0.35">
      <c r="A4453">
        <f t="shared" si="409"/>
        <v>8902</v>
      </c>
      <c r="B4453" t="str">
        <f t="shared" si="407"/>
        <v>BC HBW IP TH</v>
      </c>
      <c r="C4453" t="str">
        <f t="shared" si="408"/>
        <v>BC HBW IP TH</v>
      </c>
      <c r="D4453" t="s">
        <v>37</v>
      </c>
      <c r="E4453" t="s">
        <v>18</v>
      </c>
      <c r="F4453">
        <v>0</v>
      </c>
      <c r="H4453" t="s">
        <v>19</v>
      </c>
      <c r="J4453" t="str">
        <f t="shared" si="404"/>
        <v>Bus TH</v>
      </c>
      <c r="K4453" t="s">
        <v>149</v>
      </c>
      <c r="L4453" t="s">
        <v>29</v>
      </c>
      <c r="M4453" t="s">
        <v>27</v>
      </c>
      <c r="N4453" t="s">
        <v>430</v>
      </c>
      <c r="P4453" t="s">
        <v>140</v>
      </c>
      <c r="S4453" t="s">
        <v>279</v>
      </c>
    </row>
    <row r="4454" spans="1:19" x14ac:dyDescent="0.35">
      <c r="A4454">
        <f t="shared" si="409"/>
        <v>8903</v>
      </c>
      <c r="B4454" t="str">
        <f t="shared" si="407"/>
        <v>BC HBW PM TH</v>
      </c>
      <c r="C4454" t="str">
        <f t="shared" si="408"/>
        <v>BC HBW PM TH</v>
      </c>
      <c r="D4454" t="s">
        <v>37</v>
      </c>
      <c r="E4454" t="s">
        <v>18</v>
      </c>
      <c r="F4454">
        <v>0</v>
      </c>
      <c r="H4454" t="s">
        <v>19</v>
      </c>
      <c r="J4454" t="str">
        <f t="shared" si="404"/>
        <v>Bus TH</v>
      </c>
      <c r="K4454" t="s">
        <v>149</v>
      </c>
      <c r="L4454" t="s">
        <v>29</v>
      </c>
      <c r="M4454" t="s">
        <v>28</v>
      </c>
      <c r="N4454" t="s">
        <v>430</v>
      </c>
      <c r="P4454" t="s">
        <v>140</v>
      </c>
      <c r="S4454" t="s">
        <v>280</v>
      </c>
    </row>
    <row r="4455" spans="1:19" x14ac:dyDescent="0.35">
      <c r="A4455">
        <f t="shared" si="409"/>
        <v>8904</v>
      </c>
      <c r="B4455" t="str">
        <f t="shared" si="407"/>
        <v>BC HBW OP TH</v>
      </c>
      <c r="C4455" t="str">
        <f t="shared" si="408"/>
        <v>BC HBW OP TH</v>
      </c>
      <c r="D4455" t="s">
        <v>37</v>
      </c>
      <c r="E4455" t="s">
        <v>18</v>
      </c>
      <c r="F4455">
        <v>0</v>
      </c>
      <c r="H4455" t="s">
        <v>19</v>
      </c>
      <c r="J4455" t="str">
        <f t="shared" si="404"/>
        <v>Bus TH</v>
      </c>
      <c r="K4455" t="s">
        <v>149</v>
      </c>
      <c r="L4455" t="s">
        <v>29</v>
      </c>
      <c r="M4455" t="s">
        <v>44</v>
      </c>
      <c r="N4455" t="s">
        <v>430</v>
      </c>
      <c r="P4455" t="s">
        <v>140</v>
      </c>
      <c r="S4455" t="s">
        <v>281</v>
      </c>
    </row>
    <row r="4456" spans="1:19" x14ac:dyDescent="0.35">
      <c r="A4456">
        <f t="shared" si="409"/>
        <v>8905</v>
      </c>
      <c r="B4456" t="str">
        <f t="shared" si="407"/>
        <v>BO HBED AM TH</v>
      </c>
      <c r="C4456" t="str">
        <f t="shared" si="408"/>
        <v>BO HBED AM TH</v>
      </c>
      <c r="D4456" t="s">
        <v>37</v>
      </c>
      <c r="E4456" t="s">
        <v>18</v>
      </c>
      <c r="F4456">
        <v>0</v>
      </c>
      <c r="H4456" t="s">
        <v>19</v>
      </c>
      <c r="J4456" t="str">
        <f t="shared" si="404"/>
        <v>Bus TH</v>
      </c>
      <c r="K4456" t="s">
        <v>153</v>
      </c>
      <c r="L4456" t="s">
        <v>29</v>
      </c>
      <c r="M4456" t="s">
        <v>26</v>
      </c>
      <c r="N4456" t="s">
        <v>430</v>
      </c>
      <c r="P4456" t="s">
        <v>142</v>
      </c>
      <c r="S4456" t="s">
        <v>282</v>
      </c>
    </row>
    <row r="4457" spans="1:19" x14ac:dyDescent="0.35">
      <c r="A4457">
        <f t="shared" si="409"/>
        <v>8906</v>
      </c>
      <c r="B4457" t="str">
        <f t="shared" si="407"/>
        <v>BO HBED IP TH</v>
      </c>
      <c r="C4457" t="str">
        <f t="shared" si="408"/>
        <v>BO HBED IP TH</v>
      </c>
      <c r="D4457" t="s">
        <v>37</v>
      </c>
      <c r="E4457" t="s">
        <v>18</v>
      </c>
      <c r="F4457">
        <v>0</v>
      </c>
      <c r="H4457" t="s">
        <v>19</v>
      </c>
      <c r="J4457" t="str">
        <f t="shared" si="404"/>
        <v>Bus TH</v>
      </c>
      <c r="K4457" t="s">
        <v>153</v>
      </c>
      <c r="L4457" t="s">
        <v>29</v>
      </c>
      <c r="M4457" t="s">
        <v>27</v>
      </c>
      <c r="N4457" t="s">
        <v>430</v>
      </c>
      <c r="P4457" t="s">
        <v>142</v>
      </c>
      <c r="S4457" t="s">
        <v>283</v>
      </c>
    </row>
    <row r="4458" spans="1:19" x14ac:dyDescent="0.35">
      <c r="A4458">
        <f t="shared" si="409"/>
        <v>8907</v>
      </c>
      <c r="B4458" t="str">
        <f t="shared" si="407"/>
        <v>BO HBED PM TH</v>
      </c>
      <c r="C4458" t="str">
        <f t="shared" si="408"/>
        <v>BO HBED PM TH</v>
      </c>
      <c r="D4458" t="s">
        <v>37</v>
      </c>
      <c r="E4458" t="s">
        <v>18</v>
      </c>
      <c r="F4458">
        <v>0</v>
      </c>
      <c r="H4458" t="s">
        <v>19</v>
      </c>
      <c r="J4458" t="str">
        <f t="shared" si="404"/>
        <v>Bus TH</v>
      </c>
      <c r="K4458" t="s">
        <v>153</v>
      </c>
      <c r="L4458" t="s">
        <v>29</v>
      </c>
      <c r="M4458" t="s">
        <v>28</v>
      </c>
      <c r="N4458" t="s">
        <v>430</v>
      </c>
      <c r="P4458" t="s">
        <v>142</v>
      </c>
      <c r="S4458" t="s">
        <v>284</v>
      </c>
    </row>
    <row r="4459" spans="1:19" x14ac:dyDescent="0.35">
      <c r="A4459">
        <f t="shared" si="409"/>
        <v>8908</v>
      </c>
      <c r="B4459" t="str">
        <f t="shared" si="407"/>
        <v>BO HBED OP TH</v>
      </c>
      <c r="C4459" t="str">
        <f t="shared" si="408"/>
        <v>BO HBED OP TH</v>
      </c>
      <c r="D4459" t="s">
        <v>37</v>
      </c>
      <c r="E4459" t="s">
        <v>18</v>
      </c>
      <c r="F4459">
        <v>0</v>
      </c>
      <c r="H4459" t="s">
        <v>19</v>
      </c>
      <c r="J4459" t="str">
        <f t="shared" si="404"/>
        <v>Bus TH</v>
      </c>
      <c r="K4459" t="s">
        <v>153</v>
      </c>
      <c r="L4459" t="s">
        <v>29</v>
      </c>
      <c r="M4459" t="s">
        <v>44</v>
      </c>
      <c r="N4459" t="s">
        <v>430</v>
      </c>
      <c r="P4459" t="s">
        <v>142</v>
      </c>
      <c r="S4459" t="s">
        <v>285</v>
      </c>
    </row>
    <row r="4460" spans="1:19" x14ac:dyDescent="0.35">
      <c r="A4460">
        <f t="shared" si="409"/>
        <v>8909</v>
      </c>
      <c r="B4460" t="str">
        <f t="shared" ref="B4460:B4491" si="410">_xlfn.TEXTJOIN(" ",TRUE,K4460,P4460,M4460,N4460)</f>
        <v>BB HBEB AM TH</v>
      </c>
      <c r="C4460" t="str">
        <f t="shared" ref="C4460:C4491" si="411">_xlfn.TEXTJOIN(" ",TRUE,K4460,P4460,M4460,N4460)</f>
        <v>BB HBEB AM TH</v>
      </c>
      <c r="D4460" t="s">
        <v>37</v>
      </c>
      <c r="E4460" t="s">
        <v>18</v>
      </c>
      <c r="F4460">
        <v>0</v>
      </c>
      <c r="H4460" t="s">
        <v>19</v>
      </c>
      <c r="J4460" t="str">
        <f t="shared" si="404"/>
        <v>Bus TH</v>
      </c>
      <c r="K4460" t="s">
        <v>151</v>
      </c>
      <c r="L4460" t="s">
        <v>29</v>
      </c>
      <c r="M4460" t="s">
        <v>26</v>
      </c>
      <c r="N4460" t="s">
        <v>430</v>
      </c>
      <c r="P4460" t="s">
        <v>143</v>
      </c>
      <c r="S4460" t="s">
        <v>286</v>
      </c>
    </row>
    <row r="4461" spans="1:19" x14ac:dyDescent="0.35">
      <c r="A4461">
        <f t="shared" si="409"/>
        <v>8910</v>
      </c>
      <c r="B4461" t="str">
        <f t="shared" si="410"/>
        <v>BB HBEB IP TH</v>
      </c>
      <c r="C4461" t="str">
        <f t="shared" si="411"/>
        <v>BB HBEB IP TH</v>
      </c>
      <c r="D4461" t="s">
        <v>37</v>
      </c>
      <c r="E4461" t="s">
        <v>18</v>
      </c>
      <c r="F4461">
        <v>0</v>
      </c>
      <c r="H4461" t="s">
        <v>19</v>
      </c>
      <c r="J4461" t="str">
        <f t="shared" si="404"/>
        <v>Bus TH</v>
      </c>
      <c r="K4461" t="s">
        <v>151</v>
      </c>
      <c r="L4461" t="s">
        <v>29</v>
      </c>
      <c r="M4461" t="s">
        <v>27</v>
      </c>
      <c r="N4461" t="s">
        <v>430</v>
      </c>
      <c r="P4461" t="s">
        <v>143</v>
      </c>
      <c r="S4461" t="s">
        <v>287</v>
      </c>
    </row>
    <row r="4462" spans="1:19" x14ac:dyDescent="0.35">
      <c r="A4462">
        <f t="shared" si="409"/>
        <v>8911</v>
      </c>
      <c r="B4462" t="str">
        <f t="shared" si="410"/>
        <v>BB HBEB PM TH</v>
      </c>
      <c r="C4462" t="str">
        <f t="shared" si="411"/>
        <v>BB HBEB PM TH</v>
      </c>
      <c r="D4462" t="s">
        <v>37</v>
      </c>
      <c r="E4462" t="s">
        <v>18</v>
      </c>
      <c r="F4462">
        <v>0</v>
      </c>
      <c r="H4462" t="s">
        <v>19</v>
      </c>
      <c r="J4462" t="str">
        <f t="shared" si="404"/>
        <v>Bus TH</v>
      </c>
      <c r="K4462" t="s">
        <v>151</v>
      </c>
      <c r="L4462" t="s">
        <v>29</v>
      </c>
      <c r="M4462" t="s">
        <v>28</v>
      </c>
      <c r="N4462" t="s">
        <v>430</v>
      </c>
      <c r="P4462" t="s">
        <v>143</v>
      </c>
      <c r="S4462" t="s">
        <v>288</v>
      </c>
    </row>
    <row r="4463" spans="1:19" x14ac:dyDescent="0.35">
      <c r="A4463">
        <f t="shared" si="409"/>
        <v>8912</v>
      </c>
      <c r="B4463" t="str">
        <f t="shared" si="410"/>
        <v>BB HBEB OP TH</v>
      </c>
      <c r="C4463" t="str">
        <f t="shared" si="411"/>
        <v>BB HBEB OP TH</v>
      </c>
      <c r="D4463" t="s">
        <v>37</v>
      </c>
      <c r="E4463" t="s">
        <v>18</v>
      </c>
      <c r="F4463">
        <v>0</v>
      </c>
      <c r="H4463" t="s">
        <v>19</v>
      </c>
      <c r="J4463" t="str">
        <f t="shared" si="404"/>
        <v>Bus TH</v>
      </c>
      <c r="K4463" t="s">
        <v>151</v>
      </c>
      <c r="L4463" t="s">
        <v>29</v>
      </c>
      <c r="M4463" t="s">
        <v>44</v>
      </c>
      <c r="N4463" t="s">
        <v>430</v>
      </c>
      <c r="P4463" t="s">
        <v>143</v>
      </c>
      <c r="S4463" t="s">
        <v>289</v>
      </c>
    </row>
    <row r="4464" spans="1:19" x14ac:dyDescent="0.35">
      <c r="A4464">
        <f t="shared" si="409"/>
        <v>8913</v>
      </c>
      <c r="B4464" t="str">
        <f t="shared" si="410"/>
        <v>BO HBSHOP AM TH</v>
      </c>
      <c r="C4464" t="str">
        <f t="shared" si="411"/>
        <v>BO HBSHOP AM TH</v>
      </c>
      <c r="D4464" t="s">
        <v>37</v>
      </c>
      <c r="E4464" t="s">
        <v>18</v>
      </c>
      <c r="F4464">
        <v>0</v>
      </c>
      <c r="H4464" t="s">
        <v>19</v>
      </c>
      <c r="J4464" t="str">
        <f t="shared" si="404"/>
        <v>Bus TH</v>
      </c>
      <c r="K4464" t="s">
        <v>153</v>
      </c>
      <c r="L4464" t="s">
        <v>29</v>
      </c>
      <c r="M4464" t="s">
        <v>26</v>
      </c>
      <c r="N4464" t="s">
        <v>430</v>
      </c>
      <c r="P4464" t="s">
        <v>144</v>
      </c>
      <c r="S4464" t="s">
        <v>290</v>
      </c>
    </row>
    <row r="4465" spans="1:19" x14ac:dyDescent="0.35">
      <c r="A4465">
        <f t="shared" si="409"/>
        <v>8914</v>
      </c>
      <c r="B4465" t="str">
        <f t="shared" si="410"/>
        <v>BO HBSHOP IP TH</v>
      </c>
      <c r="C4465" t="str">
        <f t="shared" si="411"/>
        <v>BO HBSHOP IP TH</v>
      </c>
      <c r="D4465" t="s">
        <v>37</v>
      </c>
      <c r="E4465" t="s">
        <v>18</v>
      </c>
      <c r="F4465">
        <v>0</v>
      </c>
      <c r="H4465" t="s">
        <v>19</v>
      </c>
      <c r="J4465" t="str">
        <f t="shared" ref="J4465:J4528" si="412">_xlfn.CONCAT(L4465," ",N4465)</f>
        <v>Bus TH</v>
      </c>
      <c r="K4465" t="s">
        <v>153</v>
      </c>
      <c r="L4465" t="s">
        <v>29</v>
      </c>
      <c r="M4465" t="s">
        <v>27</v>
      </c>
      <c r="N4465" t="s">
        <v>430</v>
      </c>
      <c r="P4465" t="s">
        <v>144</v>
      </c>
      <c r="S4465" t="s">
        <v>291</v>
      </c>
    </row>
    <row r="4466" spans="1:19" x14ac:dyDescent="0.35">
      <c r="A4466">
        <f t="shared" si="409"/>
        <v>8915</v>
      </c>
      <c r="B4466" t="str">
        <f t="shared" si="410"/>
        <v>BO HBSHOP PM TH</v>
      </c>
      <c r="C4466" t="str">
        <f t="shared" si="411"/>
        <v>BO HBSHOP PM TH</v>
      </c>
      <c r="D4466" t="s">
        <v>37</v>
      </c>
      <c r="E4466" t="s">
        <v>18</v>
      </c>
      <c r="F4466">
        <v>0</v>
      </c>
      <c r="H4466" t="s">
        <v>19</v>
      </c>
      <c r="J4466" t="str">
        <f t="shared" si="412"/>
        <v>Bus TH</v>
      </c>
      <c r="K4466" t="s">
        <v>153</v>
      </c>
      <c r="L4466" t="s">
        <v>29</v>
      </c>
      <c r="M4466" t="s">
        <v>28</v>
      </c>
      <c r="N4466" t="s">
        <v>430</v>
      </c>
      <c r="P4466" t="s">
        <v>144</v>
      </c>
      <c r="S4466" t="s">
        <v>292</v>
      </c>
    </row>
    <row r="4467" spans="1:19" x14ac:dyDescent="0.35">
      <c r="A4467">
        <f t="shared" si="409"/>
        <v>8916</v>
      </c>
      <c r="B4467" t="str">
        <f t="shared" si="410"/>
        <v>BO HBSHOP OP TH</v>
      </c>
      <c r="C4467" t="str">
        <f t="shared" si="411"/>
        <v>BO HBSHOP OP TH</v>
      </c>
      <c r="D4467" t="s">
        <v>37</v>
      </c>
      <c r="E4467" t="s">
        <v>18</v>
      </c>
      <c r="F4467">
        <v>0</v>
      </c>
      <c r="H4467" t="s">
        <v>19</v>
      </c>
      <c r="J4467" t="str">
        <f t="shared" si="412"/>
        <v>Bus TH</v>
      </c>
      <c r="K4467" t="s">
        <v>153</v>
      </c>
      <c r="L4467" t="s">
        <v>29</v>
      </c>
      <c r="M4467" t="s">
        <v>44</v>
      </c>
      <c r="N4467" t="s">
        <v>430</v>
      </c>
      <c r="P4467" t="s">
        <v>144</v>
      </c>
      <c r="S4467" t="s">
        <v>293</v>
      </c>
    </row>
    <row r="4468" spans="1:19" x14ac:dyDescent="0.35">
      <c r="A4468">
        <f t="shared" si="409"/>
        <v>8917</v>
      </c>
      <c r="B4468" t="str">
        <f t="shared" si="410"/>
        <v>BO HBO AM TH</v>
      </c>
      <c r="C4468" t="str">
        <f t="shared" si="411"/>
        <v>BO HBO AM TH</v>
      </c>
      <c r="D4468" t="s">
        <v>37</v>
      </c>
      <c r="E4468" t="s">
        <v>18</v>
      </c>
      <c r="F4468">
        <v>0</v>
      </c>
      <c r="H4468" t="s">
        <v>19</v>
      </c>
      <c r="J4468" t="str">
        <f t="shared" si="412"/>
        <v>Bus TH</v>
      </c>
      <c r="K4468" t="s">
        <v>153</v>
      </c>
      <c r="L4468" t="s">
        <v>29</v>
      </c>
      <c r="M4468" t="s">
        <v>26</v>
      </c>
      <c r="N4468" t="s">
        <v>430</v>
      </c>
      <c r="P4468" t="s">
        <v>145</v>
      </c>
      <c r="S4468" t="s">
        <v>294</v>
      </c>
    </row>
    <row r="4469" spans="1:19" x14ac:dyDescent="0.35">
      <c r="A4469">
        <f t="shared" si="409"/>
        <v>8918</v>
      </c>
      <c r="B4469" t="str">
        <f t="shared" si="410"/>
        <v>BO HBO IP TH</v>
      </c>
      <c r="C4469" t="str">
        <f t="shared" si="411"/>
        <v>BO HBO IP TH</v>
      </c>
      <c r="D4469" t="s">
        <v>37</v>
      </c>
      <c r="E4469" t="s">
        <v>18</v>
      </c>
      <c r="F4469">
        <v>0</v>
      </c>
      <c r="H4469" t="s">
        <v>19</v>
      </c>
      <c r="J4469" t="str">
        <f t="shared" si="412"/>
        <v>Bus TH</v>
      </c>
      <c r="K4469" t="s">
        <v>153</v>
      </c>
      <c r="L4469" t="s">
        <v>29</v>
      </c>
      <c r="M4469" t="s">
        <v>27</v>
      </c>
      <c r="N4469" t="s">
        <v>430</v>
      </c>
      <c r="P4469" t="s">
        <v>145</v>
      </c>
      <c r="S4469" t="s">
        <v>295</v>
      </c>
    </row>
    <row r="4470" spans="1:19" x14ac:dyDescent="0.35">
      <c r="A4470">
        <f t="shared" si="409"/>
        <v>8919</v>
      </c>
      <c r="B4470" t="str">
        <f t="shared" si="410"/>
        <v>BO HBO PM TH</v>
      </c>
      <c r="C4470" t="str">
        <f t="shared" si="411"/>
        <v>BO HBO PM TH</v>
      </c>
      <c r="D4470" t="s">
        <v>37</v>
      </c>
      <c r="E4470" t="s">
        <v>18</v>
      </c>
      <c r="F4470">
        <v>0</v>
      </c>
      <c r="H4470" t="s">
        <v>19</v>
      </c>
      <c r="J4470" t="str">
        <f t="shared" si="412"/>
        <v>Bus TH</v>
      </c>
      <c r="K4470" t="s">
        <v>153</v>
      </c>
      <c r="L4470" t="s">
        <v>29</v>
      </c>
      <c r="M4470" t="s">
        <v>28</v>
      </c>
      <c r="N4470" t="s">
        <v>430</v>
      </c>
      <c r="P4470" t="s">
        <v>145</v>
      </c>
      <c r="S4470" t="s">
        <v>296</v>
      </c>
    </row>
    <row r="4471" spans="1:19" x14ac:dyDescent="0.35">
      <c r="A4471">
        <f t="shared" si="409"/>
        <v>8920</v>
      </c>
      <c r="B4471" t="str">
        <f t="shared" si="410"/>
        <v>BO HBO OP TH</v>
      </c>
      <c r="C4471" t="str">
        <f t="shared" si="411"/>
        <v>BO HBO OP TH</v>
      </c>
      <c r="D4471" t="s">
        <v>37</v>
      </c>
      <c r="E4471" t="s">
        <v>18</v>
      </c>
      <c r="F4471">
        <v>0</v>
      </c>
      <c r="H4471" t="s">
        <v>19</v>
      </c>
      <c r="J4471" t="str">
        <f t="shared" si="412"/>
        <v>Bus TH</v>
      </c>
      <c r="K4471" t="s">
        <v>153</v>
      </c>
      <c r="L4471" t="s">
        <v>29</v>
      </c>
      <c r="M4471" t="s">
        <v>44</v>
      </c>
      <c r="N4471" t="s">
        <v>430</v>
      </c>
      <c r="P4471" t="s">
        <v>145</v>
      </c>
      <c r="S4471" t="s">
        <v>297</v>
      </c>
    </row>
    <row r="4472" spans="1:19" x14ac:dyDescent="0.35">
      <c r="A4472">
        <f t="shared" si="409"/>
        <v>9001</v>
      </c>
      <c r="B4472" t="str">
        <f t="shared" si="410"/>
        <v>RC HBW AM TH</v>
      </c>
      <c r="C4472" t="str">
        <f t="shared" si="411"/>
        <v>RC HBW AM TH</v>
      </c>
      <c r="D4472" t="s">
        <v>37</v>
      </c>
      <c r="E4472" t="s">
        <v>18</v>
      </c>
      <c r="F4472">
        <v>0</v>
      </c>
      <c r="H4472" t="s">
        <v>19</v>
      </c>
      <c r="J4472" t="str">
        <f t="shared" si="412"/>
        <v>Rail TH</v>
      </c>
      <c r="K4472" t="s">
        <v>150</v>
      </c>
      <c r="L4472" t="s">
        <v>31</v>
      </c>
      <c r="M4472" t="s">
        <v>26</v>
      </c>
      <c r="N4472" t="s">
        <v>430</v>
      </c>
      <c r="P4472" t="s">
        <v>140</v>
      </c>
      <c r="S4472" t="s">
        <v>298</v>
      </c>
    </row>
    <row r="4473" spans="1:19" x14ac:dyDescent="0.35">
      <c r="A4473">
        <f t="shared" si="409"/>
        <v>9002</v>
      </c>
      <c r="B4473" t="str">
        <f t="shared" si="410"/>
        <v>RC HBW IP TH</v>
      </c>
      <c r="C4473" t="str">
        <f t="shared" si="411"/>
        <v>RC HBW IP TH</v>
      </c>
      <c r="D4473" t="s">
        <v>37</v>
      </c>
      <c r="E4473" t="s">
        <v>18</v>
      </c>
      <c r="F4473">
        <v>0</v>
      </c>
      <c r="H4473" t="s">
        <v>19</v>
      </c>
      <c r="J4473" t="str">
        <f t="shared" si="412"/>
        <v>Rail TH</v>
      </c>
      <c r="K4473" t="s">
        <v>150</v>
      </c>
      <c r="L4473" t="s">
        <v>31</v>
      </c>
      <c r="M4473" t="s">
        <v>27</v>
      </c>
      <c r="N4473" t="s">
        <v>430</v>
      </c>
      <c r="P4473" t="s">
        <v>140</v>
      </c>
      <c r="S4473" t="s">
        <v>299</v>
      </c>
    </row>
    <row r="4474" spans="1:19" x14ac:dyDescent="0.35">
      <c r="A4474">
        <f t="shared" si="409"/>
        <v>9003</v>
      </c>
      <c r="B4474" t="str">
        <f t="shared" si="410"/>
        <v>RC HBW PM TH</v>
      </c>
      <c r="C4474" t="str">
        <f t="shared" si="411"/>
        <v>RC HBW PM TH</v>
      </c>
      <c r="D4474" t="s">
        <v>37</v>
      </c>
      <c r="E4474" t="s">
        <v>18</v>
      </c>
      <c r="F4474">
        <v>0</v>
      </c>
      <c r="H4474" t="s">
        <v>19</v>
      </c>
      <c r="J4474" t="str">
        <f t="shared" si="412"/>
        <v>Rail TH</v>
      </c>
      <c r="K4474" t="s">
        <v>150</v>
      </c>
      <c r="L4474" t="s">
        <v>31</v>
      </c>
      <c r="M4474" t="s">
        <v>28</v>
      </c>
      <c r="N4474" t="s">
        <v>430</v>
      </c>
      <c r="P4474" t="s">
        <v>140</v>
      </c>
      <c r="S4474" t="s">
        <v>300</v>
      </c>
    </row>
    <row r="4475" spans="1:19" x14ac:dyDescent="0.35">
      <c r="A4475">
        <f t="shared" si="409"/>
        <v>9004</v>
      </c>
      <c r="B4475" t="str">
        <f t="shared" si="410"/>
        <v>RC HBW OP TH</v>
      </c>
      <c r="C4475" t="str">
        <f t="shared" si="411"/>
        <v>RC HBW OP TH</v>
      </c>
      <c r="D4475" t="s">
        <v>37</v>
      </c>
      <c r="E4475" t="s">
        <v>18</v>
      </c>
      <c r="F4475">
        <v>0</v>
      </c>
      <c r="H4475" t="s">
        <v>19</v>
      </c>
      <c r="J4475" t="str">
        <f t="shared" si="412"/>
        <v>Rail TH</v>
      </c>
      <c r="K4475" t="s">
        <v>150</v>
      </c>
      <c r="L4475" t="s">
        <v>31</v>
      </c>
      <c r="M4475" t="s">
        <v>44</v>
      </c>
      <c r="N4475" t="s">
        <v>430</v>
      </c>
      <c r="P4475" t="s">
        <v>140</v>
      </c>
      <c r="S4475" t="s">
        <v>301</v>
      </c>
    </row>
    <row r="4476" spans="1:19" x14ac:dyDescent="0.35">
      <c r="A4476">
        <f t="shared" si="409"/>
        <v>9005</v>
      </c>
      <c r="B4476" t="str">
        <f t="shared" si="410"/>
        <v>RO HBED AM TH</v>
      </c>
      <c r="C4476" t="str">
        <f t="shared" si="411"/>
        <v>RO HBED AM TH</v>
      </c>
      <c r="D4476" t="s">
        <v>37</v>
      </c>
      <c r="E4476" t="s">
        <v>18</v>
      </c>
      <c r="F4476">
        <v>0</v>
      </c>
      <c r="H4476" t="s">
        <v>19</v>
      </c>
      <c r="J4476" t="str">
        <f t="shared" si="412"/>
        <v>Rail TH</v>
      </c>
      <c r="K4476" t="s">
        <v>154</v>
      </c>
      <c r="L4476" t="s">
        <v>31</v>
      </c>
      <c r="M4476" t="s">
        <v>26</v>
      </c>
      <c r="N4476" t="s">
        <v>430</v>
      </c>
      <c r="P4476" t="s">
        <v>142</v>
      </c>
      <c r="S4476" t="s">
        <v>302</v>
      </c>
    </row>
    <row r="4477" spans="1:19" x14ac:dyDescent="0.35">
      <c r="A4477">
        <f t="shared" si="409"/>
        <v>9006</v>
      </c>
      <c r="B4477" t="str">
        <f t="shared" si="410"/>
        <v>RO HBED IP TH</v>
      </c>
      <c r="C4477" t="str">
        <f t="shared" si="411"/>
        <v>RO HBED IP TH</v>
      </c>
      <c r="D4477" t="s">
        <v>37</v>
      </c>
      <c r="E4477" t="s">
        <v>18</v>
      </c>
      <c r="F4477">
        <v>0</v>
      </c>
      <c r="H4477" t="s">
        <v>19</v>
      </c>
      <c r="J4477" t="str">
        <f t="shared" si="412"/>
        <v>Rail TH</v>
      </c>
      <c r="K4477" t="s">
        <v>154</v>
      </c>
      <c r="L4477" t="s">
        <v>31</v>
      </c>
      <c r="M4477" t="s">
        <v>27</v>
      </c>
      <c r="N4477" t="s">
        <v>430</v>
      </c>
      <c r="P4477" t="s">
        <v>142</v>
      </c>
      <c r="S4477" t="s">
        <v>303</v>
      </c>
    </row>
    <row r="4478" spans="1:19" x14ac:dyDescent="0.35">
      <c r="A4478">
        <f t="shared" si="409"/>
        <v>9007</v>
      </c>
      <c r="B4478" t="str">
        <f t="shared" si="410"/>
        <v>RO HBED PM TH</v>
      </c>
      <c r="C4478" t="str">
        <f t="shared" si="411"/>
        <v>RO HBED PM TH</v>
      </c>
      <c r="D4478" t="s">
        <v>37</v>
      </c>
      <c r="E4478" t="s">
        <v>18</v>
      </c>
      <c r="F4478">
        <v>0</v>
      </c>
      <c r="H4478" t="s">
        <v>19</v>
      </c>
      <c r="J4478" t="str">
        <f t="shared" si="412"/>
        <v>Rail TH</v>
      </c>
      <c r="K4478" t="s">
        <v>154</v>
      </c>
      <c r="L4478" t="s">
        <v>31</v>
      </c>
      <c r="M4478" t="s">
        <v>28</v>
      </c>
      <c r="N4478" t="s">
        <v>430</v>
      </c>
      <c r="P4478" t="s">
        <v>142</v>
      </c>
      <c r="S4478" t="s">
        <v>304</v>
      </c>
    </row>
    <row r="4479" spans="1:19" x14ac:dyDescent="0.35">
      <c r="A4479">
        <f t="shared" si="409"/>
        <v>9008</v>
      </c>
      <c r="B4479" t="str">
        <f t="shared" si="410"/>
        <v>RO HBED OP TH</v>
      </c>
      <c r="C4479" t="str">
        <f t="shared" si="411"/>
        <v>RO HBED OP TH</v>
      </c>
      <c r="D4479" t="s">
        <v>37</v>
      </c>
      <c r="E4479" t="s">
        <v>18</v>
      </c>
      <c r="F4479">
        <v>0</v>
      </c>
      <c r="H4479" t="s">
        <v>19</v>
      </c>
      <c r="J4479" t="str">
        <f t="shared" si="412"/>
        <v>Rail TH</v>
      </c>
      <c r="K4479" t="s">
        <v>154</v>
      </c>
      <c r="L4479" t="s">
        <v>31</v>
      </c>
      <c r="M4479" t="s">
        <v>44</v>
      </c>
      <c r="N4479" t="s">
        <v>430</v>
      </c>
      <c r="P4479" t="s">
        <v>142</v>
      </c>
      <c r="S4479" t="s">
        <v>305</v>
      </c>
    </row>
    <row r="4480" spans="1:19" x14ac:dyDescent="0.35">
      <c r="A4480">
        <f t="shared" si="409"/>
        <v>9009</v>
      </c>
      <c r="B4480" t="str">
        <f t="shared" si="410"/>
        <v>RB HBEB AM TH</v>
      </c>
      <c r="C4480" t="str">
        <f t="shared" si="411"/>
        <v>RB HBEB AM TH</v>
      </c>
      <c r="D4480" t="s">
        <v>37</v>
      </c>
      <c r="E4480" t="s">
        <v>18</v>
      </c>
      <c r="F4480">
        <v>0</v>
      </c>
      <c r="H4480" t="s">
        <v>19</v>
      </c>
      <c r="J4480" t="str">
        <f t="shared" si="412"/>
        <v>Rail TH</v>
      </c>
      <c r="K4480" t="s">
        <v>152</v>
      </c>
      <c r="L4480" t="s">
        <v>31</v>
      </c>
      <c r="M4480" t="s">
        <v>26</v>
      </c>
      <c r="N4480" t="s">
        <v>430</v>
      </c>
      <c r="P4480" t="s">
        <v>143</v>
      </c>
      <c r="S4480" t="s">
        <v>306</v>
      </c>
    </row>
    <row r="4481" spans="1:19" x14ac:dyDescent="0.35">
      <c r="A4481">
        <f t="shared" si="409"/>
        <v>9010</v>
      </c>
      <c r="B4481" t="str">
        <f t="shared" si="410"/>
        <v>RB HBEB IP TH</v>
      </c>
      <c r="C4481" t="str">
        <f t="shared" si="411"/>
        <v>RB HBEB IP TH</v>
      </c>
      <c r="D4481" t="s">
        <v>37</v>
      </c>
      <c r="E4481" t="s">
        <v>18</v>
      </c>
      <c r="F4481">
        <v>0</v>
      </c>
      <c r="H4481" t="s">
        <v>19</v>
      </c>
      <c r="J4481" t="str">
        <f t="shared" si="412"/>
        <v>Rail TH</v>
      </c>
      <c r="K4481" t="s">
        <v>152</v>
      </c>
      <c r="L4481" t="s">
        <v>31</v>
      </c>
      <c r="M4481" t="s">
        <v>27</v>
      </c>
      <c r="N4481" t="s">
        <v>430</v>
      </c>
      <c r="P4481" t="s">
        <v>143</v>
      </c>
      <c r="S4481" t="s">
        <v>307</v>
      </c>
    </row>
    <row r="4482" spans="1:19" x14ac:dyDescent="0.35">
      <c r="A4482">
        <f t="shared" si="409"/>
        <v>9011</v>
      </c>
      <c r="B4482" t="str">
        <f t="shared" si="410"/>
        <v>RB HBEB PM TH</v>
      </c>
      <c r="C4482" t="str">
        <f t="shared" si="411"/>
        <v>RB HBEB PM TH</v>
      </c>
      <c r="D4482" t="s">
        <v>37</v>
      </c>
      <c r="E4482" t="s">
        <v>18</v>
      </c>
      <c r="F4482">
        <v>0</v>
      </c>
      <c r="H4482" t="s">
        <v>19</v>
      </c>
      <c r="J4482" t="str">
        <f t="shared" si="412"/>
        <v>Rail TH</v>
      </c>
      <c r="K4482" t="s">
        <v>152</v>
      </c>
      <c r="L4482" t="s">
        <v>31</v>
      </c>
      <c r="M4482" t="s">
        <v>28</v>
      </c>
      <c r="N4482" t="s">
        <v>430</v>
      </c>
      <c r="P4482" t="s">
        <v>143</v>
      </c>
      <c r="S4482" t="s">
        <v>308</v>
      </c>
    </row>
    <row r="4483" spans="1:19" x14ac:dyDescent="0.35">
      <c r="A4483">
        <f t="shared" si="409"/>
        <v>9012</v>
      </c>
      <c r="B4483" t="str">
        <f t="shared" si="410"/>
        <v>RB HBEB OP TH</v>
      </c>
      <c r="C4483" t="str">
        <f t="shared" si="411"/>
        <v>RB HBEB OP TH</v>
      </c>
      <c r="D4483" t="s">
        <v>37</v>
      </c>
      <c r="E4483" t="s">
        <v>18</v>
      </c>
      <c r="F4483">
        <v>0</v>
      </c>
      <c r="H4483" t="s">
        <v>19</v>
      </c>
      <c r="J4483" t="str">
        <f t="shared" si="412"/>
        <v>Rail TH</v>
      </c>
      <c r="K4483" t="s">
        <v>152</v>
      </c>
      <c r="L4483" t="s">
        <v>31</v>
      </c>
      <c r="M4483" t="s">
        <v>44</v>
      </c>
      <c r="N4483" t="s">
        <v>430</v>
      </c>
      <c r="P4483" t="s">
        <v>143</v>
      </c>
      <c r="S4483" t="s">
        <v>309</v>
      </c>
    </row>
    <row r="4484" spans="1:19" x14ac:dyDescent="0.35">
      <c r="A4484">
        <f t="shared" si="409"/>
        <v>9013</v>
      </c>
      <c r="B4484" t="str">
        <f t="shared" si="410"/>
        <v>RO HBSHOP AM TH</v>
      </c>
      <c r="C4484" t="str">
        <f t="shared" si="411"/>
        <v>RO HBSHOP AM TH</v>
      </c>
      <c r="D4484" t="s">
        <v>37</v>
      </c>
      <c r="E4484" t="s">
        <v>18</v>
      </c>
      <c r="F4484">
        <v>0</v>
      </c>
      <c r="H4484" t="s">
        <v>19</v>
      </c>
      <c r="J4484" t="str">
        <f t="shared" si="412"/>
        <v>Rail TH</v>
      </c>
      <c r="K4484" t="s">
        <v>154</v>
      </c>
      <c r="L4484" t="s">
        <v>31</v>
      </c>
      <c r="M4484" t="s">
        <v>26</v>
      </c>
      <c r="N4484" t="s">
        <v>430</v>
      </c>
      <c r="P4484" t="s">
        <v>144</v>
      </c>
      <c r="S4484" t="s">
        <v>310</v>
      </c>
    </row>
    <row r="4485" spans="1:19" x14ac:dyDescent="0.35">
      <c r="A4485">
        <f t="shared" si="409"/>
        <v>9014</v>
      </c>
      <c r="B4485" t="str">
        <f t="shared" si="410"/>
        <v>RO HBSHOP IP TH</v>
      </c>
      <c r="C4485" t="str">
        <f t="shared" si="411"/>
        <v>RO HBSHOP IP TH</v>
      </c>
      <c r="D4485" t="s">
        <v>37</v>
      </c>
      <c r="E4485" t="s">
        <v>18</v>
      </c>
      <c r="F4485">
        <v>0</v>
      </c>
      <c r="H4485" t="s">
        <v>19</v>
      </c>
      <c r="J4485" t="str">
        <f t="shared" si="412"/>
        <v>Rail TH</v>
      </c>
      <c r="K4485" t="s">
        <v>154</v>
      </c>
      <c r="L4485" t="s">
        <v>31</v>
      </c>
      <c r="M4485" t="s">
        <v>27</v>
      </c>
      <c r="N4485" t="s">
        <v>430</v>
      </c>
      <c r="P4485" t="s">
        <v>144</v>
      </c>
      <c r="S4485" t="s">
        <v>311</v>
      </c>
    </row>
    <row r="4486" spans="1:19" x14ac:dyDescent="0.35">
      <c r="A4486">
        <f t="shared" si="409"/>
        <v>9015</v>
      </c>
      <c r="B4486" t="str">
        <f t="shared" si="410"/>
        <v>RO HBSHOP PM TH</v>
      </c>
      <c r="C4486" t="str">
        <f t="shared" si="411"/>
        <v>RO HBSHOP PM TH</v>
      </c>
      <c r="D4486" t="s">
        <v>37</v>
      </c>
      <c r="E4486" t="s">
        <v>18</v>
      </c>
      <c r="F4486">
        <v>0</v>
      </c>
      <c r="H4486" t="s">
        <v>19</v>
      </c>
      <c r="J4486" t="str">
        <f t="shared" si="412"/>
        <v>Rail TH</v>
      </c>
      <c r="K4486" t="s">
        <v>154</v>
      </c>
      <c r="L4486" t="s">
        <v>31</v>
      </c>
      <c r="M4486" t="s">
        <v>28</v>
      </c>
      <c r="N4486" t="s">
        <v>430</v>
      </c>
      <c r="P4486" t="s">
        <v>144</v>
      </c>
      <c r="S4486" t="s">
        <v>312</v>
      </c>
    </row>
    <row r="4487" spans="1:19" x14ac:dyDescent="0.35">
      <c r="A4487">
        <f t="shared" si="409"/>
        <v>9016</v>
      </c>
      <c r="B4487" t="str">
        <f t="shared" si="410"/>
        <v>RO HBSHOP OP TH</v>
      </c>
      <c r="C4487" t="str">
        <f t="shared" si="411"/>
        <v>RO HBSHOP OP TH</v>
      </c>
      <c r="D4487" t="s">
        <v>37</v>
      </c>
      <c r="E4487" t="s">
        <v>18</v>
      </c>
      <c r="F4487">
        <v>0</v>
      </c>
      <c r="H4487" t="s">
        <v>19</v>
      </c>
      <c r="J4487" t="str">
        <f t="shared" si="412"/>
        <v>Rail TH</v>
      </c>
      <c r="K4487" t="s">
        <v>154</v>
      </c>
      <c r="L4487" t="s">
        <v>31</v>
      </c>
      <c r="M4487" t="s">
        <v>44</v>
      </c>
      <c r="N4487" t="s">
        <v>430</v>
      </c>
      <c r="P4487" t="s">
        <v>144</v>
      </c>
      <c r="S4487" t="s">
        <v>313</v>
      </c>
    </row>
    <row r="4488" spans="1:19" x14ac:dyDescent="0.35">
      <c r="A4488">
        <f t="shared" si="409"/>
        <v>9017</v>
      </c>
      <c r="B4488" t="str">
        <f t="shared" si="410"/>
        <v>RO HBO AM TH</v>
      </c>
      <c r="C4488" t="str">
        <f t="shared" si="411"/>
        <v>RO HBO AM TH</v>
      </c>
      <c r="D4488" t="s">
        <v>37</v>
      </c>
      <c r="E4488" t="s">
        <v>18</v>
      </c>
      <c r="F4488">
        <v>0</v>
      </c>
      <c r="H4488" t="s">
        <v>19</v>
      </c>
      <c r="J4488" t="str">
        <f t="shared" si="412"/>
        <v>Rail TH</v>
      </c>
      <c r="K4488" t="s">
        <v>154</v>
      </c>
      <c r="L4488" t="s">
        <v>31</v>
      </c>
      <c r="M4488" t="s">
        <v>26</v>
      </c>
      <c r="N4488" t="s">
        <v>430</v>
      </c>
      <c r="P4488" t="s">
        <v>145</v>
      </c>
      <c r="S4488" t="s">
        <v>314</v>
      </c>
    </row>
    <row r="4489" spans="1:19" x14ac:dyDescent="0.35">
      <c r="A4489">
        <f t="shared" si="409"/>
        <v>9018</v>
      </c>
      <c r="B4489" t="str">
        <f t="shared" si="410"/>
        <v>RO HBO IP TH</v>
      </c>
      <c r="C4489" t="str">
        <f t="shared" si="411"/>
        <v>RO HBO IP TH</v>
      </c>
      <c r="D4489" t="s">
        <v>37</v>
      </c>
      <c r="E4489" t="s">
        <v>18</v>
      </c>
      <c r="F4489">
        <v>0</v>
      </c>
      <c r="H4489" t="s">
        <v>19</v>
      </c>
      <c r="J4489" t="str">
        <f t="shared" si="412"/>
        <v>Rail TH</v>
      </c>
      <c r="K4489" t="s">
        <v>154</v>
      </c>
      <c r="L4489" t="s">
        <v>31</v>
      </c>
      <c r="M4489" t="s">
        <v>27</v>
      </c>
      <c r="N4489" t="s">
        <v>430</v>
      </c>
      <c r="P4489" t="s">
        <v>145</v>
      </c>
      <c r="S4489" t="s">
        <v>315</v>
      </c>
    </row>
    <row r="4490" spans="1:19" x14ac:dyDescent="0.35">
      <c r="A4490">
        <f t="shared" si="409"/>
        <v>9019</v>
      </c>
      <c r="B4490" t="str">
        <f t="shared" si="410"/>
        <v>RO HBO PM TH</v>
      </c>
      <c r="C4490" t="str">
        <f t="shared" si="411"/>
        <v>RO HBO PM TH</v>
      </c>
      <c r="D4490" t="s">
        <v>37</v>
      </c>
      <c r="E4490" t="s">
        <v>18</v>
      </c>
      <c r="F4490">
        <v>0</v>
      </c>
      <c r="H4490" t="s">
        <v>19</v>
      </c>
      <c r="J4490" t="str">
        <f t="shared" si="412"/>
        <v>Rail TH</v>
      </c>
      <c r="K4490" t="s">
        <v>154</v>
      </c>
      <c r="L4490" t="s">
        <v>31</v>
      </c>
      <c r="M4490" t="s">
        <v>28</v>
      </c>
      <c r="N4490" t="s">
        <v>430</v>
      </c>
      <c r="P4490" t="s">
        <v>145</v>
      </c>
      <c r="S4490" t="s">
        <v>316</v>
      </c>
    </row>
    <row r="4491" spans="1:19" x14ac:dyDescent="0.35">
      <c r="A4491">
        <f t="shared" si="409"/>
        <v>9020</v>
      </c>
      <c r="B4491" t="str">
        <f t="shared" si="410"/>
        <v>RO HBO OP TH</v>
      </c>
      <c r="C4491" t="str">
        <f t="shared" si="411"/>
        <v>RO HBO OP TH</v>
      </c>
      <c r="D4491" t="s">
        <v>37</v>
      </c>
      <c r="E4491" t="s">
        <v>18</v>
      </c>
      <c r="F4491">
        <v>0</v>
      </c>
      <c r="H4491" t="s">
        <v>19</v>
      </c>
      <c r="J4491" t="str">
        <f t="shared" si="412"/>
        <v>Rail TH</v>
      </c>
      <c r="K4491" t="s">
        <v>154</v>
      </c>
      <c r="L4491" t="s">
        <v>31</v>
      </c>
      <c r="M4491" t="s">
        <v>44</v>
      </c>
      <c r="N4491" t="s">
        <v>430</v>
      </c>
      <c r="P4491" t="s">
        <v>145</v>
      </c>
      <c r="S4491" t="s">
        <v>317</v>
      </c>
    </row>
    <row r="4492" spans="1:19" x14ac:dyDescent="0.35">
      <c r="A4492">
        <f t="shared" si="409"/>
        <v>9101</v>
      </c>
      <c r="B4492" t="str">
        <f t="shared" ref="B4492:B4523" si="413">_xlfn.TEXTJOIN(" ",TRUE,K4492,P4492,M4492,N4492)</f>
        <v>CC HBW AM AvgHr</v>
      </c>
      <c r="C4492" t="str">
        <f t="shared" ref="C4492:C4523" si="414">_xlfn.TEXTJOIN(" ",TRUE,K4492,P4492,M4492,N4492)</f>
        <v>CC HBW AM AvgHr</v>
      </c>
      <c r="D4492" t="s">
        <v>37</v>
      </c>
      <c r="E4492" t="s">
        <v>18</v>
      </c>
      <c r="F4492">
        <v>0</v>
      </c>
      <c r="H4492" t="s">
        <v>19</v>
      </c>
      <c r="J4492" t="str">
        <f t="shared" si="412"/>
        <v>Car AvgHr</v>
      </c>
      <c r="K4492" t="s">
        <v>22</v>
      </c>
      <c r="L4492" t="s">
        <v>51</v>
      </c>
      <c r="M4492" t="s">
        <v>26</v>
      </c>
      <c r="N4492" t="s">
        <v>431</v>
      </c>
      <c r="P4492" t="s">
        <v>140</v>
      </c>
      <c r="S4492" t="s">
        <v>318</v>
      </c>
    </row>
    <row r="4493" spans="1:19" x14ac:dyDescent="0.35">
      <c r="A4493">
        <f t="shared" si="409"/>
        <v>9102</v>
      </c>
      <c r="B4493" t="str">
        <f t="shared" si="413"/>
        <v>CC HBW IP AvgHr</v>
      </c>
      <c r="C4493" t="str">
        <f t="shared" si="414"/>
        <v>CC HBW IP AvgHr</v>
      </c>
      <c r="D4493" t="s">
        <v>37</v>
      </c>
      <c r="E4493" t="s">
        <v>18</v>
      </c>
      <c r="F4493">
        <v>0</v>
      </c>
      <c r="H4493" t="s">
        <v>19</v>
      </c>
      <c r="J4493" t="str">
        <f t="shared" si="412"/>
        <v>Car AvgHr</v>
      </c>
      <c r="K4493" t="s">
        <v>22</v>
      </c>
      <c r="L4493" t="s">
        <v>51</v>
      </c>
      <c r="M4493" t="s">
        <v>27</v>
      </c>
      <c r="N4493" t="s">
        <v>431</v>
      </c>
      <c r="P4493" t="s">
        <v>140</v>
      </c>
      <c r="S4493" t="s">
        <v>319</v>
      </c>
    </row>
    <row r="4494" spans="1:19" x14ac:dyDescent="0.35">
      <c r="A4494">
        <f t="shared" si="409"/>
        <v>9103</v>
      </c>
      <c r="B4494" t="str">
        <f t="shared" si="413"/>
        <v>CC HBW PM AvgHr</v>
      </c>
      <c r="C4494" t="str">
        <f t="shared" si="414"/>
        <v>CC HBW PM AvgHr</v>
      </c>
      <c r="D4494" t="s">
        <v>37</v>
      </c>
      <c r="E4494" t="s">
        <v>18</v>
      </c>
      <c r="F4494">
        <v>0</v>
      </c>
      <c r="H4494" t="s">
        <v>19</v>
      </c>
      <c r="J4494" t="str">
        <f t="shared" si="412"/>
        <v>Car AvgHr</v>
      </c>
      <c r="K4494" t="s">
        <v>22</v>
      </c>
      <c r="L4494" t="s">
        <v>51</v>
      </c>
      <c r="M4494" t="s">
        <v>28</v>
      </c>
      <c r="N4494" t="s">
        <v>431</v>
      </c>
      <c r="P4494" t="s">
        <v>140</v>
      </c>
      <c r="S4494" t="s">
        <v>320</v>
      </c>
    </row>
    <row r="4495" spans="1:19" x14ac:dyDescent="0.35">
      <c r="A4495">
        <f t="shared" ref="A4495:A4558" si="415">IF(J4495=J4494,A4494+1,ROUNDUP(A4494,-2)+1)</f>
        <v>9104</v>
      </c>
      <c r="B4495" t="str">
        <f t="shared" si="413"/>
        <v>CC HBW OP AvgHr</v>
      </c>
      <c r="C4495" t="str">
        <f t="shared" si="414"/>
        <v>CC HBW OP AvgHr</v>
      </c>
      <c r="D4495" t="s">
        <v>37</v>
      </c>
      <c r="E4495" t="s">
        <v>18</v>
      </c>
      <c r="F4495">
        <v>0</v>
      </c>
      <c r="H4495" t="s">
        <v>19</v>
      </c>
      <c r="J4495" t="str">
        <f t="shared" si="412"/>
        <v>Car AvgHr</v>
      </c>
      <c r="K4495" t="s">
        <v>22</v>
      </c>
      <c r="L4495" t="s">
        <v>51</v>
      </c>
      <c r="M4495" t="s">
        <v>44</v>
      </c>
      <c r="N4495" t="s">
        <v>431</v>
      </c>
      <c r="P4495" t="s">
        <v>140</v>
      </c>
      <c r="S4495" t="s">
        <v>321</v>
      </c>
    </row>
    <row r="4496" spans="1:19" x14ac:dyDescent="0.35">
      <c r="A4496">
        <f t="shared" si="415"/>
        <v>9105</v>
      </c>
      <c r="B4496" t="str">
        <f t="shared" si="413"/>
        <v>CO HBED AM AvgHr</v>
      </c>
      <c r="C4496" t="str">
        <f t="shared" si="414"/>
        <v>CO HBED AM AvgHr</v>
      </c>
      <c r="D4496" t="s">
        <v>37</v>
      </c>
      <c r="E4496" t="s">
        <v>18</v>
      </c>
      <c r="F4496">
        <v>0</v>
      </c>
      <c r="H4496" t="s">
        <v>19</v>
      </c>
      <c r="J4496" t="str">
        <f t="shared" si="412"/>
        <v>Car AvgHr</v>
      </c>
      <c r="K4496" t="s">
        <v>23</v>
      </c>
      <c r="L4496" t="s">
        <v>51</v>
      </c>
      <c r="M4496" t="s">
        <v>26</v>
      </c>
      <c r="N4496" t="s">
        <v>431</v>
      </c>
      <c r="P4496" t="s">
        <v>142</v>
      </c>
      <c r="S4496" t="s">
        <v>322</v>
      </c>
    </row>
    <row r="4497" spans="1:19" x14ac:dyDescent="0.35">
      <c r="A4497">
        <f t="shared" si="415"/>
        <v>9106</v>
      </c>
      <c r="B4497" t="str">
        <f t="shared" si="413"/>
        <v>CO HBED IP AvgHr</v>
      </c>
      <c r="C4497" t="str">
        <f t="shared" si="414"/>
        <v>CO HBED IP AvgHr</v>
      </c>
      <c r="D4497" t="s">
        <v>37</v>
      </c>
      <c r="E4497" t="s">
        <v>18</v>
      </c>
      <c r="F4497">
        <v>0</v>
      </c>
      <c r="H4497" t="s">
        <v>19</v>
      </c>
      <c r="J4497" t="str">
        <f t="shared" si="412"/>
        <v>Car AvgHr</v>
      </c>
      <c r="K4497" t="s">
        <v>23</v>
      </c>
      <c r="L4497" t="s">
        <v>51</v>
      </c>
      <c r="M4497" t="s">
        <v>27</v>
      </c>
      <c r="N4497" t="s">
        <v>431</v>
      </c>
      <c r="P4497" t="s">
        <v>142</v>
      </c>
      <c r="S4497" t="s">
        <v>323</v>
      </c>
    </row>
    <row r="4498" spans="1:19" x14ac:dyDescent="0.35">
      <c r="A4498">
        <f t="shared" si="415"/>
        <v>9107</v>
      </c>
      <c r="B4498" t="str">
        <f t="shared" si="413"/>
        <v>CO HBED PM AvgHr</v>
      </c>
      <c r="C4498" t="str">
        <f t="shared" si="414"/>
        <v>CO HBED PM AvgHr</v>
      </c>
      <c r="D4498" t="s">
        <v>37</v>
      </c>
      <c r="E4498" t="s">
        <v>18</v>
      </c>
      <c r="F4498">
        <v>0</v>
      </c>
      <c r="H4498" t="s">
        <v>19</v>
      </c>
      <c r="J4498" t="str">
        <f t="shared" si="412"/>
        <v>Car AvgHr</v>
      </c>
      <c r="K4498" t="s">
        <v>23</v>
      </c>
      <c r="L4498" t="s">
        <v>51</v>
      </c>
      <c r="M4498" t="s">
        <v>28</v>
      </c>
      <c r="N4498" t="s">
        <v>431</v>
      </c>
      <c r="P4498" t="s">
        <v>142</v>
      </c>
      <c r="S4498" t="s">
        <v>324</v>
      </c>
    </row>
    <row r="4499" spans="1:19" x14ac:dyDescent="0.35">
      <c r="A4499">
        <f t="shared" si="415"/>
        <v>9108</v>
      </c>
      <c r="B4499" t="str">
        <f t="shared" si="413"/>
        <v>CO HBED OP AvgHr</v>
      </c>
      <c r="C4499" t="str">
        <f t="shared" si="414"/>
        <v>CO HBED OP AvgHr</v>
      </c>
      <c r="D4499" t="s">
        <v>37</v>
      </c>
      <c r="E4499" t="s">
        <v>18</v>
      </c>
      <c r="F4499">
        <v>0</v>
      </c>
      <c r="H4499" t="s">
        <v>19</v>
      </c>
      <c r="J4499" t="str">
        <f t="shared" si="412"/>
        <v>Car AvgHr</v>
      </c>
      <c r="K4499" t="s">
        <v>23</v>
      </c>
      <c r="L4499" t="s">
        <v>51</v>
      </c>
      <c r="M4499" t="s">
        <v>44</v>
      </c>
      <c r="N4499" t="s">
        <v>431</v>
      </c>
      <c r="P4499" t="s">
        <v>142</v>
      </c>
      <c r="S4499" t="s">
        <v>325</v>
      </c>
    </row>
    <row r="4500" spans="1:19" x14ac:dyDescent="0.35">
      <c r="A4500">
        <f t="shared" si="415"/>
        <v>9109</v>
      </c>
      <c r="B4500" t="str">
        <f t="shared" si="413"/>
        <v>CB HBEB AM AvgHr</v>
      </c>
      <c r="C4500" t="str">
        <f t="shared" si="414"/>
        <v>CB HBEB AM AvgHr</v>
      </c>
      <c r="D4500" t="s">
        <v>37</v>
      </c>
      <c r="E4500" t="s">
        <v>18</v>
      </c>
      <c r="F4500">
        <v>0</v>
      </c>
      <c r="H4500" t="s">
        <v>19</v>
      </c>
      <c r="J4500" t="str">
        <f t="shared" si="412"/>
        <v>Car AvgHr</v>
      </c>
      <c r="K4500" t="s">
        <v>21</v>
      </c>
      <c r="L4500" t="s">
        <v>51</v>
      </c>
      <c r="M4500" t="s">
        <v>26</v>
      </c>
      <c r="N4500" t="s">
        <v>431</v>
      </c>
      <c r="P4500" t="s">
        <v>143</v>
      </c>
      <c r="S4500" t="s">
        <v>326</v>
      </c>
    </row>
    <row r="4501" spans="1:19" x14ac:dyDescent="0.35">
      <c r="A4501">
        <f t="shared" si="415"/>
        <v>9110</v>
      </c>
      <c r="B4501" t="str">
        <f t="shared" si="413"/>
        <v>CB HBEB IP AvgHr</v>
      </c>
      <c r="C4501" t="str">
        <f t="shared" si="414"/>
        <v>CB HBEB IP AvgHr</v>
      </c>
      <c r="D4501" t="s">
        <v>37</v>
      </c>
      <c r="E4501" t="s">
        <v>18</v>
      </c>
      <c r="F4501">
        <v>0</v>
      </c>
      <c r="H4501" t="s">
        <v>19</v>
      </c>
      <c r="J4501" t="str">
        <f t="shared" si="412"/>
        <v>Car AvgHr</v>
      </c>
      <c r="K4501" t="s">
        <v>21</v>
      </c>
      <c r="L4501" t="s">
        <v>51</v>
      </c>
      <c r="M4501" t="s">
        <v>27</v>
      </c>
      <c r="N4501" t="s">
        <v>431</v>
      </c>
      <c r="P4501" t="s">
        <v>143</v>
      </c>
      <c r="S4501" t="s">
        <v>327</v>
      </c>
    </row>
    <row r="4502" spans="1:19" x14ac:dyDescent="0.35">
      <c r="A4502">
        <f t="shared" si="415"/>
        <v>9111</v>
      </c>
      <c r="B4502" t="str">
        <f t="shared" si="413"/>
        <v>CB HBEB PM AvgHr</v>
      </c>
      <c r="C4502" t="str">
        <f t="shared" si="414"/>
        <v>CB HBEB PM AvgHr</v>
      </c>
      <c r="D4502" t="s">
        <v>37</v>
      </c>
      <c r="E4502" t="s">
        <v>18</v>
      </c>
      <c r="F4502">
        <v>0</v>
      </c>
      <c r="H4502" t="s">
        <v>19</v>
      </c>
      <c r="J4502" t="str">
        <f t="shared" si="412"/>
        <v>Car AvgHr</v>
      </c>
      <c r="K4502" t="s">
        <v>21</v>
      </c>
      <c r="L4502" t="s">
        <v>51</v>
      </c>
      <c r="M4502" t="s">
        <v>28</v>
      </c>
      <c r="N4502" t="s">
        <v>431</v>
      </c>
      <c r="P4502" t="s">
        <v>143</v>
      </c>
      <c r="S4502" t="s">
        <v>328</v>
      </c>
    </row>
    <row r="4503" spans="1:19" x14ac:dyDescent="0.35">
      <c r="A4503">
        <f t="shared" si="415"/>
        <v>9112</v>
      </c>
      <c r="B4503" t="str">
        <f t="shared" si="413"/>
        <v>CB HBEB OP AvgHr</v>
      </c>
      <c r="C4503" t="str">
        <f t="shared" si="414"/>
        <v>CB HBEB OP AvgHr</v>
      </c>
      <c r="D4503" t="s">
        <v>37</v>
      </c>
      <c r="E4503" t="s">
        <v>18</v>
      </c>
      <c r="F4503">
        <v>0</v>
      </c>
      <c r="H4503" t="s">
        <v>19</v>
      </c>
      <c r="J4503" t="str">
        <f t="shared" si="412"/>
        <v>Car AvgHr</v>
      </c>
      <c r="K4503" t="s">
        <v>21</v>
      </c>
      <c r="L4503" t="s">
        <v>51</v>
      </c>
      <c r="M4503" t="s">
        <v>44</v>
      </c>
      <c r="N4503" t="s">
        <v>431</v>
      </c>
      <c r="P4503" t="s">
        <v>143</v>
      </c>
      <c r="S4503" t="s">
        <v>329</v>
      </c>
    </row>
    <row r="4504" spans="1:19" x14ac:dyDescent="0.35">
      <c r="A4504">
        <f t="shared" si="415"/>
        <v>9113</v>
      </c>
      <c r="B4504" t="str">
        <f t="shared" si="413"/>
        <v>CO HBSHOP AM AvgHr</v>
      </c>
      <c r="C4504" t="str">
        <f t="shared" si="414"/>
        <v>CO HBSHOP AM AvgHr</v>
      </c>
      <c r="D4504" t="s">
        <v>37</v>
      </c>
      <c r="E4504" t="s">
        <v>18</v>
      </c>
      <c r="F4504">
        <v>0</v>
      </c>
      <c r="H4504" t="s">
        <v>19</v>
      </c>
      <c r="J4504" t="str">
        <f t="shared" si="412"/>
        <v>Car AvgHr</v>
      </c>
      <c r="K4504" t="s">
        <v>23</v>
      </c>
      <c r="L4504" t="s">
        <v>51</v>
      </c>
      <c r="M4504" t="s">
        <v>26</v>
      </c>
      <c r="N4504" t="s">
        <v>431</v>
      </c>
      <c r="P4504" t="s">
        <v>144</v>
      </c>
      <c r="S4504" t="s">
        <v>330</v>
      </c>
    </row>
    <row r="4505" spans="1:19" x14ac:dyDescent="0.35">
      <c r="A4505">
        <f t="shared" si="415"/>
        <v>9114</v>
      </c>
      <c r="B4505" t="str">
        <f t="shared" si="413"/>
        <v>CO HBSHOP IP AvgHr</v>
      </c>
      <c r="C4505" t="str">
        <f t="shared" si="414"/>
        <v>CO HBSHOP IP AvgHr</v>
      </c>
      <c r="D4505" t="s">
        <v>37</v>
      </c>
      <c r="E4505" t="s">
        <v>18</v>
      </c>
      <c r="F4505">
        <v>0</v>
      </c>
      <c r="H4505" t="s">
        <v>19</v>
      </c>
      <c r="J4505" t="str">
        <f t="shared" si="412"/>
        <v>Car AvgHr</v>
      </c>
      <c r="K4505" t="s">
        <v>23</v>
      </c>
      <c r="L4505" t="s">
        <v>51</v>
      </c>
      <c r="M4505" t="s">
        <v>27</v>
      </c>
      <c r="N4505" t="s">
        <v>431</v>
      </c>
      <c r="P4505" t="s">
        <v>144</v>
      </c>
      <c r="S4505" t="s">
        <v>331</v>
      </c>
    </row>
    <row r="4506" spans="1:19" x14ac:dyDescent="0.35">
      <c r="A4506">
        <f t="shared" si="415"/>
        <v>9115</v>
      </c>
      <c r="B4506" t="str">
        <f t="shared" si="413"/>
        <v>CO HBSHOP PM AvgHr</v>
      </c>
      <c r="C4506" t="str">
        <f t="shared" si="414"/>
        <v>CO HBSHOP PM AvgHr</v>
      </c>
      <c r="D4506" t="s">
        <v>37</v>
      </c>
      <c r="E4506" t="s">
        <v>18</v>
      </c>
      <c r="F4506">
        <v>0</v>
      </c>
      <c r="H4506" t="s">
        <v>19</v>
      </c>
      <c r="J4506" t="str">
        <f t="shared" si="412"/>
        <v>Car AvgHr</v>
      </c>
      <c r="K4506" t="s">
        <v>23</v>
      </c>
      <c r="L4506" t="s">
        <v>51</v>
      </c>
      <c r="M4506" t="s">
        <v>28</v>
      </c>
      <c r="N4506" t="s">
        <v>431</v>
      </c>
      <c r="P4506" t="s">
        <v>144</v>
      </c>
      <c r="S4506" t="s">
        <v>332</v>
      </c>
    </row>
    <row r="4507" spans="1:19" x14ac:dyDescent="0.35">
      <c r="A4507">
        <f t="shared" si="415"/>
        <v>9116</v>
      </c>
      <c r="B4507" t="str">
        <f t="shared" si="413"/>
        <v>CO HBSHOP OP AvgHr</v>
      </c>
      <c r="C4507" t="str">
        <f t="shared" si="414"/>
        <v>CO HBSHOP OP AvgHr</v>
      </c>
      <c r="D4507" t="s">
        <v>37</v>
      </c>
      <c r="E4507" t="s">
        <v>18</v>
      </c>
      <c r="F4507">
        <v>0</v>
      </c>
      <c r="H4507" t="s">
        <v>19</v>
      </c>
      <c r="J4507" t="str">
        <f t="shared" si="412"/>
        <v>Car AvgHr</v>
      </c>
      <c r="K4507" t="s">
        <v>23</v>
      </c>
      <c r="L4507" t="s">
        <v>51</v>
      </c>
      <c r="M4507" t="s">
        <v>44</v>
      </c>
      <c r="N4507" t="s">
        <v>431</v>
      </c>
      <c r="P4507" t="s">
        <v>144</v>
      </c>
      <c r="S4507" t="s">
        <v>333</v>
      </c>
    </row>
    <row r="4508" spans="1:19" x14ac:dyDescent="0.35">
      <c r="A4508">
        <f t="shared" si="415"/>
        <v>9117</v>
      </c>
      <c r="B4508" t="str">
        <f t="shared" si="413"/>
        <v>CO HBO AM AvgHr</v>
      </c>
      <c r="C4508" t="str">
        <f t="shared" si="414"/>
        <v>CO HBO AM AvgHr</v>
      </c>
      <c r="D4508" t="s">
        <v>37</v>
      </c>
      <c r="E4508" t="s">
        <v>18</v>
      </c>
      <c r="F4508">
        <v>0</v>
      </c>
      <c r="H4508" t="s">
        <v>19</v>
      </c>
      <c r="J4508" t="str">
        <f t="shared" si="412"/>
        <v>Car AvgHr</v>
      </c>
      <c r="K4508" t="s">
        <v>23</v>
      </c>
      <c r="L4508" t="s">
        <v>51</v>
      </c>
      <c r="M4508" t="s">
        <v>26</v>
      </c>
      <c r="N4508" t="s">
        <v>431</v>
      </c>
      <c r="P4508" t="s">
        <v>145</v>
      </c>
      <c r="S4508" t="s">
        <v>334</v>
      </c>
    </row>
    <row r="4509" spans="1:19" x14ac:dyDescent="0.35">
      <c r="A4509">
        <f t="shared" si="415"/>
        <v>9118</v>
      </c>
      <c r="B4509" t="str">
        <f t="shared" si="413"/>
        <v>CO HBO IP AvgHr</v>
      </c>
      <c r="C4509" t="str">
        <f t="shared" si="414"/>
        <v>CO HBO IP AvgHr</v>
      </c>
      <c r="D4509" t="s">
        <v>37</v>
      </c>
      <c r="E4509" t="s">
        <v>18</v>
      </c>
      <c r="F4509">
        <v>0</v>
      </c>
      <c r="H4509" t="s">
        <v>19</v>
      </c>
      <c r="J4509" t="str">
        <f t="shared" si="412"/>
        <v>Car AvgHr</v>
      </c>
      <c r="K4509" t="s">
        <v>23</v>
      </c>
      <c r="L4509" t="s">
        <v>51</v>
      </c>
      <c r="M4509" t="s">
        <v>27</v>
      </c>
      <c r="N4509" t="s">
        <v>431</v>
      </c>
      <c r="P4509" t="s">
        <v>145</v>
      </c>
      <c r="S4509" t="s">
        <v>335</v>
      </c>
    </row>
    <row r="4510" spans="1:19" x14ac:dyDescent="0.35">
      <c r="A4510">
        <f t="shared" si="415"/>
        <v>9119</v>
      </c>
      <c r="B4510" t="str">
        <f t="shared" si="413"/>
        <v>CO HBO PM AvgHr</v>
      </c>
      <c r="C4510" t="str">
        <f t="shared" si="414"/>
        <v>CO HBO PM AvgHr</v>
      </c>
      <c r="D4510" t="s">
        <v>37</v>
      </c>
      <c r="E4510" t="s">
        <v>18</v>
      </c>
      <c r="F4510">
        <v>0</v>
      </c>
      <c r="H4510" t="s">
        <v>19</v>
      </c>
      <c r="J4510" t="str">
        <f t="shared" si="412"/>
        <v>Car AvgHr</v>
      </c>
      <c r="K4510" t="s">
        <v>23</v>
      </c>
      <c r="L4510" t="s">
        <v>51</v>
      </c>
      <c r="M4510" t="s">
        <v>28</v>
      </c>
      <c r="N4510" t="s">
        <v>431</v>
      </c>
      <c r="P4510" t="s">
        <v>145</v>
      </c>
      <c r="S4510" t="s">
        <v>336</v>
      </c>
    </row>
    <row r="4511" spans="1:19" x14ac:dyDescent="0.35">
      <c r="A4511">
        <f t="shared" si="415"/>
        <v>9120</v>
      </c>
      <c r="B4511" t="str">
        <f t="shared" si="413"/>
        <v>CO HBO OP AvgHr</v>
      </c>
      <c r="C4511" t="str">
        <f t="shared" si="414"/>
        <v>CO HBO OP AvgHr</v>
      </c>
      <c r="D4511" t="s">
        <v>37</v>
      </c>
      <c r="E4511" t="s">
        <v>18</v>
      </c>
      <c r="F4511">
        <v>0</v>
      </c>
      <c r="H4511" t="s">
        <v>19</v>
      </c>
      <c r="J4511" t="str">
        <f t="shared" si="412"/>
        <v>Car AvgHr</v>
      </c>
      <c r="K4511" t="s">
        <v>23</v>
      </c>
      <c r="L4511" t="s">
        <v>51</v>
      </c>
      <c r="M4511" t="s">
        <v>44</v>
      </c>
      <c r="N4511" t="s">
        <v>431</v>
      </c>
      <c r="P4511" t="s">
        <v>145</v>
      </c>
      <c r="S4511" t="s">
        <v>337</v>
      </c>
    </row>
    <row r="4512" spans="1:19" x14ac:dyDescent="0.35">
      <c r="A4512">
        <f t="shared" si="415"/>
        <v>9121</v>
      </c>
      <c r="B4512" t="str">
        <f t="shared" si="413"/>
        <v>CB NHBEB AM AvgHr</v>
      </c>
      <c r="C4512" t="str">
        <f t="shared" si="414"/>
        <v>CB NHBEB AM AvgHr</v>
      </c>
      <c r="D4512" t="s">
        <v>37</v>
      </c>
      <c r="E4512" t="s">
        <v>18</v>
      </c>
      <c r="F4512">
        <v>0</v>
      </c>
      <c r="H4512" t="s">
        <v>19</v>
      </c>
      <c r="J4512" t="str">
        <f t="shared" si="412"/>
        <v>Car AvgHr</v>
      </c>
      <c r="K4512" t="s">
        <v>21</v>
      </c>
      <c r="L4512" t="s">
        <v>51</v>
      </c>
      <c r="M4512" t="s">
        <v>26</v>
      </c>
      <c r="N4512" t="s">
        <v>431</v>
      </c>
      <c r="P4512" t="s">
        <v>146</v>
      </c>
      <c r="S4512" t="s">
        <v>338</v>
      </c>
    </row>
    <row r="4513" spans="1:19" x14ac:dyDescent="0.35">
      <c r="A4513">
        <f t="shared" si="415"/>
        <v>9122</v>
      </c>
      <c r="B4513" t="str">
        <f t="shared" si="413"/>
        <v>CB NHBEB IP AvgHr</v>
      </c>
      <c r="C4513" t="str">
        <f t="shared" si="414"/>
        <v>CB NHBEB IP AvgHr</v>
      </c>
      <c r="D4513" t="s">
        <v>37</v>
      </c>
      <c r="E4513" t="s">
        <v>18</v>
      </c>
      <c r="F4513">
        <v>0</v>
      </c>
      <c r="H4513" t="s">
        <v>19</v>
      </c>
      <c r="J4513" t="str">
        <f t="shared" si="412"/>
        <v>Car AvgHr</v>
      </c>
      <c r="K4513" t="s">
        <v>21</v>
      </c>
      <c r="L4513" t="s">
        <v>51</v>
      </c>
      <c r="M4513" t="s">
        <v>27</v>
      </c>
      <c r="N4513" t="s">
        <v>431</v>
      </c>
      <c r="P4513" t="s">
        <v>146</v>
      </c>
      <c r="S4513" t="s">
        <v>339</v>
      </c>
    </row>
    <row r="4514" spans="1:19" x14ac:dyDescent="0.35">
      <c r="A4514">
        <f t="shared" si="415"/>
        <v>9123</v>
      </c>
      <c r="B4514" t="str">
        <f t="shared" si="413"/>
        <v>CB NHBEB PM AvgHr</v>
      </c>
      <c r="C4514" t="str">
        <f t="shared" si="414"/>
        <v>CB NHBEB PM AvgHr</v>
      </c>
      <c r="D4514" t="s">
        <v>37</v>
      </c>
      <c r="E4514" t="s">
        <v>18</v>
      </c>
      <c r="F4514">
        <v>0</v>
      </c>
      <c r="H4514" t="s">
        <v>19</v>
      </c>
      <c r="J4514" t="str">
        <f t="shared" si="412"/>
        <v>Car AvgHr</v>
      </c>
      <c r="K4514" t="s">
        <v>21</v>
      </c>
      <c r="L4514" t="s">
        <v>51</v>
      </c>
      <c r="M4514" t="s">
        <v>28</v>
      </c>
      <c r="N4514" t="s">
        <v>431</v>
      </c>
      <c r="P4514" t="s">
        <v>146</v>
      </c>
      <c r="S4514" t="s">
        <v>340</v>
      </c>
    </row>
    <row r="4515" spans="1:19" x14ac:dyDescent="0.35">
      <c r="A4515">
        <f t="shared" si="415"/>
        <v>9124</v>
      </c>
      <c r="B4515" t="str">
        <f t="shared" si="413"/>
        <v>CB NHBEB OP AvgHr</v>
      </c>
      <c r="C4515" t="str">
        <f t="shared" si="414"/>
        <v>CB NHBEB OP AvgHr</v>
      </c>
      <c r="D4515" t="s">
        <v>37</v>
      </c>
      <c r="E4515" t="s">
        <v>18</v>
      </c>
      <c r="F4515">
        <v>0</v>
      </c>
      <c r="H4515" t="s">
        <v>19</v>
      </c>
      <c r="J4515" t="str">
        <f t="shared" si="412"/>
        <v>Car AvgHr</v>
      </c>
      <c r="K4515" t="s">
        <v>21</v>
      </c>
      <c r="L4515" t="s">
        <v>51</v>
      </c>
      <c r="M4515" t="s">
        <v>44</v>
      </c>
      <c r="N4515" t="s">
        <v>431</v>
      </c>
      <c r="P4515" t="s">
        <v>146</v>
      </c>
      <c r="S4515" t="s">
        <v>341</v>
      </c>
    </row>
    <row r="4516" spans="1:19" x14ac:dyDescent="0.35">
      <c r="A4516">
        <f t="shared" si="415"/>
        <v>9125</v>
      </c>
      <c r="B4516" t="str">
        <f t="shared" si="413"/>
        <v>CO NHBO AM AvgHr</v>
      </c>
      <c r="C4516" t="str">
        <f t="shared" si="414"/>
        <v>CO NHBO AM AvgHr</v>
      </c>
      <c r="D4516" t="s">
        <v>37</v>
      </c>
      <c r="E4516" t="s">
        <v>18</v>
      </c>
      <c r="F4516">
        <v>0</v>
      </c>
      <c r="H4516" t="s">
        <v>19</v>
      </c>
      <c r="J4516" t="str">
        <f t="shared" si="412"/>
        <v>Car AvgHr</v>
      </c>
      <c r="K4516" t="s">
        <v>23</v>
      </c>
      <c r="L4516" t="s">
        <v>51</v>
      </c>
      <c r="M4516" t="s">
        <v>26</v>
      </c>
      <c r="N4516" t="s">
        <v>431</v>
      </c>
      <c r="P4516" t="s">
        <v>147</v>
      </c>
      <c r="S4516" t="s">
        <v>342</v>
      </c>
    </row>
    <row r="4517" spans="1:19" x14ac:dyDescent="0.35">
      <c r="A4517">
        <f t="shared" si="415"/>
        <v>9126</v>
      </c>
      <c r="B4517" t="str">
        <f t="shared" si="413"/>
        <v>CO NHBO IP AvgHr</v>
      </c>
      <c r="C4517" t="str">
        <f t="shared" si="414"/>
        <v>CO NHBO IP AvgHr</v>
      </c>
      <c r="D4517" t="s">
        <v>37</v>
      </c>
      <c r="E4517" t="s">
        <v>18</v>
      </c>
      <c r="F4517">
        <v>0</v>
      </c>
      <c r="H4517" t="s">
        <v>19</v>
      </c>
      <c r="J4517" t="str">
        <f t="shared" si="412"/>
        <v>Car AvgHr</v>
      </c>
      <c r="K4517" t="s">
        <v>23</v>
      </c>
      <c r="L4517" t="s">
        <v>51</v>
      </c>
      <c r="M4517" t="s">
        <v>27</v>
      </c>
      <c r="N4517" t="s">
        <v>431</v>
      </c>
      <c r="P4517" t="s">
        <v>147</v>
      </c>
      <c r="S4517" t="s">
        <v>343</v>
      </c>
    </row>
    <row r="4518" spans="1:19" x14ac:dyDescent="0.35">
      <c r="A4518">
        <f t="shared" si="415"/>
        <v>9127</v>
      </c>
      <c r="B4518" t="str">
        <f t="shared" si="413"/>
        <v>CO NHBO PM AvgHr</v>
      </c>
      <c r="C4518" t="str">
        <f t="shared" si="414"/>
        <v>CO NHBO PM AvgHr</v>
      </c>
      <c r="D4518" t="s">
        <v>37</v>
      </c>
      <c r="E4518" t="s">
        <v>18</v>
      </c>
      <c r="F4518">
        <v>0</v>
      </c>
      <c r="H4518" t="s">
        <v>19</v>
      </c>
      <c r="J4518" t="str">
        <f t="shared" si="412"/>
        <v>Car AvgHr</v>
      </c>
      <c r="K4518" t="s">
        <v>23</v>
      </c>
      <c r="L4518" t="s">
        <v>51</v>
      </c>
      <c r="M4518" t="s">
        <v>28</v>
      </c>
      <c r="N4518" t="s">
        <v>431</v>
      </c>
      <c r="P4518" t="s">
        <v>147</v>
      </c>
      <c r="S4518" t="s">
        <v>344</v>
      </c>
    </row>
    <row r="4519" spans="1:19" x14ac:dyDescent="0.35">
      <c r="A4519">
        <f t="shared" si="415"/>
        <v>9128</v>
      </c>
      <c r="B4519" t="str">
        <f t="shared" si="413"/>
        <v>CO NHBO OP AvgHr</v>
      </c>
      <c r="C4519" t="str">
        <f t="shared" si="414"/>
        <v>CO NHBO OP AvgHr</v>
      </c>
      <c r="D4519" t="s">
        <v>37</v>
      </c>
      <c r="E4519" t="s">
        <v>18</v>
      </c>
      <c r="F4519">
        <v>0</v>
      </c>
      <c r="H4519" t="s">
        <v>19</v>
      </c>
      <c r="J4519" t="str">
        <f t="shared" si="412"/>
        <v>Car AvgHr</v>
      </c>
      <c r="K4519" t="s">
        <v>23</v>
      </c>
      <c r="L4519" t="s">
        <v>51</v>
      </c>
      <c r="M4519" t="s">
        <v>44</v>
      </c>
      <c r="N4519" t="s">
        <v>431</v>
      </c>
      <c r="P4519" t="s">
        <v>147</v>
      </c>
      <c r="S4519" t="s">
        <v>345</v>
      </c>
    </row>
    <row r="4520" spans="1:19" x14ac:dyDescent="0.35">
      <c r="A4520">
        <f t="shared" si="415"/>
        <v>9201</v>
      </c>
      <c r="B4520" t="str">
        <f t="shared" si="413"/>
        <v>LGV HB AM AvgHr</v>
      </c>
      <c r="C4520" t="str">
        <f t="shared" si="414"/>
        <v>LGV HB AM AvgHr</v>
      </c>
      <c r="D4520" t="s">
        <v>37</v>
      </c>
      <c r="E4520" t="s">
        <v>18</v>
      </c>
      <c r="F4520">
        <v>0</v>
      </c>
      <c r="H4520" t="s">
        <v>19</v>
      </c>
      <c r="J4520" t="str">
        <f t="shared" si="412"/>
        <v>Van AvgHr</v>
      </c>
      <c r="K4520" t="s">
        <v>38</v>
      </c>
      <c r="L4520" t="s">
        <v>411</v>
      </c>
      <c r="M4520" t="s">
        <v>26</v>
      </c>
      <c r="N4520" t="s">
        <v>431</v>
      </c>
      <c r="P4520" t="s">
        <v>413</v>
      </c>
      <c r="S4520" t="s">
        <v>346</v>
      </c>
    </row>
    <row r="4521" spans="1:19" x14ac:dyDescent="0.35">
      <c r="A4521">
        <f t="shared" si="415"/>
        <v>9202</v>
      </c>
      <c r="B4521" t="str">
        <f t="shared" si="413"/>
        <v>LGV HB IP AvgHr</v>
      </c>
      <c r="C4521" t="str">
        <f t="shared" si="414"/>
        <v>LGV HB IP AvgHr</v>
      </c>
      <c r="D4521" t="s">
        <v>37</v>
      </c>
      <c r="E4521" t="s">
        <v>18</v>
      </c>
      <c r="F4521">
        <v>0</v>
      </c>
      <c r="H4521" t="s">
        <v>19</v>
      </c>
      <c r="J4521" t="str">
        <f t="shared" si="412"/>
        <v>Van AvgHr</v>
      </c>
      <c r="K4521" t="s">
        <v>38</v>
      </c>
      <c r="L4521" t="s">
        <v>411</v>
      </c>
      <c r="M4521" t="s">
        <v>27</v>
      </c>
      <c r="N4521" t="s">
        <v>431</v>
      </c>
      <c r="P4521" t="s">
        <v>413</v>
      </c>
      <c r="S4521" t="s">
        <v>347</v>
      </c>
    </row>
    <row r="4522" spans="1:19" x14ac:dyDescent="0.35">
      <c r="A4522">
        <f t="shared" si="415"/>
        <v>9203</v>
      </c>
      <c r="B4522" t="str">
        <f t="shared" si="413"/>
        <v>LGV HB PM AvgHr</v>
      </c>
      <c r="C4522" t="str">
        <f t="shared" si="414"/>
        <v>LGV HB PM AvgHr</v>
      </c>
      <c r="D4522" t="s">
        <v>37</v>
      </c>
      <c r="E4522" t="s">
        <v>18</v>
      </c>
      <c r="F4522">
        <v>0</v>
      </c>
      <c r="H4522" t="s">
        <v>19</v>
      </c>
      <c r="J4522" t="str">
        <f t="shared" si="412"/>
        <v>Van AvgHr</v>
      </c>
      <c r="K4522" t="s">
        <v>38</v>
      </c>
      <c r="L4522" t="s">
        <v>411</v>
      </c>
      <c r="M4522" t="s">
        <v>28</v>
      </c>
      <c r="N4522" t="s">
        <v>431</v>
      </c>
      <c r="P4522" t="s">
        <v>413</v>
      </c>
      <c r="S4522" t="s">
        <v>348</v>
      </c>
    </row>
    <row r="4523" spans="1:19" x14ac:dyDescent="0.35">
      <c r="A4523">
        <f t="shared" si="415"/>
        <v>9204</v>
      </c>
      <c r="B4523" t="str">
        <f t="shared" si="413"/>
        <v>LGV HB OP AvgHr</v>
      </c>
      <c r="C4523" t="str">
        <f t="shared" si="414"/>
        <v>LGV HB OP AvgHr</v>
      </c>
      <c r="D4523" t="s">
        <v>37</v>
      </c>
      <c r="E4523" t="s">
        <v>18</v>
      </c>
      <c r="F4523">
        <v>0</v>
      </c>
      <c r="H4523" t="s">
        <v>19</v>
      </c>
      <c r="J4523" t="str">
        <f t="shared" si="412"/>
        <v>Van AvgHr</v>
      </c>
      <c r="K4523" t="s">
        <v>38</v>
      </c>
      <c r="L4523" t="s">
        <v>411</v>
      </c>
      <c r="M4523" t="s">
        <v>44</v>
      </c>
      <c r="N4523" t="s">
        <v>431</v>
      </c>
      <c r="P4523" t="s">
        <v>413</v>
      </c>
      <c r="S4523" t="s">
        <v>349</v>
      </c>
    </row>
    <row r="4524" spans="1:19" x14ac:dyDescent="0.35">
      <c r="A4524">
        <f t="shared" si="415"/>
        <v>9205</v>
      </c>
      <c r="B4524" t="str">
        <f t="shared" ref="B4524:B4555" si="416">_xlfn.TEXTJOIN(" ",TRUE,K4524,P4524,M4524,N4524)</f>
        <v>LGV NHB AM AvgHr</v>
      </c>
      <c r="C4524" t="str">
        <f t="shared" ref="C4524:C4555" si="417">_xlfn.TEXTJOIN(" ",TRUE,K4524,P4524,M4524,N4524)</f>
        <v>LGV NHB AM AvgHr</v>
      </c>
      <c r="D4524" t="s">
        <v>37</v>
      </c>
      <c r="E4524" t="s">
        <v>18</v>
      </c>
      <c r="F4524">
        <v>0</v>
      </c>
      <c r="H4524" t="s">
        <v>19</v>
      </c>
      <c r="J4524" t="str">
        <f t="shared" si="412"/>
        <v>Van AvgHr</v>
      </c>
      <c r="K4524" t="s">
        <v>38</v>
      </c>
      <c r="L4524" t="s">
        <v>411</v>
      </c>
      <c r="M4524" t="s">
        <v>26</v>
      </c>
      <c r="N4524" t="s">
        <v>431</v>
      </c>
      <c r="P4524" t="s">
        <v>414</v>
      </c>
      <c r="S4524" t="s">
        <v>350</v>
      </c>
    </row>
    <row r="4525" spans="1:19" x14ac:dyDescent="0.35">
      <c r="A4525">
        <f t="shared" si="415"/>
        <v>9206</v>
      </c>
      <c r="B4525" t="str">
        <f t="shared" si="416"/>
        <v>LGV NHB IP AvgHr</v>
      </c>
      <c r="C4525" t="str">
        <f t="shared" si="417"/>
        <v>LGV NHB IP AvgHr</v>
      </c>
      <c r="D4525" t="s">
        <v>37</v>
      </c>
      <c r="E4525" t="s">
        <v>18</v>
      </c>
      <c r="F4525">
        <v>0</v>
      </c>
      <c r="H4525" t="s">
        <v>19</v>
      </c>
      <c r="J4525" t="str">
        <f t="shared" si="412"/>
        <v>Van AvgHr</v>
      </c>
      <c r="K4525" t="s">
        <v>38</v>
      </c>
      <c r="L4525" t="s">
        <v>411</v>
      </c>
      <c r="M4525" t="s">
        <v>27</v>
      </c>
      <c r="N4525" t="s">
        <v>431</v>
      </c>
      <c r="P4525" t="s">
        <v>414</v>
      </c>
      <c r="S4525" t="s">
        <v>351</v>
      </c>
    </row>
    <row r="4526" spans="1:19" x14ac:dyDescent="0.35">
      <c r="A4526">
        <f t="shared" si="415"/>
        <v>9207</v>
      </c>
      <c r="B4526" t="str">
        <f t="shared" si="416"/>
        <v>LGV NHB PM AvgHr</v>
      </c>
      <c r="C4526" t="str">
        <f t="shared" si="417"/>
        <v>LGV NHB PM AvgHr</v>
      </c>
      <c r="D4526" t="s">
        <v>37</v>
      </c>
      <c r="E4526" t="s">
        <v>18</v>
      </c>
      <c r="F4526">
        <v>0</v>
      </c>
      <c r="H4526" t="s">
        <v>19</v>
      </c>
      <c r="J4526" t="str">
        <f t="shared" si="412"/>
        <v>Van AvgHr</v>
      </c>
      <c r="K4526" t="s">
        <v>38</v>
      </c>
      <c r="L4526" t="s">
        <v>411</v>
      </c>
      <c r="M4526" t="s">
        <v>28</v>
      </c>
      <c r="N4526" t="s">
        <v>431</v>
      </c>
      <c r="P4526" t="s">
        <v>414</v>
      </c>
      <c r="S4526" t="s">
        <v>352</v>
      </c>
    </row>
    <row r="4527" spans="1:19" x14ac:dyDescent="0.35">
      <c r="A4527">
        <f t="shared" si="415"/>
        <v>9208</v>
      </c>
      <c r="B4527" t="str">
        <f t="shared" si="416"/>
        <v>LGV NHB OP AvgHr</v>
      </c>
      <c r="C4527" t="str">
        <f t="shared" si="417"/>
        <v>LGV NHB OP AvgHr</v>
      </c>
      <c r="D4527" t="s">
        <v>37</v>
      </c>
      <c r="E4527" t="s">
        <v>18</v>
      </c>
      <c r="F4527">
        <v>0</v>
      </c>
      <c r="H4527" t="s">
        <v>19</v>
      </c>
      <c r="J4527" t="str">
        <f t="shared" si="412"/>
        <v>Van AvgHr</v>
      </c>
      <c r="K4527" t="s">
        <v>38</v>
      </c>
      <c r="L4527" t="s">
        <v>411</v>
      </c>
      <c r="M4527" t="s">
        <v>44</v>
      </c>
      <c r="N4527" t="s">
        <v>431</v>
      </c>
      <c r="P4527" t="s">
        <v>414</v>
      </c>
      <c r="S4527" t="s">
        <v>353</v>
      </c>
    </row>
    <row r="4528" spans="1:19" x14ac:dyDescent="0.35">
      <c r="A4528">
        <f t="shared" si="415"/>
        <v>9301</v>
      </c>
      <c r="B4528" t="str">
        <f t="shared" si="416"/>
        <v>BC HBW AM AvgHr</v>
      </c>
      <c r="C4528" t="str">
        <f t="shared" si="417"/>
        <v>BC HBW AM AvgHr</v>
      </c>
      <c r="D4528" t="s">
        <v>37</v>
      </c>
      <c r="E4528" t="s">
        <v>18</v>
      </c>
      <c r="F4528">
        <v>0</v>
      </c>
      <c r="H4528" t="s">
        <v>19</v>
      </c>
      <c r="J4528" t="str">
        <f t="shared" si="412"/>
        <v>Bus AvgHr</v>
      </c>
      <c r="K4528" t="s">
        <v>149</v>
      </c>
      <c r="L4528" t="s">
        <v>29</v>
      </c>
      <c r="M4528" t="s">
        <v>26</v>
      </c>
      <c r="N4528" t="s">
        <v>431</v>
      </c>
      <c r="P4528" t="s">
        <v>140</v>
      </c>
      <c r="S4528" t="s">
        <v>354</v>
      </c>
    </row>
    <row r="4529" spans="1:19" x14ac:dyDescent="0.35">
      <c r="A4529">
        <f t="shared" si="415"/>
        <v>9302</v>
      </c>
      <c r="B4529" t="str">
        <f t="shared" si="416"/>
        <v>BC HBW IP AvgHr</v>
      </c>
      <c r="C4529" t="str">
        <f t="shared" si="417"/>
        <v>BC HBW IP AvgHr</v>
      </c>
      <c r="D4529" t="s">
        <v>37</v>
      </c>
      <c r="E4529" t="s">
        <v>18</v>
      </c>
      <c r="F4529">
        <v>0</v>
      </c>
      <c r="H4529" t="s">
        <v>19</v>
      </c>
      <c r="J4529" t="str">
        <f t="shared" ref="J4529:J4583" si="418">_xlfn.CONCAT(L4529," ",N4529)</f>
        <v>Bus AvgHr</v>
      </c>
      <c r="K4529" t="s">
        <v>149</v>
      </c>
      <c r="L4529" t="s">
        <v>29</v>
      </c>
      <c r="M4529" t="s">
        <v>27</v>
      </c>
      <c r="N4529" t="s">
        <v>431</v>
      </c>
      <c r="P4529" t="s">
        <v>140</v>
      </c>
      <c r="S4529" t="s">
        <v>355</v>
      </c>
    </row>
    <row r="4530" spans="1:19" x14ac:dyDescent="0.35">
      <c r="A4530">
        <f t="shared" si="415"/>
        <v>9303</v>
      </c>
      <c r="B4530" t="str">
        <f t="shared" si="416"/>
        <v>BC HBW PM AvgHr</v>
      </c>
      <c r="C4530" t="str">
        <f t="shared" si="417"/>
        <v>BC HBW PM AvgHr</v>
      </c>
      <c r="D4530" t="s">
        <v>37</v>
      </c>
      <c r="E4530" t="s">
        <v>18</v>
      </c>
      <c r="F4530">
        <v>0</v>
      </c>
      <c r="H4530" t="s">
        <v>19</v>
      </c>
      <c r="J4530" t="str">
        <f t="shared" si="418"/>
        <v>Bus AvgHr</v>
      </c>
      <c r="K4530" t="s">
        <v>149</v>
      </c>
      <c r="L4530" t="s">
        <v>29</v>
      </c>
      <c r="M4530" t="s">
        <v>28</v>
      </c>
      <c r="N4530" t="s">
        <v>431</v>
      </c>
      <c r="P4530" t="s">
        <v>140</v>
      </c>
      <c r="S4530" t="s">
        <v>356</v>
      </c>
    </row>
    <row r="4531" spans="1:19" x14ac:dyDescent="0.35">
      <c r="A4531">
        <f t="shared" si="415"/>
        <v>9304</v>
      </c>
      <c r="B4531" t="str">
        <f t="shared" si="416"/>
        <v>BC HBW OP AvgHr</v>
      </c>
      <c r="C4531" t="str">
        <f t="shared" si="417"/>
        <v>BC HBW OP AvgHr</v>
      </c>
      <c r="D4531" t="s">
        <v>37</v>
      </c>
      <c r="E4531" t="s">
        <v>18</v>
      </c>
      <c r="F4531">
        <v>0</v>
      </c>
      <c r="H4531" t="s">
        <v>19</v>
      </c>
      <c r="J4531" t="str">
        <f t="shared" si="418"/>
        <v>Bus AvgHr</v>
      </c>
      <c r="K4531" t="s">
        <v>149</v>
      </c>
      <c r="L4531" t="s">
        <v>29</v>
      </c>
      <c r="M4531" t="s">
        <v>44</v>
      </c>
      <c r="N4531" t="s">
        <v>431</v>
      </c>
      <c r="P4531" t="s">
        <v>140</v>
      </c>
      <c r="S4531" t="s">
        <v>357</v>
      </c>
    </row>
    <row r="4532" spans="1:19" x14ac:dyDescent="0.35">
      <c r="A4532">
        <f t="shared" si="415"/>
        <v>9305</v>
      </c>
      <c r="B4532" t="str">
        <f t="shared" si="416"/>
        <v>BO HBED AM AvgHr</v>
      </c>
      <c r="C4532" t="str">
        <f t="shared" si="417"/>
        <v>BO HBED AM AvgHr</v>
      </c>
      <c r="D4532" t="s">
        <v>37</v>
      </c>
      <c r="E4532" t="s">
        <v>18</v>
      </c>
      <c r="F4532">
        <v>0</v>
      </c>
      <c r="H4532" t="s">
        <v>19</v>
      </c>
      <c r="J4532" t="str">
        <f t="shared" si="418"/>
        <v>Bus AvgHr</v>
      </c>
      <c r="K4532" t="s">
        <v>153</v>
      </c>
      <c r="L4532" t="s">
        <v>29</v>
      </c>
      <c r="M4532" t="s">
        <v>26</v>
      </c>
      <c r="N4532" t="s">
        <v>431</v>
      </c>
      <c r="P4532" t="s">
        <v>142</v>
      </c>
      <c r="S4532" t="s">
        <v>358</v>
      </c>
    </row>
    <row r="4533" spans="1:19" x14ac:dyDescent="0.35">
      <c r="A4533">
        <f t="shared" si="415"/>
        <v>9306</v>
      </c>
      <c r="B4533" t="str">
        <f t="shared" si="416"/>
        <v>BO HBED IP AvgHr</v>
      </c>
      <c r="C4533" t="str">
        <f t="shared" si="417"/>
        <v>BO HBED IP AvgHr</v>
      </c>
      <c r="D4533" t="s">
        <v>37</v>
      </c>
      <c r="E4533" t="s">
        <v>18</v>
      </c>
      <c r="F4533">
        <v>0</v>
      </c>
      <c r="H4533" t="s">
        <v>19</v>
      </c>
      <c r="J4533" t="str">
        <f t="shared" si="418"/>
        <v>Bus AvgHr</v>
      </c>
      <c r="K4533" t="s">
        <v>153</v>
      </c>
      <c r="L4533" t="s">
        <v>29</v>
      </c>
      <c r="M4533" t="s">
        <v>27</v>
      </c>
      <c r="N4533" t="s">
        <v>431</v>
      </c>
      <c r="P4533" t="s">
        <v>142</v>
      </c>
      <c r="S4533" t="s">
        <v>359</v>
      </c>
    </row>
    <row r="4534" spans="1:19" x14ac:dyDescent="0.35">
      <c r="A4534">
        <f t="shared" si="415"/>
        <v>9307</v>
      </c>
      <c r="B4534" t="str">
        <f t="shared" si="416"/>
        <v>BO HBED PM AvgHr</v>
      </c>
      <c r="C4534" t="str">
        <f t="shared" si="417"/>
        <v>BO HBED PM AvgHr</v>
      </c>
      <c r="D4534" t="s">
        <v>37</v>
      </c>
      <c r="E4534" t="s">
        <v>18</v>
      </c>
      <c r="F4534">
        <v>0</v>
      </c>
      <c r="H4534" t="s">
        <v>19</v>
      </c>
      <c r="J4534" t="str">
        <f t="shared" si="418"/>
        <v>Bus AvgHr</v>
      </c>
      <c r="K4534" t="s">
        <v>153</v>
      </c>
      <c r="L4534" t="s">
        <v>29</v>
      </c>
      <c r="M4534" t="s">
        <v>28</v>
      </c>
      <c r="N4534" t="s">
        <v>431</v>
      </c>
      <c r="P4534" t="s">
        <v>142</v>
      </c>
      <c r="S4534" t="s">
        <v>360</v>
      </c>
    </row>
    <row r="4535" spans="1:19" x14ac:dyDescent="0.35">
      <c r="A4535">
        <f t="shared" si="415"/>
        <v>9308</v>
      </c>
      <c r="B4535" t="str">
        <f t="shared" si="416"/>
        <v>BO HBED OP AvgHr</v>
      </c>
      <c r="C4535" t="str">
        <f t="shared" si="417"/>
        <v>BO HBED OP AvgHr</v>
      </c>
      <c r="D4535" t="s">
        <v>37</v>
      </c>
      <c r="E4535" t="s">
        <v>18</v>
      </c>
      <c r="F4535">
        <v>0</v>
      </c>
      <c r="H4535" t="s">
        <v>19</v>
      </c>
      <c r="J4535" t="str">
        <f t="shared" si="418"/>
        <v>Bus AvgHr</v>
      </c>
      <c r="K4535" t="s">
        <v>153</v>
      </c>
      <c r="L4535" t="s">
        <v>29</v>
      </c>
      <c r="M4535" t="s">
        <v>44</v>
      </c>
      <c r="N4535" t="s">
        <v>431</v>
      </c>
      <c r="P4535" t="s">
        <v>142</v>
      </c>
      <c r="S4535" t="s">
        <v>361</v>
      </c>
    </row>
    <row r="4536" spans="1:19" x14ac:dyDescent="0.35">
      <c r="A4536">
        <f t="shared" si="415"/>
        <v>9309</v>
      </c>
      <c r="B4536" t="str">
        <f t="shared" si="416"/>
        <v>BB HBEB AM AvgHr</v>
      </c>
      <c r="C4536" t="str">
        <f t="shared" si="417"/>
        <v>BB HBEB AM AvgHr</v>
      </c>
      <c r="D4536" t="s">
        <v>37</v>
      </c>
      <c r="E4536" t="s">
        <v>18</v>
      </c>
      <c r="F4536">
        <v>0</v>
      </c>
      <c r="H4536" t="s">
        <v>19</v>
      </c>
      <c r="J4536" t="str">
        <f t="shared" si="418"/>
        <v>Bus AvgHr</v>
      </c>
      <c r="K4536" t="s">
        <v>151</v>
      </c>
      <c r="L4536" t="s">
        <v>29</v>
      </c>
      <c r="M4536" t="s">
        <v>26</v>
      </c>
      <c r="N4536" t="s">
        <v>431</v>
      </c>
      <c r="P4536" t="s">
        <v>143</v>
      </c>
      <c r="S4536" t="s">
        <v>362</v>
      </c>
    </row>
    <row r="4537" spans="1:19" x14ac:dyDescent="0.35">
      <c r="A4537">
        <f t="shared" si="415"/>
        <v>9310</v>
      </c>
      <c r="B4537" t="str">
        <f t="shared" si="416"/>
        <v>BB HBEB IP AvgHr</v>
      </c>
      <c r="C4537" t="str">
        <f t="shared" si="417"/>
        <v>BB HBEB IP AvgHr</v>
      </c>
      <c r="D4537" t="s">
        <v>37</v>
      </c>
      <c r="E4537" t="s">
        <v>18</v>
      </c>
      <c r="F4537">
        <v>0</v>
      </c>
      <c r="H4537" t="s">
        <v>19</v>
      </c>
      <c r="J4537" t="str">
        <f t="shared" si="418"/>
        <v>Bus AvgHr</v>
      </c>
      <c r="K4537" t="s">
        <v>151</v>
      </c>
      <c r="L4537" t="s">
        <v>29</v>
      </c>
      <c r="M4537" t="s">
        <v>27</v>
      </c>
      <c r="N4537" t="s">
        <v>431</v>
      </c>
      <c r="P4537" t="s">
        <v>143</v>
      </c>
      <c r="S4537" t="s">
        <v>363</v>
      </c>
    </row>
    <row r="4538" spans="1:19" x14ac:dyDescent="0.35">
      <c r="A4538">
        <f t="shared" si="415"/>
        <v>9311</v>
      </c>
      <c r="B4538" t="str">
        <f t="shared" si="416"/>
        <v>BB HBEB PM AvgHr</v>
      </c>
      <c r="C4538" t="str">
        <f t="shared" si="417"/>
        <v>BB HBEB PM AvgHr</v>
      </c>
      <c r="D4538" t="s">
        <v>37</v>
      </c>
      <c r="E4538" t="s">
        <v>18</v>
      </c>
      <c r="F4538">
        <v>0</v>
      </c>
      <c r="H4538" t="s">
        <v>19</v>
      </c>
      <c r="J4538" t="str">
        <f t="shared" si="418"/>
        <v>Bus AvgHr</v>
      </c>
      <c r="K4538" t="s">
        <v>151</v>
      </c>
      <c r="L4538" t="s">
        <v>29</v>
      </c>
      <c r="M4538" t="s">
        <v>28</v>
      </c>
      <c r="N4538" t="s">
        <v>431</v>
      </c>
      <c r="P4538" t="s">
        <v>143</v>
      </c>
      <c r="S4538" t="s">
        <v>364</v>
      </c>
    </row>
    <row r="4539" spans="1:19" x14ac:dyDescent="0.35">
      <c r="A4539">
        <f t="shared" si="415"/>
        <v>9312</v>
      </c>
      <c r="B4539" t="str">
        <f t="shared" si="416"/>
        <v>BB HBEB OP AvgHr</v>
      </c>
      <c r="C4539" t="str">
        <f t="shared" si="417"/>
        <v>BB HBEB OP AvgHr</v>
      </c>
      <c r="D4539" t="s">
        <v>37</v>
      </c>
      <c r="E4539" t="s">
        <v>18</v>
      </c>
      <c r="F4539">
        <v>0</v>
      </c>
      <c r="H4539" t="s">
        <v>19</v>
      </c>
      <c r="J4539" t="str">
        <f t="shared" si="418"/>
        <v>Bus AvgHr</v>
      </c>
      <c r="K4539" t="s">
        <v>151</v>
      </c>
      <c r="L4539" t="s">
        <v>29</v>
      </c>
      <c r="M4539" t="s">
        <v>44</v>
      </c>
      <c r="N4539" t="s">
        <v>431</v>
      </c>
      <c r="P4539" t="s">
        <v>143</v>
      </c>
      <c r="S4539" t="s">
        <v>365</v>
      </c>
    </row>
    <row r="4540" spans="1:19" x14ac:dyDescent="0.35">
      <c r="A4540">
        <f t="shared" si="415"/>
        <v>9313</v>
      </c>
      <c r="B4540" t="str">
        <f t="shared" si="416"/>
        <v>BO HBSHOP AM AvgHr</v>
      </c>
      <c r="C4540" t="str">
        <f t="shared" si="417"/>
        <v>BO HBSHOP AM AvgHr</v>
      </c>
      <c r="D4540" t="s">
        <v>37</v>
      </c>
      <c r="E4540" t="s">
        <v>18</v>
      </c>
      <c r="F4540">
        <v>0</v>
      </c>
      <c r="H4540" t="s">
        <v>19</v>
      </c>
      <c r="J4540" t="str">
        <f t="shared" si="418"/>
        <v>Bus AvgHr</v>
      </c>
      <c r="K4540" t="s">
        <v>153</v>
      </c>
      <c r="L4540" t="s">
        <v>29</v>
      </c>
      <c r="M4540" t="s">
        <v>26</v>
      </c>
      <c r="N4540" t="s">
        <v>431</v>
      </c>
      <c r="P4540" t="s">
        <v>144</v>
      </c>
      <c r="S4540" t="s">
        <v>366</v>
      </c>
    </row>
    <row r="4541" spans="1:19" x14ac:dyDescent="0.35">
      <c r="A4541">
        <f t="shared" si="415"/>
        <v>9314</v>
      </c>
      <c r="B4541" t="str">
        <f t="shared" si="416"/>
        <v>BO HBSHOP IP AvgHr</v>
      </c>
      <c r="C4541" t="str">
        <f t="shared" si="417"/>
        <v>BO HBSHOP IP AvgHr</v>
      </c>
      <c r="D4541" t="s">
        <v>37</v>
      </c>
      <c r="E4541" t="s">
        <v>18</v>
      </c>
      <c r="F4541">
        <v>0</v>
      </c>
      <c r="H4541" t="s">
        <v>19</v>
      </c>
      <c r="J4541" t="str">
        <f t="shared" si="418"/>
        <v>Bus AvgHr</v>
      </c>
      <c r="K4541" t="s">
        <v>153</v>
      </c>
      <c r="L4541" t="s">
        <v>29</v>
      </c>
      <c r="M4541" t="s">
        <v>27</v>
      </c>
      <c r="N4541" t="s">
        <v>431</v>
      </c>
      <c r="P4541" t="s">
        <v>144</v>
      </c>
      <c r="S4541" t="s">
        <v>367</v>
      </c>
    </row>
    <row r="4542" spans="1:19" x14ac:dyDescent="0.35">
      <c r="A4542">
        <f t="shared" si="415"/>
        <v>9315</v>
      </c>
      <c r="B4542" t="str">
        <f t="shared" si="416"/>
        <v>BO HBSHOP PM AvgHr</v>
      </c>
      <c r="C4542" t="str">
        <f t="shared" si="417"/>
        <v>BO HBSHOP PM AvgHr</v>
      </c>
      <c r="D4542" t="s">
        <v>37</v>
      </c>
      <c r="E4542" t="s">
        <v>18</v>
      </c>
      <c r="F4542">
        <v>0</v>
      </c>
      <c r="H4542" t="s">
        <v>19</v>
      </c>
      <c r="J4542" t="str">
        <f t="shared" si="418"/>
        <v>Bus AvgHr</v>
      </c>
      <c r="K4542" t="s">
        <v>153</v>
      </c>
      <c r="L4542" t="s">
        <v>29</v>
      </c>
      <c r="M4542" t="s">
        <v>28</v>
      </c>
      <c r="N4542" t="s">
        <v>431</v>
      </c>
      <c r="P4542" t="s">
        <v>144</v>
      </c>
      <c r="S4542" t="s">
        <v>368</v>
      </c>
    </row>
    <row r="4543" spans="1:19" x14ac:dyDescent="0.35">
      <c r="A4543">
        <f t="shared" si="415"/>
        <v>9316</v>
      </c>
      <c r="B4543" t="str">
        <f t="shared" si="416"/>
        <v>BO HBSHOP OP AvgHr</v>
      </c>
      <c r="C4543" t="str">
        <f t="shared" si="417"/>
        <v>BO HBSHOP OP AvgHr</v>
      </c>
      <c r="D4543" t="s">
        <v>37</v>
      </c>
      <c r="E4543" t="s">
        <v>18</v>
      </c>
      <c r="F4543">
        <v>0</v>
      </c>
      <c r="H4543" t="s">
        <v>19</v>
      </c>
      <c r="J4543" t="str">
        <f t="shared" si="418"/>
        <v>Bus AvgHr</v>
      </c>
      <c r="K4543" t="s">
        <v>153</v>
      </c>
      <c r="L4543" t="s">
        <v>29</v>
      </c>
      <c r="M4543" t="s">
        <v>44</v>
      </c>
      <c r="N4543" t="s">
        <v>431</v>
      </c>
      <c r="P4543" t="s">
        <v>144</v>
      </c>
      <c r="S4543" t="s">
        <v>369</v>
      </c>
    </row>
    <row r="4544" spans="1:19" x14ac:dyDescent="0.35">
      <c r="A4544">
        <f t="shared" si="415"/>
        <v>9317</v>
      </c>
      <c r="B4544" t="str">
        <f t="shared" si="416"/>
        <v>BO HBO AM AvgHr</v>
      </c>
      <c r="C4544" t="str">
        <f t="shared" si="417"/>
        <v>BO HBO AM AvgHr</v>
      </c>
      <c r="D4544" t="s">
        <v>37</v>
      </c>
      <c r="E4544" t="s">
        <v>18</v>
      </c>
      <c r="F4544">
        <v>0</v>
      </c>
      <c r="H4544" t="s">
        <v>19</v>
      </c>
      <c r="J4544" t="str">
        <f t="shared" si="418"/>
        <v>Bus AvgHr</v>
      </c>
      <c r="K4544" t="s">
        <v>153</v>
      </c>
      <c r="L4544" t="s">
        <v>29</v>
      </c>
      <c r="M4544" t="s">
        <v>26</v>
      </c>
      <c r="N4544" t="s">
        <v>431</v>
      </c>
      <c r="P4544" t="s">
        <v>145</v>
      </c>
      <c r="S4544" t="s">
        <v>370</v>
      </c>
    </row>
    <row r="4545" spans="1:19" x14ac:dyDescent="0.35">
      <c r="A4545">
        <f t="shared" si="415"/>
        <v>9318</v>
      </c>
      <c r="B4545" t="str">
        <f t="shared" si="416"/>
        <v>BO HBO IP AvgHr</v>
      </c>
      <c r="C4545" t="str">
        <f t="shared" si="417"/>
        <v>BO HBO IP AvgHr</v>
      </c>
      <c r="D4545" t="s">
        <v>37</v>
      </c>
      <c r="E4545" t="s">
        <v>18</v>
      </c>
      <c r="F4545">
        <v>0</v>
      </c>
      <c r="H4545" t="s">
        <v>19</v>
      </c>
      <c r="J4545" t="str">
        <f t="shared" si="418"/>
        <v>Bus AvgHr</v>
      </c>
      <c r="K4545" t="s">
        <v>153</v>
      </c>
      <c r="L4545" t="s">
        <v>29</v>
      </c>
      <c r="M4545" t="s">
        <v>27</v>
      </c>
      <c r="N4545" t="s">
        <v>431</v>
      </c>
      <c r="P4545" t="s">
        <v>145</v>
      </c>
      <c r="S4545" t="s">
        <v>371</v>
      </c>
    </row>
    <row r="4546" spans="1:19" x14ac:dyDescent="0.35">
      <c r="A4546">
        <f t="shared" si="415"/>
        <v>9319</v>
      </c>
      <c r="B4546" t="str">
        <f t="shared" si="416"/>
        <v>BO HBO PM AvgHr</v>
      </c>
      <c r="C4546" t="str">
        <f t="shared" si="417"/>
        <v>BO HBO PM AvgHr</v>
      </c>
      <c r="D4546" t="s">
        <v>37</v>
      </c>
      <c r="E4546" t="s">
        <v>18</v>
      </c>
      <c r="F4546">
        <v>0</v>
      </c>
      <c r="H4546" t="s">
        <v>19</v>
      </c>
      <c r="J4546" t="str">
        <f t="shared" si="418"/>
        <v>Bus AvgHr</v>
      </c>
      <c r="K4546" t="s">
        <v>153</v>
      </c>
      <c r="L4546" t="s">
        <v>29</v>
      </c>
      <c r="M4546" t="s">
        <v>28</v>
      </c>
      <c r="N4546" t="s">
        <v>431</v>
      </c>
      <c r="P4546" t="s">
        <v>145</v>
      </c>
      <c r="S4546" t="s">
        <v>372</v>
      </c>
    </row>
    <row r="4547" spans="1:19" x14ac:dyDescent="0.35">
      <c r="A4547">
        <f t="shared" si="415"/>
        <v>9320</v>
      </c>
      <c r="B4547" t="str">
        <f t="shared" si="416"/>
        <v>BO HBO OP AvgHr</v>
      </c>
      <c r="C4547" t="str">
        <f t="shared" si="417"/>
        <v>BO HBO OP AvgHr</v>
      </c>
      <c r="D4547" t="s">
        <v>37</v>
      </c>
      <c r="E4547" t="s">
        <v>18</v>
      </c>
      <c r="F4547">
        <v>0</v>
      </c>
      <c r="H4547" t="s">
        <v>19</v>
      </c>
      <c r="J4547" t="str">
        <f t="shared" si="418"/>
        <v>Bus AvgHr</v>
      </c>
      <c r="K4547" t="s">
        <v>153</v>
      </c>
      <c r="L4547" t="s">
        <v>29</v>
      </c>
      <c r="M4547" t="s">
        <v>44</v>
      </c>
      <c r="N4547" t="s">
        <v>431</v>
      </c>
      <c r="P4547" t="s">
        <v>145</v>
      </c>
      <c r="S4547" t="s">
        <v>373</v>
      </c>
    </row>
    <row r="4548" spans="1:19" x14ac:dyDescent="0.35">
      <c r="A4548">
        <f t="shared" si="415"/>
        <v>9321</v>
      </c>
      <c r="B4548" t="str">
        <f t="shared" si="416"/>
        <v>BB NHBEB AM AvgHr</v>
      </c>
      <c r="C4548" t="str">
        <f t="shared" si="417"/>
        <v>BB NHBEB AM AvgHr</v>
      </c>
      <c r="D4548" t="s">
        <v>37</v>
      </c>
      <c r="E4548" t="s">
        <v>18</v>
      </c>
      <c r="F4548">
        <v>0</v>
      </c>
      <c r="H4548" t="s">
        <v>19</v>
      </c>
      <c r="J4548" t="str">
        <f t="shared" si="418"/>
        <v>Bus AvgHr</v>
      </c>
      <c r="K4548" t="s">
        <v>151</v>
      </c>
      <c r="L4548" t="s">
        <v>29</v>
      </c>
      <c r="M4548" t="s">
        <v>26</v>
      </c>
      <c r="N4548" t="s">
        <v>431</v>
      </c>
      <c r="P4548" t="s">
        <v>146</v>
      </c>
      <c r="S4548" t="s">
        <v>374</v>
      </c>
    </row>
    <row r="4549" spans="1:19" x14ac:dyDescent="0.35">
      <c r="A4549">
        <f t="shared" si="415"/>
        <v>9322</v>
      </c>
      <c r="B4549" t="str">
        <f t="shared" si="416"/>
        <v>BB NHBEB IP AvgHr</v>
      </c>
      <c r="C4549" t="str">
        <f t="shared" si="417"/>
        <v>BB NHBEB IP AvgHr</v>
      </c>
      <c r="D4549" t="s">
        <v>37</v>
      </c>
      <c r="E4549" t="s">
        <v>18</v>
      </c>
      <c r="F4549">
        <v>0</v>
      </c>
      <c r="H4549" t="s">
        <v>19</v>
      </c>
      <c r="J4549" t="str">
        <f t="shared" si="418"/>
        <v>Bus AvgHr</v>
      </c>
      <c r="K4549" t="s">
        <v>151</v>
      </c>
      <c r="L4549" t="s">
        <v>29</v>
      </c>
      <c r="M4549" t="s">
        <v>27</v>
      </c>
      <c r="N4549" t="s">
        <v>431</v>
      </c>
      <c r="P4549" t="s">
        <v>146</v>
      </c>
      <c r="S4549" t="s">
        <v>375</v>
      </c>
    </row>
    <row r="4550" spans="1:19" x14ac:dyDescent="0.35">
      <c r="A4550">
        <f t="shared" si="415"/>
        <v>9323</v>
      </c>
      <c r="B4550" t="str">
        <f t="shared" si="416"/>
        <v>BB NHBEB PM AvgHr</v>
      </c>
      <c r="C4550" t="str">
        <f t="shared" si="417"/>
        <v>BB NHBEB PM AvgHr</v>
      </c>
      <c r="D4550" t="s">
        <v>37</v>
      </c>
      <c r="E4550" t="s">
        <v>18</v>
      </c>
      <c r="F4550">
        <v>0</v>
      </c>
      <c r="H4550" t="s">
        <v>19</v>
      </c>
      <c r="J4550" t="str">
        <f t="shared" si="418"/>
        <v>Bus AvgHr</v>
      </c>
      <c r="K4550" t="s">
        <v>151</v>
      </c>
      <c r="L4550" t="s">
        <v>29</v>
      </c>
      <c r="M4550" t="s">
        <v>28</v>
      </c>
      <c r="N4550" t="s">
        <v>431</v>
      </c>
      <c r="P4550" t="s">
        <v>146</v>
      </c>
      <c r="S4550" t="s">
        <v>376</v>
      </c>
    </row>
    <row r="4551" spans="1:19" x14ac:dyDescent="0.35">
      <c r="A4551">
        <f t="shared" si="415"/>
        <v>9324</v>
      </c>
      <c r="B4551" t="str">
        <f t="shared" si="416"/>
        <v>BB NHBEB OP AvgHr</v>
      </c>
      <c r="C4551" t="str">
        <f t="shared" si="417"/>
        <v>BB NHBEB OP AvgHr</v>
      </c>
      <c r="D4551" t="s">
        <v>37</v>
      </c>
      <c r="E4551" t="s">
        <v>18</v>
      </c>
      <c r="F4551">
        <v>0</v>
      </c>
      <c r="H4551" t="s">
        <v>19</v>
      </c>
      <c r="J4551" t="str">
        <f t="shared" si="418"/>
        <v>Bus AvgHr</v>
      </c>
      <c r="K4551" t="s">
        <v>151</v>
      </c>
      <c r="L4551" t="s">
        <v>29</v>
      </c>
      <c r="M4551" t="s">
        <v>44</v>
      </c>
      <c r="N4551" t="s">
        <v>431</v>
      </c>
      <c r="P4551" t="s">
        <v>146</v>
      </c>
      <c r="S4551" t="s">
        <v>377</v>
      </c>
    </row>
    <row r="4552" spans="1:19" x14ac:dyDescent="0.35">
      <c r="A4552">
        <f t="shared" si="415"/>
        <v>9325</v>
      </c>
      <c r="B4552" t="str">
        <f t="shared" si="416"/>
        <v>BO NHBO AM AvgHr</v>
      </c>
      <c r="C4552" t="str">
        <f t="shared" si="417"/>
        <v>BO NHBO AM AvgHr</v>
      </c>
      <c r="D4552" t="s">
        <v>37</v>
      </c>
      <c r="E4552" t="s">
        <v>18</v>
      </c>
      <c r="F4552">
        <v>0</v>
      </c>
      <c r="H4552" t="s">
        <v>19</v>
      </c>
      <c r="J4552" t="str">
        <f t="shared" si="418"/>
        <v>Bus AvgHr</v>
      </c>
      <c r="K4552" t="s">
        <v>153</v>
      </c>
      <c r="L4552" t="s">
        <v>29</v>
      </c>
      <c r="M4552" t="s">
        <v>26</v>
      </c>
      <c r="N4552" t="s">
        <v>431</v>
      </c>
      <c r="P4552" t="s">
        <v>147</v>
      </c>
      <c r="S4552" t="s">
        <v>378</v>
      </c>
    </row>
    <row r="4553" spans="1:19" x14ac:dyDescent="0.35">
      <c r="A4553">
        <f t="shared" si="415"/>
        <v>9326</v>
      </c>
      <c r="B4553" t="str">
        <f t="shared" si="416"/>
        <v>BO NHBO IP AvgHr</v>
      </c>
      <c r="C4553" t="str">
        <f t="shared" si="417"/>
        <v>BO NHBO IP AvgHr</v>
      </c>
      <c r="D4553" t="s">
        <v>37</v>
      </c>
      <c r="E4553" t="s">
        <v>18</v>
      </c>
      <c r="F4553">
        <v>0</v>
      </c>
      <c r="H4553" t="s">
        <v>19</v>
      </c>
      <c r="J4553" t="str">
        <f t="shared" si="418"/>
        <v>Bus AvgHr</v>
      </c>
      <c r="K4553" t="s">
        <v>153</v>
      </c>
      <c r="L4553" t="s">
        <v>29</v>
      </c>
      <c r="M4553" t="s">
        <v>27</v>
      </c>
      <c r="N4553" t="s">
        <v>431</v>
      </c>
      <c r="P4553" t="s">
        <v>147</v>
      </c>
      <c r="S4553" t="s">
        <v>379</v>
      </c>
    </row>
    <row r="4554" spans="1:19" x14ac:dyDescent="0.35">
      <c r="A4554">
        <f t="shared" si="415"/>
        <v>9327</v>
      </c>
      <c r="B4554" t="str">
        <f t="shared" si="416"/>
        <v>BO NHBO PM AvgHr</v>
      </c>
      <c r="C4554" t="str">
        <f t="shared" si="417"/>
        <v>BO NHBO PM AvgHr</v>
      </c>
      <c r="D4554" t="s">
        <v>37</v>
      </c>
      <c r="E4554" t="s">
        <v>18</v>
      </c>
      <c r="F4554">
        <v>0</v>
      </c>
      <c r="H4554" t="s">
        <v>19</v>
      </c>
      <c r="J4554" t="str">
        <f t="shared" si="418"/>
        <v>Bus AvgHr</v>
      </c>
      <c r="K4554" t="s">
        <v>153</v>
      </c>
      <c r="L4554" t="s">
        <v>29</v>
      </c>
      <c r="M4554" t="s">
        <v>28</v>
      </c>
      <c r="N4554" t="s">
        <v>431</v>
      </c>
      <c r="P4554" t="s">
        <v>147</v>
      </c>
      <c r="S4554" t="s">
        <v>380</v>
      </c>
    </row>
    <row r="4555" spans="1:19" x14ac:dyDescent="0.35">
      <c r="A4555">
        <f t="shared" si="415"/>
        <v>9328</v>
      </c>
      <c r="B4555" t="str">
        <f t="shared" si="416"/>
        <v>BO NHBO OP AvgHr</v>
      </c>
      <c r="C4555" t="str">
        <f t="shared" si="417"/>
        <v>BO NHBO OP AvgHr</v>
      </c>
      <c r="D4555" t="s">
        <v>37</v>
      </c>
      <c r="E4555" t="s">
        <v>18</v>
      </c>
      <c r="F4555">
        <v>0</v>
      </c>
      <c r="H4555" t="s">
        <v>19</v>
      </c>
      <c r="J4555" t="str">
        <f t="shared" si="418"/>
        <v>Bus AvgHr</v>
      </c>
      <c r="K4555" t="s">
        <v>153</v>
      </c>
      <c r="L4555" t="s">
        <v>29</v>
      </c>
      <c r="M4555" t="s">
        <v>44</v>
      </c>
      <c r="N4555" t="s">
        <v>431</v>
      </c>
      <c r="P4555" t="s">
        <v>147</v>
      </c>
      <c r="S4555" t="s">
        <v>381</v>
      </c>
    </row>
    <row r="4556" spans="1:19" x14ac:dyDescent="0.35">
      <c r="A4556">
        <f t="shared" si="415"/>
        <v>9401</v>
      </c>
      <c r="B4556" t="str">
        <f t="shared" ref="B4556:B4583" si="419">_xlfn.TEXTJOIN(" ",TRUE,K4556,P4556,M4556,N4556)</f>
        <v>RC HBW AM AvgHr</v>
      </c>
      <c r="C4556" t="str">
        <f t="shared" ref="C4556:C4583" si="420">_xlfn.TEXTJOIN(" ",TRUE,K4556,P4556,M4556,N4556)</f>
        <v>RC HBW AM AvgHr</v>
      </c>
      <c r="D4556" t="s">
        <v>37</v>
      </c>
      <c r="E4556" t="s">
        <v>18</v>
      </c>
      <c r="F4556">
        <v>0</v>
      </c>
      <c r="H4556" t="s">
        <v>19</v>
      </c>
      <c r="J4556" t="str">
        <f t="shared" si="418"/>
        <v>Rail AvgHr</v>
      </c>
      <c r="K4556" t="s">
        <v>150</v>
      </c>
      <c r="L4556" t="s">
        <v>31</v>
      </c>
      <c r="M4556" t="s">
        <v>26</v>
      </c>
      <c r="N4556" t="s">
        <v>431</v>
      </c>
      <c r="P4556" t="s">
        <v>140</v>
      </c>
      <c r="S4556" t="s">
        <v>382</v>
      </c>
    </row>
    <row r="4557" spans="1:19" x14ac:dyDescent="0.35">
      <c r="A4557">
        <f t="shared" si="415"/>
        <v>9402</v>
      </c>
      <c r="B4557" t="str">
        <f t="shared" si="419"/>
        <v>RC HBW IP AvgHr</v>
      </c>
      <c r="C4557" t="str">
        <f t="shared" si="420"/>
        <v>RC HBW IP AvgHr</v>
      </c>
      <c r="D4557" t="s">
        <v>37</v>
      </c>
      <c r="E4557" t="s">
        <v>18</v>
      </c>
      <c r="F4557">
        <v>0</v>
      </c>
      <c r="H4557" t="s">
        <v>19</v>
      </c>
      <c r="J4557" t="str">
        <f t="shared" si="418"/>
        <v>Rail AvgHr</v>
      </c>
      <c r="K4557" t="s">
        <v>150</v>
      </c>
      <c r="L4557" t="s">
        <v>31</v>
      </c>
      <c r="M4557" t="s">
        <v>27</v>
      </c>
      <c r="N4557" t="s">
        <v>431</v>
      </c>
      <c r="P4557" t="s">
        <v>140</v>
      </c>
      <c r="S4557" t="s">
        <v>383</v>
      </c>
    </row>
    <row r="4558" spans="1:19" x14ac:dyDescent="0.35">
      <c r="A4558">
        <f t="shared" si="415"/>
        <v>9403</v>
      </c>
      <c r="B4558" t="str">
        <f t="shared" si="419"/>
        <v>RC HBW PM AvgHr</v>
      </c>
      <c r="C4558" t="str">
        <f t="shared" si="420"/>
        <v>RC HBW PM AvgHr</v>
      </c>
      <c r="D4558" t="s">
        <v>37</v>
      </c>
      <c r="E4558" t="s">
        <v>18</v>
      </c>
      <c r="F4558">
        <v>0</v>
      </c>
      <c r="H4558" t="s">
        <v>19</v>
      </c>
      <c r="J4558" t="str">
        <f t="shared" si="418"/>
        <v>Rail AvgHr</v>
      </c>
      <c r="K4558" t="s">
        <v>150</v>
      </c>
      <c r="L4558" t="s">
        <v>31</v>
      </c>
      <c r="M4558" t="s">
        <v>28</v>
      </c>
      <c r="N4558" t="s">
        <v>431</v>
      </c>
      <c r="P4558" t="s">
        <v>140</v>
      </c>
      <c r="S4558" t="s">
        <v>384</v>
      </c>
    </row>
    <row r="4559" spans="1:19" x14ac:dyDescent="0.35">
      <c r="A4559">
        <f t="shared" ref="A4559:A4622" si="421">IF(J4559=J4558,A4558+1,ROUNDUP(A4558,-2)+1)</f>
        <v>9404</v>
      </c>
      <c r="B4559" t="str">
        <f t="shared" si="419"/>
        <v>RC HBW OP AvgHr</v>
      </c>
      <c r="C4559" t="str">
        <f t="shared" si="420"/>
        <v>RC HBW OP AvgHr</v>
      </c>
      <c r="D4559" t="s">
        <v>37</v>
      </c>
      <c r="E4559" t="s">
        <v>18</v>
      </c>
      <c r="F4559">
        <v>0</v>
      </c>
      <c r="H4559" t="s">
        <v>19</v>
      </c>
      <c r="J4559" t="str">
        <f t="shared" si="418"/>
        <v>Rail AvgHr</v>
      </c>
      <c r="K4559" t="s">
        <v>150</v>
      </c>
      <c r="L4559" t="s">
        <v>31</v>
      </c>
      <c r="M4559" t="s">
        <v>44</v>
      </c>
      <c r="N4559" t="s">
        <v>431</v>
      </c>
      <c r="P4559" t="s">
        <v>140</v>
      </c>
      <c r="S4559" t="s">
        <v>385</v>
      </c>
    </row>
    <row r="4560" spans="1:19" x14ac:dyDescent="0.35">
      <c r="A4560">
        <f t="shared" si="421"/>
        <v>9405</v>
      </c>
      <c r="B4560" t="str">
        <f t="shared" si="419"/>
        <v>RO HBED AM AvgHr</v>
      </c>
      <c r="C4560" t="str">
        <f t="shared" si="420"/>
        <v>RO HBED AM AvgHr</v>
      </c>
      <c r="D4560" t="s">
        <v>37</v>
      </c>
      <c r="E4560" t="s">
        <v>18</v>
      </c>
      <c r="F4560">
        <v>0</v>
      </c>
      <c r="H4560" t="s">
        <v>19</v>
      </c>
      <c r="J4560" t="str">
        <f t="shared" si="418"/>
        <v>Rail AvgHr</v>
      </c>
      <c r="K4560" t="s">
        <v>154</v>
      </c>
      <c r="L4560" t="s">
        <v>31</v>
      </c>
      <c r="M4560" t="s">
        <v>26</v>
      </c>
      <c r="N4560" t="s">
        <v>431</v>
      </c>
      <c r="P4560" t="s">
        <v>142</v>
      </c>
      <c r="S4560" t="s">
        <v>386</v>
      </c>
    </row>
    <row r="4561" spans="1:19" x14ac:dyDescent="0.35">
      <c r="A4561">
        <f t="shared" si="421"/>
        <v>9406</v>
      </c>
      <c r="B4561" t="str">
        <f t="shared" si="419"/>
        <v>RO HBED IP AvgHr</v>
      </c>
      <c r="C4561" t="str">
        <f t="shared" si="420"/>
        <v>RO HBED IP AvgHr</v>
      </c>
      <c r="D4561" t="s">
        <v>37</v>
      </c>
      <c r="E4561" t="s">
        <v>18</v>
      </c>
      <c r="F4561">
        <v>0</v>
      </c>
      <c r="H4561" t="s">
        <v>19</v>
      </c>
      <c r="J4561" t="str">
        <f t="shared" si="418"/>
        <v>Rail AvgHr</v>
      </c>
      <c r="K4561" t="s">
        <v>154</v>
      </c>
      <c r="L4561" t="s">
        <v>31</v>
      </c>
      <c r="M4561" t="s">
        <v>27</v>
      </c>
      <c r="N4561" t="s">
        <v>431</v>
      </c>
      <c r="P4561" t="s">
        <v>142</v>
      </c>
      <c r="S4561" t="s">
        <v>387</v>
      </c>
    </row>
    <row r="4562" spans="1:19" x14ac:dyDescent="0.35">
      <c r="A4562">
        <f t="shared" si="421"/>
        <v>9407</v>
      </c>
      <c r="B4562" t="str">
        <f t="shared" si="419"/>
        <v>RO HBED PM AvgHr</v>
      </c>
      <c r="C4562" t="str">
        <f t="shared" si="420"/>
        <v>RO HBED PM AvgHr</v>
      </c>
      <c r="D4562" t="s">
        <v>37</v>
      </c>
      <c r="E4562" t="s">
        <v>18</v>
      </c>
      <c r="F4562">
        <v>0</v>
      </c>
      <c r="H4562" t="s">
        <v>19</v>
      </c>
      <c r="J4562" t="str">
        <f t="shared" si="418"/>
        <v>Rail AvgHr</v>
      </c>
      <c r="K4562" t="s">
        <v>154</v>
      </c>
      <c r="L4562" t="s">
        <v>31</v>
      </c>
      <c r="M4562" t="s">
        <v>28</v>
      </c>
      <c r="N4562" t="s">
        <v>431</v>
      </c>
      <c r="P4562" t="s">
        <v>142</v>
      </c>
      <c r="S4562" t="s">
        <v>388</v>
      </c>
    </row>
    <row r="4563" spans="1:19" x14ac:dyDescent="0.35">
      <c r="A4563">
        <f t="shared" si="421"/>
        <v>9408</v>
      </c>
      <c r="B4563" t="str">
        <f t="shared" si="419"/>
        <v>RO HBED OP AvgHr</v>
      </c>
      <c r="C4563" t="str">
        <f t="shared" si="420"/>
        <v>RO HBED OP AvgHr</v>
      </c>
      <c r="D4563" t="s">
        <v>37</v>
      </c>
      <c r="E4563" t="s">
        <v>18</v>
      </c>
      <c r="F4563">
        <v>0</v>
      </c>
      <c r="H4563" t="s">
        <v>19</v>
      </c>
      <c r="J4563" t="str">
        <f t="shared" si="418"/>
        <v>Rail AvgHr</v>
      </c>
      <c r="K4563" t="s">
        <v>154</v>
      </c>
      <c r="L4563" t="s">
        <v>31</v>
      </c>
      <c r="M4563" t="s">
        <v>44</v>
      </c>
      <c r="N4563" t="s">
        <v>431</v>
      </c>
      <c r="P4563" t="s">
        <v>142</v>
      </c>
      <c r="S4563" t="s">
        <v>389</v>
      </c>
    </row>
    <row r="4564" spans="1:19" x14ac:dyDescent="0.35">
      <c r="A4564">
        <f t="shared" si="421"/>
        <v>9409</v>
      </c>
      <c r="B4564" t="str">
        <f t="shared" si="419"/>
        <v>RB HBEB AM AvgHr</v>
      </c>
      <c r="C4564" t="str">
        <f t="shared" si="420"/>
        <v>RB HBEB AM AvgHr</v>
      </c>
      <c r="D4564" t="s">
        <v>37</v>
      </c>
      <c r="E4564" t="s">
        <v>18</v>
      </c>
      <c r="F4564">
        <v>0</v>
      </c>
      <c r="H4564" t="s">
        <v>19</v>
      </c>
      <c r="J4564" t="str">
        <f t="shared" si="418"/>
        <v>Rail AvgHr</v>
      </c>
      <c r="K4564" t="s">
        <v>152</v>
      </c>
      <c r="L4564" t="s">
        <v>31</v>
      </c>
      <c r="M4564" t="s">
        <v>26</v>
      </c>
      <c r="N4564" t="s">
        <v>431</v>
      </c>
      <c r="P4564" t="s">
        <v>143</v>
      </c>
      <c r="S4564" t="s">
        <v>390</v>
      </c>
    </row>
    <row r="4565" spans="1:19" x14ac:dyDescent="0.35">
      <c r="A4565">
        <f t="shared" si="421"/>
        <v>9410</v>
      </c>
      <c r="B4565" t="str">
        <f t="shared" si="419"/>
        <v>RB HBEB IP AvgHr</v>
      </c>
      <c r="C4565" t="str">
        <f t="shared" si="420"/>
        <v>RB HBEB IP AvgHr</v>
      </c>
      <c r="D4565" t="s">
        <v>37</v>
      </c>
      <c r="E4565" t="s">
        <v>18</v>
      </c>
      <c r="F4565">
        <v>0</v>
      </c>
      <c r="H4565" t="s">
        <v>19</v>
      </c>
      <c r="J4565" t="str">
        <f t="shared" si="418"/>
        <v>Rail AvgHr</v>
      </c>
      <c r="K4565" t="s">
        <v>152</v>
      </c>
      <c r="L4565" t="s">
        <v>31</v>
      </c>
      <c r="M4565" t="s">
        <v>27</v>
      </c>
      <c r="N4565" t="s">
        <v>431</v>
      </c>
      <c r="P4565" t="s">
        <v>143</v>
      </c>
      <c r="S4565" t="s">
        <v>391</v>
      </c>
    </row>
    <row r="4566" spans="1:19" x14ac:dyDescent="0.35">
      <c r="A4566">
        <f t="shared" si="421"/>
        <v>9411</v>
      </c>
      <c r="B4566" t="str">
        <f t="shared" si="419"/>
        <v>RB HBEB PM AvgHr</v>
      </c>
      <c r="C4566" t="str">
        <f t="shared" si="420"/>
        <v>RB HBEB PM AvgHr</v>
      </c>
      <c r="D4566" t="s">
        <v>37</v>
      </c>
      <c r="E4566" t="s">
        <v>18</v>
      </c>
      <c r="F4566">
        <v>0</v>
      </c>
      <c r="H4566" t="s">
        <v>19</v>
      </c>
      <c r="J4566" t="str">
        <f t="shared" si="418"/>
        <v>Rail AvgHr</v>
      </c>
      <c r="K4566" t="s">
        <v>152</v>
      </c>
      <c r="L4566" t="s">
        <v>31</v>
      </c>
      <c r="M4566" t="s">
        <v>28</v>
      </c>
      <c r="N4566" t="s">
        <v>431</v>
      </c>
      <c r="P4566" t="s">
        <v>143</v>
      </c>
      <c r="S4566" t="s">
        <v>392</v>
      </c>
    </row>
    <row r="4567" spans="1:19" x14ac:dyDescent="0.35">
      <c r="A4567">
        <f t="shared" si="421"/>
        <v>9412</v>
      </c>
      <c r="B4567" t="str">
        <f t="shared" si="419"/>
        <v>RB HBEB OP AvgHr</v>
      </c>
      <c r="C4567" t="str">
        <f t="shared" si="420"/>
        <v>RB HBEB OP AvgHr</v>
      </c>
      <c r="D4567" t="s">
        <v>37</v>
      </c>
      <c r="E4567" t="s">
        <v>18</v>
      </c>
      <c r="F4567">
        <v>0</v>
      </c>
      <c r="H4567" t="s">
        <v>19</v>
      </c>
      <c r="J4567" t="str">
        <f t="shared" si="418"/>
        <v>Rail AvgHr</v>
      </c>
      <c r="K4567" t="s">
        <v>152</v>
      </c>
      <c r="L4567" t="s">
        <v>31</v>
      </c>
      <c r="M4567" t="s">
        <v>44</v>
      </c>
      <c r="N4567" t="s">
        <v>431</v>
      </c>
      <c r="P4567" t="s">
        <v>143</v>
      </c>
      <c r="S4567" t="s">
        <v>393</v>
      </c>
    </row>
    <row r="4568" spans="1:19" x14ac:dyDescent="0.35">
      <c r="A4568">
        <f t="shared" si="421"/>
        <v>9413</v>
      </c>
      <c r="B4568" t="str">
        <f t="shared" si="419"/>
        <v>RO HBSHOP AM AvgHr</v>
      </c>
      <c r="C4568" t="str">
        <f t="shared" si="420"/>
        <v>RO HBSHOP AM AvgHr</v>
      </c>
      <c r="D4568" t="s">
        <v>37</v>
      </c>
      <c r="E4568" t="s">
        <v>18</v>
      </c>
      <c r="F4568">
        <v>0</v>
      </c>
      <c r="H4568" t="s">
        <v>19</v>
      </c>
      <c r="J4568" t="str">
        <f t="shared" si="418"/>
        <v>Rail AvgHr</v>
      </c>
      <c r="K4568" t="s">
        <v>154</v>
      </c>
      <c r="L4568" t="s">
        <v>31</v>
      </c>
      <c r="M4568" t="s">
        <v>26</v>
      </c>
      <c r="N4568" t="s">
        <v>431</v>
      </c>
      <c r="P4568" t="s">
        <v>144</v>
      </c>
      <c r="S4568" t="s">
        <v>394</v>
      </c>
    </row>
    <row r="4569" spans="1:19" x14ac:dyDescent="0.35">
      <c r="A4569">
        <f t="shared" si="421"/>
        <v>9414</v>
      </c>
      <c r="B4569" t="str">
        <f t="shared" si="419"/>
        <v>RO HBSHOP IP AvgHr</v>
      </c>
      <c r="C4569" t="str">
        <f t="shared" si="420"/>
        <v>RO HBSHOP IP AvgHr</v>
      </c>
      <c r="D4569" t="s">
        <v>37</v>
      </c>
      <c r="E4569" t="s">
        <v>18</v>
      </c>
      <c r="F4569">
        <v>0</v>
      </c>
      <c r="H4569" t="s">
        <v>19</v>
      </c>
      <c r="J4569" t="str">
        <f t="shared" si="418"/>
        <v>Rail AvgHr</v>
      </c>
      <c r="K4569" t="s">
        <v>154</v>
      </c>
      <c r="L4569" t="s">
        <v>31</v>
      </c>
      <c r="M4569" t="s">
        <v>27</v>
      </c>
      <c r="N4569" t="s">
        <v>431</v>
      </c>
      <c r="P4569" t="s">
        <v>144</v>
      </c>
      <c r="S4569" t="s">
        <v>395</v>
      </c>
    </row>
    <row r="4570" spans="1:19" x14ac:dyDescent="0.35">
      <c r="A4570">
        <f t="shared" si="421"/>
        <v>9415</v>
      </c>
      <c r="B4570" t="str">
        <f t="shared" si="419"/>
        <v>RO HBSHOP PM AvgHr</v>
      </c>
      <c r="C4570" t="str">
        <f t="shared" si="420"/>
        <v>RO HBSHOP PM AvgHr</v>
      </c>
      <c r="D4570" t="s">
        <v>37</v>
      </c>
      <c r="E4570" t="s">
        <v>18</v>
      </c>
      <c r="F4570">
        <v>0</v>
      </c>
      <c r="H4570" t="s">
        <v>19</v>
      </c>
      <c r="J4570" t="str">
        <f t="shared" si="418"/>
        <v>Rail AvgHr</v>
      </c>
      <c r="K4570" t="s">
        <v>154</v>
      </c>
      <c r="L4570" t="s">
        <v>31</v>
      </c>
      <c r="M4570" t="s">
        <v>28</v>
      </c>
      <c r="N4570" t="s">
        <v>431</v>
      </c>
      <c r="P4570" t="s">
        <v>144</v>
      </c>
      <c r="S4570" t="s">
        <v>396</v>
      </c>
    </row>
    <row r="4571" spans="1:19" x14ac:dyDescent="0.35">
      <c r="A4571">
        <f t="shared" si="421"/>
        <v>9416</v>
      </c>
      <c r="B4571" t="str">
        <f t="shared" si="419"/>
        <v>RO HBSHOP OP AvgHr</v>
      </c>
      <c r="C4571" t="str">
        <f t="shared" si="420"/>
        <v>RO HBSHOP OP AvgHr</v>
      </c>
      <c r="D4571" t="s">
        <v>37</v>
      </c>
      <c r="E4571" t="s">
        <v>18</v>
      </c>
      <c r="F4571">
        <v>0</v>
      </c>
      <c r="H4571" t="s">
        <v>19</v>
      </c>
      <c r="J4571" t="str">
        <f t="shared" si="418"/>
        <v>Rail AvgHr</v>
      </c>
      <c r="K4571" t="s">
        <v>154</v>
      </c>
      <c r="L4571" t="s">
        <v>31</v>
      </c>
      <c r="M4571" t="s">
        <v>44</v>
      </c>
      <c r="N4571" t="s">
        <v>431</v>
      </c>
      <c r="P4571" t="s">
        <v>144</v>
      </c>
      <c r="S4571" t="s">
        <v>397</v>
      </c>
    </row>
    <row r="4572" spans="1:19" x14ac:dyDescent="0.35">
      <c r="A4572">
        <f t="shared" si="421"/>
        <v>9417</v>
      </c>
      <c r="B4572" t="str">
        <f t="shared" si="419"/>
        <v>RO HBO AM AvgHr</v>
      </c>
      <c r="C4572" t="str">
        <f t="shared" si="420"/>
        <v>RO HBO AM AvgHr</v>
      </c>
      <c r="D4572" t="s">
        <v>37</v>
      </c>
      <c r="E4572" t="s">
        <v>18</v>
      </c>
      <c r="F4572">
        <v>0</v>
      </c>
      <c r="H4572" t="s">
        <v>19</v>
      </c>
      <c r="J4572" t="str">
        <f t="shared" si="418"/>
        <v>Rail AvgHr</v>
      </c>
      <c r="K4572" t="s">
        <v>154</v>
      </c>
      <c r="L4572" t="s">
        <v>31</v>
      </c>
      <c r="M4572" t="s">
        <v>26</v>
      </c>
      <c r="N4572" t="s">
        <v>431</v>
      </c>
      <c r="P4572" t="s">
        <v>145</v>
      </c>
      <c r="S4572" t="s">
        <v>398</v>
      </c>
    </row>
    <row r="4573" spans="1:19" x14ac:dyDescent="0.35">
      <c r="A4573">
        <f t="shared" si="421"/>
        <v>9418</v>
      </c>
      <c r="B4573" t="str">
        <f t="shared" si="419"/>
        <v>RO HBO IP AvgHr</v>
      </c>
      <c r="C4573" t="str">
        <f t="shared" si="420"/>
        <v>RO HBO IP AvgHr</v>
      </c>
      <c r="D4573" t="s">
        <v>37</v>
      </c>
      <c r="E4573" t="s">
        <v>18</v>
      </c>
      <c r="F4573">
        <v>0</v>
      </c>
      <c r="H4573" t="s">
        <v>19</v>
      </c>
      <c r="J4573" t="str">
        <f t="shared" si="418"/>
        <v>Rail AvgHr</v>
      </c>
      <c r="K4573" t="s">
        <v>154</v>
      </c>
      <c r="L4573" t="s">
        <v>31</v>
      </c>
      <c r="M4573" t="s">
        <v>27</v>
      </c>
      <c r="N4573" t="s">
        <v>431</v>
      </c>
      <c r="P4573" t="s">
        <v>145</v>
      </c>
      <c r="S4573" t="s">
        <v>399</v>
      </c>
    </row>
    <row r="4574" spans="1:19" x14ac:dyDescent="0.35">
      <c r="A4574">
        <f t="shared" si="421"/>
        <v>9419</v>
      </c>
      <c r="B4574" t="str">
        <f t="shared" si="419"/>
        <v>RO HBO PM AvgHr</v>
      </c>
      <c r="C4574" t="str">
        <f t="shared" si="420"/>
        <v>RO HBO PM AvgHr</v>
      </c>
      <c r="D4574" t="s">
        <v>37</v>
      </c>
      <c r="E4574" t="s">
        <v>18</v>
      </c>
      <c r="F4574">
        <v>0</v>
      </c>
      <c r="H4574" t="s">
        <v>19</v>
      </c>
      <c r="J4574" t="str">
        <f t="shared" si="418"/>
        <v>Rail AvgHr</v>
      </c>
      <c r="K4574" t="s">
        <v>154</v>
      </c>
      <c r="L4574" t="s">
        <v>31</v>
      </c>
      <c r="M4574" t="s">
        <v>28</v>
      </c>
      <c r="N4574" t="s">
        <v>431</v>
      </c>
      <c r="P4574" t="s">
        <v>145</v>
      </c>
      <c r="S4574" t="s">
        <v>400</v>
      </c>
    </row>
    <row r="4575" spans="1:19" x14ac:dyDescent="0.35">
      <c r="A4575">
        <f t="shared" si="421"/>
        <v>9420</v>
      </c>
      <c r="B4575" t="str">
        <f t="shared" si="419"/>
        <v>RO HBO OP AvgHr</v>
      </c>
      <c r="C4575" t="str">
        <f t="shared" si="420"/>
        <v>RO HBO OP AvgHr</v>
      </c>
      <c r="D4575" t="s">
        <v>37</v>
      </c>
      <c r="E4575" t="s">
        <v>18</v>
      </c>
      <c r="F4575">
        <v>0</v>
      </c>
      <c r="H4575" t="s">
        <v>19</v>
      </c>
      <c r="J4575" t="str">
        <f t="shared" si="418"/>
        <v>Rail AvgHr</v>
      </c>
      <c r="K4575" t="s">
        <v>154</v>
      </c>
      <c r="L4575" t="s">
        <v>31</v>
      </c>
      <c r="M4575" t="s">
        <v>44</v>
      </c>
      <c r="N4575" t="s">
        <v>431</v>
      </c>
      <c r="P4575" t="s">
        <v>145</v>
      </c>
      <c r="S4575" t="s">
        <v>401</v>
      </c>
    </row>
    <row r="4576" spans="1:19" x14ac:dyDescent="0.35">
      <c r="A4576">
        <f t="shared" si="421"/>
        <v>9421</v>
      </c>
      <c r="B4576" t="str">
        <f t="shared" si="419"/>
        <v>RB NHBEB AM AvgHr</v>
      </c>
      <c r="C4576" t="str">
        <f t="shared" si="420"/>
        <v>RB NHBEB AM AvgHr</v>
      </c>
      <c r="D4576" t="s">
        <v>37</v>
      </c>
      <c r="E4576" t="s">
        <v>18</v>
      </c>
      <c r="F4576">
        <v>0</v>
      </c>
      <c r="H4576" t="s">
        <v>19</v>
      </c>
      <c r="J4576" t="str">
        <f t="shared" si="418"/>
        <v>Rail AvgHr</v>
      </c>
      <c r="K4576" t="s">
        <v>152</v>
      </c>
      <c r="L4576" t="s">
        <v>31</v>
      </c>
      <c r="M4576" t="s">
        <v>26</v>
      </c>
      <c r="N4576" t="s">
        <v>431</v>
      </c>
      <c r="P4576" t="s">
        <v>146</v>
      </c>
      <c r="S4576" t="s">
        <v>402</v>
      </c>
    </row>
    <row r="4577" spans="1:19" x14ac:dyDescent="0.35">
      <c r="A4577">
        <f t="shared" si="421"/>
        <v>9422</v>
      </c>
      <c r="B4577" t="str">
        <f t="shared" si="419"/>
        <v>RB NHBEB IP AvgHr</v>
      </c>
      <c r="C4577" t="str">
        <f t="shared" si="420"/>
        <v>RB NHBEB IP AvgHr</v>
      </c>
      <c r="D4577" t="s">
        <v>37</v>
      </c>
      <c r="E4577" t="s">
        <v>18</v>
      </c>
      <c r="F4577">
        <v>0</v>
      </c>
      <c r="H4577" t="s">
        <v>19</v>
      </c>
      <c r="J4577" t="str">
        <f t="shared" si="418"/>
        <v>Rail AvgHr</v>
      </c>
      <c r="K4577" t="s">
        <v>152</v>
      </c>
      <c r="L4577" t="s">
        <v>31</v>
      </c>
      <c r="M4577" t="s">
        <v>27</v>
      </c>
      <c r="N4577" t="s">
        <v>431</v>
      </c>
      <c r="P4577" t="s">
        <v>146</v>
      </c>
      <c r="S4577" t="s">
        <v>403</v>
      </c>
    </row>
    <row r="4578" spans="1:19" x14ac:dyDescent="0.35">
      <c r="A4578">
        <f t="shared" si="421"/>
        <v>9423</v>
      </c>
      <c r="B4578" t="str">
        <f t="shared" si="419"/>
        <v>RB NHBEB PM AvgHr</v>
      </c>
      <c r="C4578" t="str">
        <f t="shared" si="420"/>
        <v>RB NHBEB PM AvgHr</v>
      </c>
      <c r="D4578" t="s">
        <v>37</v>
      </c>
      <c r="E4578" t="s">
        <v>18</v>
      </c>
      <c r="F4578">
        <v>0</v>
      </c>
      <c r="H4578" t="s">
        <v>19</v>
      </c>
      <c r="J4578" t="str">
        <f t="shared" si="418"/>
        <v>Rail AvgHr</v>
      </c>
      <c r="K4578" t="s">
        <v>152</v>
      </c>
      <c r="L4578" t="s">
        <v>31</v>
      </c>
      <c r="M4578" t="s">
        <v>28</v>
      </c>
      <c r="N4578" t="s">
        <v>431</v>
      </c>
      <c r="P4578" t="s">
        <v>146</v>
      </c>
      <c r="S4578" t="s">
        <v>404</v>
      </c>
    </row>
    <row r="4579" spans="1:19" x14ac:dyDescent="0.35">
      <c r="A4579">
        <f t="shared" si="421"/>
        <v>9424</v>
      </c>
      <c r="B4579" t="str">
        <f t="shared" si="419"/>
        <v>RB NHBEB OP AvgHr</v>
      </c>
      <c r="C4579" t="str">
        <f t="shared" si="420"/>
        <v>RB NHBEB OP AvgHr</v>
      </c>
      <c r="D4579" t="s">
        <v>37</v>
      </c>
      <c r="E4579" t="s">
        <v>18</v>
      </c>
      <c r="F4579">
        <v>0</v>
      </c>
      <c r="H4579" t="s">
        <v>19</v>
      </c>
      <c r="J4579" t="str">
        <f t="shared" si="418"/>
        <v>Rail AvgHr</v>
      </c>
      <c r="K4579" t="s">
        <v>152</v>
      </c>
      <c r="L4579" t="s">
        <v>31</v>
      </c>
      <c r="M4579" t="s">
        <v>44</v>
      </c>
      <c r="N4579" t="s">
        <v>431</v>
      </c>
      <c r="P4579" t="s">
        <v>146</v>
      </c>
      <c r="S4579" t="s">
        <v>405</v>
      </c>
    </row>
    <row r="4580" spans="1:19" x14ac:dyDescent="0.35">
      <c r="A4580">
        <f t="shared" si="421"/>
        <v>9425</v>
      </c>
      <c r="B4580" t="str">
        <f t="shared" si="419"/>
        <v>RO NHBO AM AvgHr</v>
      </c>
      <c r="C4580" t="str">
        <f t="shared" si="420"/>
        <v>RO NHBO AM AvgHr</v>
      </c>
      <c r="D4580" t="s">
        <v>37</v>
      </c>
      <c r="E4580" t="s">
        <v>18</v>
      </c>
      <c r="F4580">
        <v>0</v>
      </c>
      <c r="H4580" t="s">
        <v>19</v>
      </c>
      <c r="J4580" t="str">
        <f t="shared" si="418"/>
        <v>Rail AvgHr</v>
      </c>
      <c r="K4580" t="s">
        <v>154</v>
      </c>
      <c r="L4580" t="s">
        <v>31</v>
      </c>
      <c r="M4580" t="s">
        <v>26</v>
      </c>
      <c r="N4580" t="s">
        <v>431</v>
      </c>
      <c r="P4580" t="s">
        <v>147</v>
      </c>
      <c r="S4580" t="s">
        <v>406</v>
      </c>
    </row>
    <row r="4581" spans="1:19" x14ac:dyDescent="0.35">
      <c r="A4581">
        <f t="shared" si="421"/>
        <v>9426</v>
      </c>
      <c r="B4581" t="str">
        <f t="shared" si="419"/>
        <v>RO NHBO IP AvgHr</v>
      </c>
      <c r="C4581" t="str">
        <f t="shared" si="420"/>
        <v>RO NHBO IP AvgHr</v>
      </c>
      <c r="D4581" t="s">
        <v>37</v>
      </c>
      <c r="E4581" t="s">
        <v>18</v>
      </c>
      <c r="F4581">
        <v>0</v>
      </c>
      <c r="H4581" t="s">
        <v>19</v>
      </c>
      <c r="J4581" t="str">
        <f t="shared" si="418"/>
        <v>Rail AvgHr</v>
      </c>
      <c r="K4581" t="s">
        <v>154</v>
      </c>
      <c r="L4581" t="s">
        <v>31</v>
      </c>
      <c r="M4581" t="s">
        <v>27</v>
      </c>
      <c r="N4581" t="s">
        <v>431</v>
      </c>
      <c r="P4581" t="s">
        <v>147</v>
      </c>
      <c r="S4581" t="s">
        <v>407</v>
      </c>
    </row>
    <row r="4582" spans="1:19" x14ac:dyDescent="0.35">
      <c r="A4582">
        <f t="shared" si="421"/>
        <v>9427</v>
      </c>
      <c r="B4582" t="str">
        <f t="shared" si="419"/>
        <v>RO NHBO PM AvgHr</v>
      </c>
      <c r="C4582" t="str">
        <f t="shared" si="420"/>
        <v>RO NHBO PM AvgHr</v>
      </c>
      <c r="D4582" t="s">
        <v>37</v>
      </c>
      <c r="E4582" t="s">
        <v>18</v>
      </c>
      <c r="F4582">
        <v>0</v>
      </c>
      <c r="H4582" t="s">
        <v>19</v>
      </c>
      <c r="J4582" t="str">
        <f t="shared" si="418"/>
        <v>Rail AvgHr</v>
      </c>
      <c r="K4582" t="s">
        <v>154</v>
      </c>
      <c r="L4582" t="s">
        <v>31</v>
      </c>
      <c r="M4582" t="s">
        <v>28</v>
      </c>
      <c r="N4582" t="s">
        <v>431</v>
      </c>
      <c r="P4582" t="s">
        <v>147</v>
      </c>
      <c r="S4582" t="s">
        <v>408</v>
      </c>
    </row>
    <row r="4583" spans="1:19" x14ac:dyDescent="0.35">
      <c r="A4583">
        <f t="shared" si="421"/>
        <v>9428</v>
      </c>
      <c r="B4583" t="str">
        <f t="shared" si="419"/>
        <v>RO NHBO OP AvgHr</v>
      </c>
      <c r="C4583" t="str">
        <f t="shared" si="420"/>
        <v>RO NHBO OP AvgHr</v>
      </c>
      <c r="D4583" t="s">
        <v>37</v>
      </c>
      <c r="E4583" t="s">
        <v>18</v>
      </c>
      <c r="F4583">
        <v>0</v>
      </c>
      <c r="H4583" t="s">
        <v>19</v>
      </c>
      <c r="J4583" t="str">
        <f t="shared" si="418"/>
        <v>Rail AvgHr</v>
      </c>
      <c r="K4583" t="s">
        <v>154</v>
      </c>
      <c r="L4583" t="s">
        <v>31</v>
      </c>
      <c r="M4583" t="s">
        <v>44</v>
      </c>
      <c r="N4583" t="s">
        <v>431</v>
      </c>
      <c r="P4583" t="s">
        <v>147</v>
      </c>
      <c r="S4583" t="s">
        <v>409</v>
      </c>
    </row>
    <row r="4584" spans="1:19" x14ac:dyDescent="0.35">
      <c r="A4584">
        <f t="shared" si="421"/>
        <v>9501</v>
      </c>
      <c r="B4584" t="str">
        <f t="shared" ref="B4584:B4615" si="422">_xlfn.TEXTJOIN(" ",TRUE,L4584:M4584,S4584)</f>
        <v>CB AM Fn Unsmoothed</v>
      </c>
      <c r="C4584" t="str">
        <f t="shared" ref="C4584:C4623" si="423">_xlfn.TEXTJOIN(" ",TRUE,L4584:N4584)</f>
        <v>CB AM Unsmoothed Assignment</v>
      </c>
      <c r="D4584" t="s">
        <v>37</v>
      </c>
      <c r="E4584" t="s">
        <v>18</v>
      </c>
      <c r="F4584">
        <v>0</v>
      </c>
      <c r="H4584" t="s">
        <v>19</v>
      </c>
      <c r="J4584" t="s">
        <v>471</v>
      </c>
      <c r="K4584" t="str" cm="1">
        <f t="array" ref="K4584">_xlfn.IFS(L4584="Bus P+R Bus Leg", "Bus", L4584="Bus P+R Car Leg", "Car",L4584="Rail P+R Rail Leg", "Rail", L4584="Rail P+R Car Leg", "Car",L4584="Logsum","",TRUE(),L4584)</f>
        <v>CB</v>
      </c>
      <c r="L4584" t="s">
        <v>21</v>
      </c>
      <c r="M4584" t="s">
        <v>26</v>
      </c>
      <c r="N4584" t="s">
        <v>469</v>
      </c>
      <c r="S4584" t="s">
        <v>477</v>
      </c>
    </row>
    <row r="4585" spans="1:19" x14ac:dyDescent="0.35">
      <c r="A4585">
        <f t="shared" si="421"/>
        <v>9502</v>
      </c>
      <c r="B4585" t="str">
        <f t="shared" si="422"/>
        <v>CB IP Fn Unsmoothed</v>
      </c>
      <c r="C4585" t="str">
        <f t="shared" si="423"/>
        <v>CB IP Unsmoothed Assignment</v>
      </c>
      <c r="D4585" t="s">
        <v>37</v>
      </c>
      <c r="E4585" t="s">
        <v>18</v>
      </c>
      <c r="F4585">
        <v>0</v>
      </c>
      <c r="H4585" t="s">
        <v>19</v>
      </c>
      <c r="J4585" t="s">
        <v>471</v>
      </c>
      <c r="K4585" t="str" cm="1">
        <f t="array" ref="K4585">_xlfn.IFS(L4585="Bus P+R Bus Leg", "Bus", L4585="Bus P+R Car Leg", "Car",L4585="Rail P+R Rail Leg", "Rail", L4585="Rail P+R Car Leg", "Car",L4585="Logsum","",TRUE(),L4585)</f>
        <v>CB</v>
      </c>
      <c r="L4585" t="s">
        <v>21</v>
      </c>
      <c r="M4585" t="s">
        <v>27</v>
      </c>
      <c r="N4585" t="s">
        <v>469</v>
      </c>
      <c r="S4585" t="s">
        <v>477</v>
      </c>
    </row>
    <row r="4586" spans="1:19" x14ac:dyDescent="0.35">
      <c r="A4586">
        <f t="shared" si="421"/>
        <v>9503</v>
      </c>
      <c r="B4586" t="str">
        <f t="shared" si="422"/>
        <v>CB PM Fn Unsmoothed</v>
      </c>
      <c r="C4586" t="str">
        <f t="shared" si="423"/>
        <v>CB PM Unsmoothed Assignment</v>
      </c>
      <c r="D4586" t="s">
        <v>37</v>
      </c>
      <c r="E4586" t="s">
        <v>18</v>
      </c>
      <c r="F4586">
        <v>0</v>
      </c>
      <c r="H4586" t="s">
        <v>19</v>
      </c>
      <c r="J4586" t="s">
        <v>471</v>
      </c>
      <c r="K4586" t="str" cm="1">
        <f t="array" ref="K4586">_xlfn.IFS(L4586="Bus P+R Bus Leg", "Bus", L4586="Bus P+R Car Leg", "Car",L4586="Rail P+R Rail Leg", "Rail", L4586="Rail P+R Car Leg", "Car",L4586="Logsum","",TRUE(),L4586)</f>
        <v>CB</v>
      </c>
      <c r="L4586" t="s">
        <v>21</v>
      </c>
      <c r="M4586" t="s">
        <v>28</v>
      </c>
      <c r="N4586" t="s">
        <v>469</v>
      </c>
      <c r="S4586" t="s">
        <v>477</v>
      </c>
    </row>
    <row r="4587" spans="1:19" x14ac:dyDescent="0.35">
      <c r="A4587">
        <f t="shared" si="421"/>
        <v>9504</v>
      </c>
      <c r="B4587" t="str">
        <f t="shared" si="422"/>
        <v>CB OP Fn Unsmoothed</v>
      </c>
      <c r="C4587" t="str">
        <f t="shared" si="423"/>
        <v>CB OP Unsmoothed Assignment</v>
      </c>
      <c r="D4587" t="s">
        <v>37</v>
      </c>
      <c r="E4587" t="s">
        <v>18</v>
      </c>
      <c r="F4587">
        <v>0</v>
      </c>
      <c r="H4587" t="s">
        <v>19</v>
      </c>
      <c r="J4587" t="s">
        <v>471</v>
      </c>
      <c r="K4587" t="str" cm="1">
        <f t="array" ref="K4587">_xlfn.IFS(L4587="Bus P+R Bus Leg", "Bus", L4587="Bus P+R Car Leg", "Car",L4587="Rail P+R Rail Leg", "Rail", L4587="Rail P+R Car Leg", "Car",L4587="Logsum","",TRUE(),L4587)</f>
        <v>CB</v>
      </c>
      <c r="L4587" t="s">
        <v>21</v>
      </c>
      <c r="M4587" t="s">
        <v>44</v>
      </c>
      <c r="N4587" t="s">
        <v>469</v>
      </c>
      <c r="S4587" t="s">
        <v>477</v>
      </c>
    </row>
    <row r="4588" spans="1:19" x14ac:dyDescent="0.35">
      <c r="A4588">
        <f t="shared" si="421"/>
        <v>9505</v>
      </c>
      <c r="B4588" t="str">
        <f t="shared" si="422"/>
        <v>CC AM Fn Unsmoothed</v>
      </c>
      <c r="C4588" t="str">
        <f t="shared" si="423"/>
        <v>CC AM Unsmoothed Assignment</v>
      </c>
      <c r="D4588" t="s">
        <v>37</v>
      </c>
      <c r="E4588" t="s">
        <v>18</v>
      </c>
      <c r="F4588">
        <v>0</v>
      </c>
      <c r="H4588" t="s">
        <v>19</v>
      </c>
      <c r="J4588" t="s">
        <v>471</v>
      </c>
      <c r="K4588" t="str" cm="1">
        <f t="array" ref="K4588">_xlfn.IFS(L4588="Bus P+R Bus Leg", "Bus", L4588="Bus P+R Car Leg", "Car",L4588="Rail P+R Rail Leg", "Rail", L4588="Rail P+R Car Leg", "Car",L4588="Logsum","",TRUE(),L4588)</f>
        <v>CC</v>
      </c>
      <c r="L4588" t="s">
        <v>22</v>
      </c>
      <c r="M4588" t="s">
        <v>26</v>
      </c>
      <c r="N4588" t="s">
        <v>469</v>
      </c>
      <c r="S4588" t="s">
        <v>477</v>
      </c>
    </row>
    <row r="4589" spans="1:19" x14ac:dyDescent="0.35">
      <c r="A4589">
        <f t="shared" si="421"/>
        <v>9506</v>
      </c>
      <c r="B4589" t="str">
        <f t="shared" si="422"/>
        <v>CC IP Fn Unsmoothed</v>
      </c>
      <c r="C4589" t="str">
        <f t="shared" si="423"/>
        <v>CC IP Unsmoothed Assignment</v>
      </c>
      <c r="D4589" t="s">
        <v>37</v>
      </c>
      <c r="E4589" t="s">
        <v>18</v>
      </c>
      <c r="F4589">
        <v>0</v>
      </c>
      <c r="H4589" t="s">
        <v>19</v>
      </c>
      <c r="J4589" t="s">
        <v>471</v>
      </c>
      <c r="K4589" t="str" cm="1">
        <f t="array" ref="K4589">_xlfn.IFS(L4589="Bus P+R Bus Leg", "Bus", L4589="Bus P+R Car Leg", "Car",L4589="Rail P+R Rail Leg", "Rail", L4589="Rail P+R Car Leg", "Car",L4589="Logsum","",TRUE(),L4589)</f>
        <v>CC</v>
      </c>
      <c r="L4589" t="s">
        <v>22</v>
      </c>
      <c r="M4589" t="s">
        <v>27</v>
      </c>
      <c r="N4589" t="s">
        <v>469</v>
      </c>
      <c r="S4589" t="s">
        <v>477</v>
      </c>
    </row>
    <row r="4590" spans="1:19" x14ac:dyDescent="0.35">
      <c r="A4590">
        <f t="shared" si="421"/>
        <v>9507</v>
      </c>
      <c r="B4590" t="str">
        <f t="shared" si="422"/>
        <v>CC PM Fn Unsmoothed</v>
      </c>
      <c r="C4590" t="str">
        <f t="shared" si="423"/>
        <v>CC PM Unsmoothed Assignment</v>
      </c>
      <c r="D4590" t="s">
        <v>37</v>
      </c>
      <c r="E4590" t="s">
        <v>18</v>
      </c>
      <c r="F4590">
        <v>0</v>
      </c>
      <c r="H4590" t="s">
        <v>19</v>
      </c>
      <c r="J4590" t="s">
        <v>471</v>
      </c>
      <c r="K4590" t="str" cm="1">
        <f t="array" ref="K4590">_xlfn.IFS(L4590="Bus P+R Bus Leg", "Bus", L4590="Bus P+R Car Leg", "Car",L4590="Rail P+R Rail Leg", "Rail", L4590="Rail P+R Car Leg", "Car",L4590="Logsum","",TRUE(),L4590)</f>
        <v>CC</v>
      </c>
      <c r="L4590" t="s">
        <v>22</v>
      </c>
      <c r="M4590" t="s">
        <v>28</v>
      </c>
      <c r="N4590" t="s">
        <v>469</v>
      </c>
      <c r="S4590" t="s">
        <v>477</v>
      </c>
    </row>
    <row r="4591" spans="1:19" x14ac:dyDescent="0.35">
      <c r="A4591">
        <f t="shared" si="421"/>
        <v>9508</v>
      </c>
      <c r="B4591" t="str">
        <f t="shared" si="422"/>
        <v>CC OP Fn Unsmoothed</v>
      </c>
      <c r="C4591" t="str">
        <f t="shared" si="423"/>
        <v>CC OP Unsmoothed Assignment</v>
      </c>
      <c r="D4591" t="s">
        <v>37</v>
      </c>
      <c r="E4591" t="s">
        <v>18</v>
      </c>
      <c r="F4591">
        <v>0</v>
      </c>
      <c r="H4591" t="s">
        <v>19</v>
      </c>
      <c r="J4591" t="s">
        <v>471</v>
      </c>
      <c r="K4591" t="str" cm="1">
        <f t="array" ref="K4591">_xlfn.IFS(L4591="Bus P+R Bus Leg", "Bus", L4591="Bus P+R Car Leg", "Car",L4591="Rail P+R Rail Leg", "Rail", L4591="Rail P+R Car Leg", "Car",L4591="Logsum","",TRUE(),L4591)</f>
        <v>CC</v>
      </c>
      <c r="L4591" t="s">
        <v>22</v>
      </c>
      <c r="M4591" t="s">
        <v>44</v>
      </c>
      <c r="N4591" t="s">
        <v>469</v>
      </c>
      <c r="S4591" t="s">
        <v>477</v>
      </c>
    </row>
    <row r="4592" spans="1:19" x14ac:dyDescent="0.35">
      <c r="A4592">
        <f t="shared" si="421"/>
        <v>9509</v>
      </c>
      <c r="B4592" t="str">
        <f t="shared" si="422"/>
        <v>CO AM Fn Unsmoothed</v>
      </c>
      <c r="C4592" t="str">
        <f t="shared" si="423"/>
        <v>CO AM Unsmoothed Assignment</v>
      </c>
      <c r="D4592" t="s">
        <v>37</v>
      </c>
      <c r="E4592" t="s">
        <v>18</v>
      </c>
      <c r="F4592">
        <v>0</v>
      </c>
      <c r="H4592" t="s">
        <v>19</v>
      </c>
      <c r="J4592" t="s">
        <v>471</v>
      </c>
      <c r="K4592" t="str" cm="1">
        <f t="array" ref="K4592">_xlfn.IFS(L4592="Bus P+R Bus Leg", "Bus", L4592="Bus P+R Car Leg", "Car",L4592="Rail P+R Rail Leg", "Rail", L4592="Rail P+R Car Leg", "Car",L4592="Logsum","",TRUE(),L4592)</f>
        <v>CO</v>
      </c>
      <c r="L4592" t="s">
        <v>23</v>
      </c>
      <c r="M4592" t="s">
        <v>26</v>
      </c>
      <c r="N4592" t="s">
        <v>469</v>
      </c>
      <c r="S4592" t="s">
        <v>477</v>
      </c>
    </row>
    <row r="4593" spans="1:19" x14ac:dyDescent="0.35">
      <c r="A4593">
        <f t="shared" si="421"/>
        <v>9510</v>
      </c>
      <c r="B4593" t="str">
        <f t="shared" si="422"/>
        <v>CO IP Fn Unsmoothed</v>
      </c>
      <c r="C4593" t="str">
        <f t="shared" si="423"/>
        <v>CO IP Unsmoothed Assignment</v>
      </c>
      <c r="D4593" t="s">
        <v>37</v>
      </c>
      <c r="E4593" t="s">
        <v>18</v>
      </c>
      <c r="F4593">
        <v>0</v>
      </c>
      <c r="H4593" t="s">
        <v>19</v>
      </c>
      <c r="J4593" t="s">
        <v>471</v>
      </c>
      <c r="K4593" t="str" cm="1">
        <f t="array" ref="K4593">_xlfn.IFS(L4593="Bus P+R Bus Leg", "Bus", L4593="Bus P+R Car Leg", "Car",L4593="Rail P+R Rail Leg", "Rail", L4593="Rail P+R Car Leg", "Car",L4593="Logsum","",TRUE(),L4593)</f>
        <v>CO</v>
      </c>
      <c r="L4593" t="s">
        <v>23</v>
      </c>
      <c r="M4593" t="s">
        <v>27</v>
      </c>
      <c r="N4593" t="s">
        <v>469</v>
      </c>
      <c r="S4593" t="s">
        <v>477</v>
      </c>
    </row>
    <row r="4594" spans="1:19" x14ac:dyDescent="0.35">
      <c r="A4594">
        <f t="shared" si="421"/>
        <v>9511</v>
      </c>
      <c r="B4594" t="str">
        <f t="shared" si="422"/>
        <v>CO PM Fn Unsmoothed</v>
      </c>
      <c r="C4594" t="str">
        <f t="shared" si="423"/>
        <v>CO PM Unsmoothed Assignment</v>
      </c>
      <c r="D4594" t="s">
        <v>37</v>
      </c>
      <c r="E4594" t="s">
        <v>18</v>
      </c>
      <c r="F4594">
        <v>0</v>
      </c>
      <c r="H4594" t="s">
        <v>19</v>
      </c>
      <c r="J4594" t="s">
        <v>471</v>
      </c>
      <c r="K4594" t="str" cm="1">
        <f t="array" ref="K4594">_xlfn.IFS(L4594="Bus P+R Bus Leg", "Bus", L4594="Bus P+R Car Leg", "Car",L4594="Rail P+R Rail Leg", "Rail", L4594="Rail P+R Car Leg", "Car",L4594="Logsum","",TRUE(),L4594)</f>
        <v>CO</v>
      </c>
      <c r="L4594" t="s">
        <v>23</v>
      </c>
      <c r="M4594" t="s">
        <v>28</v>
      </c>
      <c r="N4594" t="s">
        <v>469</v>
      </c>
      <c r="S4594" t="s">
        <v>477</v>
      </c>
    </row>
    <row r="4595" spans="1:19" x14ac:dyDescent="0.35">
      <c r="A4595">
        <f t="shared" si="421"/>
        <v>9512</v>
      </c>
      <c r="B4595" t="str">
        <f t="shared" si="422"/>
        <v>CO OP Fn Unsmoothed</v>
      </c>
      <c r="C4595" t="str">
        <f t="shared" si="423"/>
        <v>CO OP Unsmoothed Assignment</v>
      </c>
      <c r="D4595" t="s">
        <v>37</v>
      </c>
      <c r="E4595" t="s">
        <v>18</v>
      </c>
      <c r="F4595">
        <v>0</v>
      </c>
      <c r="H4595" t="s">
        <v>19</v>
      </c>
      <c r="J4595" t="s">
        <v>471</v>
      </c>
      <c r="K4595" t="str" cm="1">
        <f t="array" ref="K4595">_xlfn.IFS(L4595="Bus P+R Bus Leg", "Bus", L4595="Bus P+R Car Leg", "Car",L4595="Rail P+R Rail Leg", "Rail", L4595="Rail P+R Car Leg", "Car",L4595="Logsum","",TRUE(),L4595)</f>
        <v>CO</v>
      </c>
      <c r="L4595" t="s">
        <v>23</v>
      </c>
      <c r="M4595" t="s">
        <v>44</v>
      </c>
      <c r="N4595" t="s">
        <v>469</v>
      </c>
      <c r="S4595" t="s">
        <v>477</v>
      </c>
    </row>
    <row r="4596" spans="1:19" x14ac:dyDescent="0.35">
      <c r="A4596">
        <f t="shared" si="421"/>
        <v>9513</v>
      </c>
      <c r="B4596" t="str">
        <f t="shared" si="422"/>
        <v>LGV AM Fn Unsmoothed</v>
      </c>
      <c r="C4596" t="str">
        <f t="shared" si="423"/>
        <v>LGV AM Unsmoothed Assignment</v>
      </c>
      <c r="D4596" t="s">
        <v>37</v>
      </c>
      <c r="E4596" t="s">
        <v>18</v>
      </c>
      <c r="F4596">
        <v>0</v>
      </c>
      <c r="H4596" t="s">
        <v>19</v>
      </c>
      <c r="J4596" t="s">
        <v>471</v>
      </c>
      <c r="K4596" t="str" cm="1">
        <f t="array" ref="K4596">_xlfn.IFS(L4596="Bus P+R Bus Leg", "Bus", L4596="Bus P+R Car Leg", "Car",L4596="Rail P+R Rail Leg", "Rail", L4596="Rail P+R Car Leg", "Car",L4596="Logsum","",TRUE(),L4596)</f>
        <v>LGV</v>
      </c>
      <c r="L4596" t="s">
        <v>38</v>
      </c>
      <c r="M4596" t="s">
        <v>26</v>
      </c>
      <c r="N4596" t="s">
        <v>469</v>
      </c>
      <c r="S4596" t="s">
        <v>477</v>
      </c>
    </row>
    <row r="4597" spans="1:19" x14ac:dyDescent="0.35">
      <c r="A4597">
        <f t="shared" si="421"/>
        <v>9514</v>
      </c>
      <c r="B4597" t="str">
        <f t="shared" si="422"/>
        <v>LGV IP Fn Unsmoothed</v>
      </c>
      <c r="C4597" t="str">
        <f t="shared" si="423"/>
        <v>LGV IP Unsmoothed Assignment</v>
      </c>
      <c r="D4597" t="s">
        <v>37</v>
      </c>
      <c r="E4597" t="s">
        <v>18</v>
      </c>
      <c r="F4597">
        <v>0</v>
      </c>
      <c r="H4597" t="s">
        <v>19</v>
      </c>
      <c r="J4597" t="s">
        <v>471</v>
      </c>
      <c r="K4597" t="str" cm="1">
        <f t="array" ref="K4597">_xlfn.IFS(L4597="Bus P+R Bus Leg", "Bus", L4597="Bus P+R Car Leg", "Car",L4597="Rail P+R Rail Leg", "Rail", L4597="Rail P+R Car Leg", "Car",L4597="Logsum","",TRUE(),L4597)</f>
        <v>LGV</v>
      </c>
      <c r="L4597" t="s">
        <v>38</v>
      </c>
      <c r="M4597" t="s">
        <v>27</v>
      </c>
      <c r="N4597" t="s">
        <v>469</v>
      </c>
      <c r="S4597" t="s">
        <v>477</v>
      </c>
    </row>
    <row r="4598" spans="1:19" x14ac:dyDescent="0.35">
      <c r="A4598">
        <f t="shared" si="421"/>
        <v>9515</v>
      </c>
      <c r="B4598" t="str">
        <f t="shared" si="422"/>
        <v>LGV PM Fn Unsmoothed</v>
      </c>
      <c r="C4598" t="str">
        <f t="shared" si="423"/>
        <v>LGV PM Unsmoothed Assignment</v>
      </c>
      <c r="D4598" t="s">
        <v>37</v>
      </c>
      <c r="E4598" t="s">
        <v>18</v>
      </c>
      <c r="F4598">
        <v>0</v>
      </c>
      <c r="H4598" t="s">
        <v>19</v>
      </c>
      <c r="J4598" t="s">
        <v>471</v>
      </c>
      <c r="K4598" t="str" cm="1">
        <f t="array" ref="K4598">_xlfn.IFS(L4598="Bus P+R Bus Leg", "Bus", L4598="Bus P+R Car Leg", "Car",L4598="Rail P+R Rail Leg", "Rail", L4598="Rail P+R Car Leg", "Car",L4598="Logsum","",TRUE(),L4598)</f>
        <v>LGV</v>
      </c>
      <c r="L4598" t="s">
        <v>38</v>
      </c>
      <c r="M4598" t="s">
        <v>28</v>
      </c>
      <c r="N4598" t="s">
        <v>469</v>
      </c>
      <c r="S4598" t="s">
        <v>477</v>
      </c>
    </row>
    <row r="4599" spans="1:19" x14ac:dyDescent="0.35">
      <c r="A4599">
        <f t="shared" si="421"/>
        <v>9516</v>
      </c>
      <c r="B4599" t="str">
        <f t="shared" si="422"/>
        <v>LGV OP Fn Unsmoothed</v>
      </c>
      <c r="C4599" t="str">
        <f t="shared" si="423"/>
        <v>LGV OP Unsmoothed Assignment</v>
      </c>
      <c r="D4599" t="s">
        <v>37</v>
      </c>
      <c r="E4599" t="s">
        <v>18</v>
      </c>
      <c r="F4599">
        <v>0</v>
      </c>
      <c r="H4599" t="s">
        <v>19</v>
      </c>
      <c r="J4599" t="s">
        <v>471</v>
      </c>
      <c r="K4599" t="str" cm="1">
        <f t="array" ref="K4599">_xlfn.IFS(L4599="Bus P+R Bus Leg", "Bus", L4599="Bus P+R Car Leg", "Car",L4599="Rail P+R Rail Leg", "Rail", L4599="Rail P+R Car Leg", "Car",L4599="Logsum","",TRUE(),L4599)</f>
        <v>LGV</v>
      </c>
      <c r="L4599" t="s">
        <v>38</v>
      </c>
      <c r="M4599" t="s">
        <v>44</v>
      </c>
      <c r="N4599" t="s">
        <v>469</v>
      </c>
      <c r="S4599" t="s">
        <v>477</v>
      </c>
    </row>
    <row r="4600" spans="1:19" x14ac:dyDescent="0.35">
      <c r="A4600">
        <f t="shared" si="421"/>
        <v>9601</v>
      </c>
      <c r="B4600" t="str">
        <f t="shared" si="422"/>
        <v>BB AM Fn Unsmoothed</v>
      </c>
      <c r="C4600" t="str">
        <f t="shared" si="423"/>
        <v>BB AM Unsmoothed Assignment</v>
      </c>
      <c r="D4600" t="s">
        <v>37</v>
      </c>
      <c r="E4600" t="s">
        <v>18</v>
      </c>
      <c r="F4600">
        <v>0</v>
      </c>
      <c r="H4600" t="s">
        <v>19</v>
      </c>
      <c r="J4600" t="s">
        <v>472</v>
      </c>
      <c r="K4600" t="str" cm="1">
        <f t="array" ref="K4600">_xlfn.IFS(L4600="Bus P+R Bus Leg", "Bus", L4600="Bus P+R Car Leg", "Car",L4600="Rail P+R Rail Leg", "Rail", L4600="Rail P+R Car Leg", "Car",L4600="Logsum","",TRUE(),L4600)</f>
        <v>BB</v>
      </c>
      <c r="L4600" t="s">
        <v>151</v>
      </c>
      <c r="M4600" t="s">
        <v>26</v>
      </c>
      <c r="N4600" t="s">
        <v>469</v>
      </c>
      <c r="S4600" t="s">
        <v>477</v>
      </c>
    </row>
    <row r="4601" spans="1:19" x14ac:dyDescent="0.35">
      <c r="A4601">
        <f t="shared" si="421"/>
        <v>9602</v>
      </c>
      <c r="B4601" t="str">
        <f t="shared" si="422"/>
        <v>BB IP Fn Unsmoothed</v>
      </c>
      <c r="C4601" t="str">
        <f t="shared" si="423"/>
        <v>BB IP Unsmoothed Assignment</v>
      </c>
      <c r="D4601" t="s">
        <v>37</v>
      </c>
      <c r="E4601" t="s">
        <v>18</v>
      </c>
      <c r="F4601">
        <v>0</v>
      </c>
      <c r="H4601" t="s">
        <v>19</v>
      </c>
      <c r="J4601" t="s">
        <v>472</v>
      </c>
      <c r="K4601" t="str" cm="1">
        <f t="array" ref="K4601">_xlfn.IFS(L4601="Bus P+R Bus Leg", "Bus", L4601="Bus P+R Car Leg", "Car",L4601="Rail P+R Rail Leg", "Rail", L4601="Rail P+R Car Leg", "Car",L4601="Logsum","",TRUE(),L4601)</f>
        <v>BB</v>
      </c>
      <c r="L4601" t="s">
        <v>151</v>
      </c>
      <c r="M4601" t="s">
        <v>27</v>
      </c>
      <c r="N4601" t="s">
        <v>469</v>
      </c>
      <c r="S4601" t="s">
        <v>477</v>
      </c>
    </row>
    <row r="4602" spans="1:19" x14ac:dyDescent="0.35">
      <c r="A4602">
        <f t="shared" si="421"/>
        <v>9603</v>
      </c>
      <c r="B4602" t="str">
        <f t="shared" si="422"/>
        <v>BB PM Fn Unsmoothed</v>
      </c>
      <c r="C4602" t="str">
        <f t="shared" si="423"/>
        <v>BB PM Unsmoothed Assignment</v>
      </c>
      <c r="D4602" t="s">
        <v>37</v>
      </c>
      <c r="E4602" t="s">
        <v>18</v>
      </c>
      <c r="F4602">
        <v>0</v>
      </c>
      <c r="H4602" t="s">
        <v>19</v>
      </c>
      <c r="J4602" t="s">
        <v>472</v>
      </c>
      <c r="K4602" t="str" cm="1">
        <f t="array" ref="K4602">_xlfn.IFS(L4602="Bus P+R Bus Leg", "Bus", L4602="Bus P+R Car Leg", "Car",L4602="Rail P+R Rail Leg", "Rail", L4602="Rail P+R Car Leg", "Car",L4602="Logsum","",TRUE(),L4602)</f>
        <v>BB</v>
      </c>
      <c r="L4602" t="s">
        <v>151</v>
      </c>
      <c r="M4602" t="s">
        <v>28</v>
      </c>
      <c r="N4602" t="s">
        <v>469</v>
      </c>
      <c r="S4602" t="s">
        <v>477</v>
      </c>
    </row>
    <row r="4603" spans="1:19" x14ac:dyDescent="0.35">
      <c r="A4603">
        <f t="shared" si="421"/>
        <v>9604</v>
      </c>
      <c r="B4603" t="str">
        <f t="shared" si="422"/>
        <v>BB OP Fn Unsmoothed</v>
      </c>
      <c r="C4603" t="str">
        <f t="shared" si="423"/>
        <v>BB OP Unsmoothed Assignment</v>
      </c>
      <c r="D4603" t="s">
        <v>37</v>
      </c>
      <c r="E4603" t="s">
        <v>18</v>
      </c>
      <c r="F4603">
        <v>0</v>
      </c>
      <c r="H4603" t="s">
        <v>19</v>
      </c>
      <c r="J4603" t="s">
        <v>472</v>
      </c>
      <c r="K4603" t="str" cm="1">
        <f t="array" ref="K4603">_xlfn.IFS(L4603="Bus P+R Bus Leg", "Bus", L4603="Bus P+R Car Leg", "Car",L4603="Rail P+R Rail Leg", "Rail", L4603="Rail P+R Car Leg", "Car",L4603="Logsum","",TRUE(),L4603)</f>
        <v>BB</v>
      </c>
      <c r="L4603" t="s">
        <v>151</v>
      </c>
      <c r="M4603" t="s">
        <v>44</v>
      </c>
      <c r="N4603" t="s">
        <v>469</v>
      </c>
      <c r="S4603" t="s">
        <v>477</v>
      </c>
    </row>
    <row r="4604" spans="1:19" x14ac:dyDescent="0.35">
      <c r="A4604">
        <f t="shared" si="421"/>
        <v>9605</v>
      </c>
      <c r="B4604" t="str">
        <f t="shared" si="422"/>
        <v>BC AM Fn Unsmoothed</v>
      </c>
      <c r="C4604" t="str">
        <f t="shared" si="423"/>
        <v>BC AM Unsmoothed Assignment</v>
      </c>
      <c r="D4604" t="s">
        <v>37</v>
      </c>
      <c r="E4604" t="s">
        <v>18</v>
      </c>
      <c r="F4604">
        <v>0</v>
      </c>
      <c r="H4604" t="s">
        <v>19</v>
      </c>
      <c r="J4604" t="s">
        <v>472</v>
      </c>
      <c r="K4604" t="str" cm="1">
        <f t="array" ref="K4604">_xlfn.IFS(L4604="Bus P+R Bus Leg", "Bus", L4604="Bus P+R Car Leg", "Car",L4604="Rail P+R Rail Leg", "Rail", L4604="Rail P+R Car Leg", "Car",L4604="Logsum","",TRUE(),L4604)</f>
        <v>BC</v>
      </c>
      <c r="L4604" t="s">
        <v>149</v>
      </c>
      <c r="M4604" t="s">
        <v>26</v>
      </c>
      <c r="N4604" t="s">
        <v>469</v>
      </c>
      <c r="S4604" t="s">
        <v>477</v>
      </c>
    </row>
    <row r="4605" spans="1:19" x14ac:dyDescent="0.35">
      <c r="A4605">
        <f t="shared" si="421"/>
        <v>9606</v>
      </c>
      <c r="B4605" t="str">
        <f t="shared" si="422"/>
        <v>BC IP Fn Unsmoothed</v>
      </c>
      <c r="C4605" t="str">
        <f t="shared" si="423"/>
        <v>BC IP Unsmoothed Assignment</v>
      </c>
      <c r="D4605" t="s">
        <v>37</v>
      </c>
      <c r="E4605" t="s">
        <v>18</v>
      </c>
      <c r="F4605">
        <v>0</v>
      </c>
      <c r="H4605" t="s">
        <v>19</v>
      </c>
      <c r="J4605" t="s">
        <v>472</v>
      </c>
      <c r="K4605" t="str" cm="1">
        <f t="array" ref="K4605">_xlfn.IFS(L4605="Bus P+R Bus Leg", "Bus", L4605="Bus P+R Car Leg", "Car",L4605="Rail P+R Rail Leg", "Rail", L4605="Rail P+R Car Leg", "Car",L4605="Logsum","",TRUE(),L4605)</f>
        <v>BC</v>
      </c>
      <c r="L4605" t="s">
        <v>149</v>
      </c>
      <c r="M4605" t="s">
        <v>27</v>
      </c>
      <c r="N4605" t="s">
        <v>469</v>
      </c>
      <c r="S4605" t="s">
        <v>477</v>
      </c>
    </row>
    <row r="4606" spans="1:19" x14ac:dyDescent="0.35">
      <c r="A4606">
        <f t="shared" si="421"/>
        <v>9607</v>
      </c>
      <c r="B4606" t="str">
        <f t="shared" si="422"/>
        <v>BC PM Fn Unsmoothed</v>
      </c>
      <c r="C4606" t="str">
        <f t="shared" si="423"/>
        <v>BC PM Unsmoothed Assignment</v>
      </c>
      <c r="D4606" t="s">
        <v>37</v>
      </c>
      <c r="E4606" t="s">
        <v>18</v>
      </c>
      <c r="F4606">
        <v>0</v>
      </c>
      <c r="H4606" t="s">
        <v>19</v>
      </c>
      <c r="J4606" t="s">
        <v>472</v>
      </c>
      <c r="K4606" t="str" cm="1">
        <f t="array" ref="K4606">_xlfn.IFS(L4606="Bus P+R Bus Leg", "Bus", L4606="Bus P+R Car Leg", "Car",L4606="Rail P+R Rail Leg", "Rail", L4606="Rail P+R Car Leg", "Car",L4606="Logsum","",TRUE(),L4606)</f>
        <v>BC</v>
      </c>
      <c r="L4606" t="s">
        <v>149</v>
      </c>
      <c r="M4606" t="s">
        <v>28</v>
      </c>
      <c r="N4606" t="s">
        <v>469</v>
      </c>
      <c r="S4606" t="s">
        <v>477</v>
      </c>
    </row>
    <row r="4607" spans="1:19" x14ac:dyDescent="0.35">
      <c r="A4607">
        <f t="shared" si="421"/>
        <v>9608</v>
      </c>
      <c r="B4607" t="str">
        <f t="shared" si="422"/>
        <v>BC OP Fn Unsmoothed</v>
      </c>
      <c r="C4607" t="str">
        <f t="shared" si="423"/>
        <v>BC OP Unsmoothed Assignment</v>
      </c>
      <c r="D4607" t="s">
        <v>37</v>
      </c>
      <c r="E4607" t="s">
        <v>18</v>
      </c>
      <c r="F4607">
        <v>0</v>
      </c>
      <c r="H4607" t="s">
        <v>19</v>
      </c>
      <c r="J4607" t="s">
        <v>472</v>
      </c>
      <c r="K4607" t="str" cm="1">
        <f t="array" ref="K4607">_xlfn.IFS(L4607="Bus P+R Bus Leg", "Bus", L4607="Bus P+R Car Leg", "Car",L4607="Rail P+R Rail Leg", "Rail", L4607="Rail P+R Car Leg", "Car",L4607="Logsum","",TRUE(),L4607)</f>
        <v>BC</v>
      </c>
      <c r="L4607" t="s">
        <v>149</v>
      </c>
      <c r="M4607" t="s">
        <v>44</v>
      </c>
      <c r="N4607" t="s">
        <v>469</v>
      </c>
      <c r="S4607" t="s">
        <v>477</v>
      </c>
    </row>
    <row r="4608" spans="1:19" x14ac:dyDescent="0.35">
      <c r="A4608">
        <f t="shared" si="421"/>
        <v>9609</v>
      </c>
      <c r="B4608" t="str">
        <f t="shared" si="422"/>
        <v>BO AM Fn Unsmoothed</v>
      </c>
      <c r="C4608" t="str">
        <f t="shared" si="423"/>
        <v>BO AM Unsmoothed Assignment</v>
      </c>
      <c r="D4608" t="s">
        <v>37</v>
      </c>
      <c r="E4608" t="s">
        <v>18</v>
      </c>
      <c r="F4608">
        <v>0</v>
      </c>
      <c r="H4608" t="s">
        <v>19</v>
      </c>
      <c r="J4608" t="s">
        <v>472</v>
      </c>
      <c r="K4608" t="str" cm="1">
        <f t="array" ref="K4608">_xlfn.IFS(L4608="Bus P+R Bus Leg", "Bus", L4608="Bus P+R Car Leg", "Car",L4608="Rail P+R Rail Leg", "Rail", L4608="Rail P+R Car Leg", "Car",L4608="Logsum","",TRUE(),L4608)</f>
        <v>BO</v>
      </c>
      <c r="L4608" t="s">
        <v>153</v>
      </c>
      <c r="M4608" t="s">
        <v>26</v>
      </c>
      <c r="N4608" t="s">
        <v>469</v>
      </c>
      <c r="S4608" t="s">
        <v>477</v>
      </c>
    </row>
    <row r="4609" spans="1:19" x14ac:dyDescent="0.35">
      <c r="A4609">
        <f t="shared" si="421"/>
        <v>9610</v>
      </c>
      <c r="B4609" t="str">
        <f t="shared" si="422"/>
        <v>BO IP Fn Unsmoothed</v>
      </c>
      <c r="C4609" t="str">
        <f t="shared" si="423"/>
        <v>BO IP Unsmoothed Assignment</v>
      </c>
      <c r="D4609" t="s">
        <v>37</v>
      </c>
      <c r="E4609" t="s">
        <v>18</v>
      </c>
      <c r="F4609">
        <v>0</v>
      </c>
      <c r="H4609" t="s">
        <v>19</v>
      </c>
      <c r="J4609" t="s">
        <v>472</v>
      </c>
      <c r="K4609" t="str" cm="1">
        <f t="array" ref="K4609">_xlfn.IFS(L4609="Bus P+R Bus Leg", "Bus", L4609="Bus P+R Car Leg", "Car",L4609="Rail P+R Rail Leg", "Rail", L4609="Rail P+R Car Leg", "Car",L4609="Logsum","",TRUE(),L4609)</f>
        <v>BO</v>
      </c>
      <c r="L4609" t="s">
        <v>153</v>
      </c>
      <c r="M4609" t="s">
        <v>27</v>
      </c>
      <c r="N4609" t="s">
        <v>469</v>
      </c>
      <c r="S4609" t="s">
        <v>477</v>
      </c>
    </row>
    <row r="4610" spans="1:19" x14ac:dyDescent="0.35">
      <c r="A4610">
        <f t="shared" si="421"/>
        <v>9611</v>
      </c>
      <c r="B4610" t="str">
        <f t="shared" si="422"/>
        <v>BO PM Fn Unsmoothed</v>
      </c>
      <c r="C4610" t="str">
        <f t="shared" si="423"/>
        <v>BO PM Unsmoothed Assignment</v>
      </c>
      <c r="D4610" t="s">
        <v>37</v>
      </c>
      <c r="E4610" t="s">
        <v>18</v>
      </c>
      <c r="F4610">
        <v>0</v>
      </c>
      <c r="H4610" t="s">
        <v>19</v>
      </c>
      <c r="J4610" t="s">
        <v>472</v>
      </c>
      <c r="K4610" t="str" cm="1">
        <f t="array" ref="K4610">_xlfn.IFS(L4610="Bus P+R Bus Leg", "Bus", L4610="Bus P+R Car Leg", "Car",L4610="Rail P+R Rail Leg", "Rail", L4610="Rail P+R Car Leg", "Car",L4610="Logsum","",TRUE(),L4610)</f>
        <v>BO</v>
      </c>
      <c r="L4610" t="s">
        <v>153</v>
      </c>
      <c r="M4610" t="s">
        <v>28</v>
      </c>
      <c r="N4610" t="s">
        <v>469</v>
      </c>
      <c r="S4610" t="s">
        <v>477</v>
      </c>
    </row>
    <row r="4611" spans="1:19" x14ac:dyDescent="0.35">
      <c r="A4611">
        <f t="shared" si="421"/>
        <v>9612</v>
      </c>
      <c r="B4611" t="str">
        <f t="shared" si="422"/>
        <v>BO OP Fn Unsmoothed</v>
      </c>
      <c r="C4611" t="str">
        <f t="shared" si="423"/>
        <v>BO OP Unsmoothed Assignment</v>
      </c>
      <c r="D4611" t="s">
        <v>37</v>
      </c>
      <c r="E4611" t="s">
        <v>18</v>
      </c>
      <c r="F4611">
        <v>0</v>
      </c>
      <c r="H4611" t="s">
        <v>19</v>
      </c>
      <c r="J4611" t="s">
        <v>472</v>
      </c>
      <c r="K4611" t="str" cm="1">
        <f t="array" ref="K4611">_xlfn.IFS(L4611="Bus P+R Bus Leg", "Bus", L4611="Bus P+R Car Leg", "Car",L4611="Rail P+R Rail Leg", "Rail", L4611="Rail P+R Car Leg", "Car",L4611="Logsum","",TRUE(),L4611)</f>
        <v>BO</v>
      </c>
      <c r="L4611" t="s">
        <v>153</v>
      </c>
      <c r="M4611" t="s">
        <v>44</v>
      </c>
      <c r="N4611" t="s">
        <v>469</v>
      </c>
      <c r="S4611" t="s">
        <v>477</v>
      </c>
    </row>
    <row r="4612" spans="1:19" x14ac:dyDescent="0.35">
      <c r="A4612">
        <f t="shared" si="421"/>
        <v>9701</v>
      </c>
      <c r="B4612" t="str">
        <f t="shared" si="422"/>
        <v>RB AM Fn Unsmoothed</v>
      </c>
      <c r="C4612" t="str">
        <f t="shared" si="423"/>
        <v>RB AM Unsmoothed Assignment</v>
      </c>
      <c r="D4612" t="s">
        <v>37</v>
      </c>
      <c r="E4612" t="s">
        <v>18</v>
      </c>
      <c r="F4612">
        <v>0</v>
      </c>
      <c r="H4612" t="s">
        <v>19</v>
      </c>
      <c r="J4612" t="s">
        <v>473</v>
      </c>
      <c r="K4612" t="str" cm="1">
        <f t="array" ref="K4612">_xlfn.IFS(L4612="Bus P+R Bus Leg", "Bus", L4612="Bus P+R Car Leg", "Car",L4612="Rail P+R Rail Leg", "Rail", L4612="Rail P+R Car Leg", "Car",L4612="Logsum","",TRUE(),L4612)</f>
        <v>RB</v>
      </c>
      <c r="L4612" t="s">
        <v>152</v>
      </c>
      <c r="M4612" t="s">
        <v>26</v>
      </c>
      <c r="N4612" t="s">
        <v>469</v>
      </c>
      <c r="S4612" t="s">
        <v>477</v>
      </c>
    </row>
    <row r="4613" spans="1:19" x14ac:dyDescent="0.35">
      <c r="A4613">
        <f t="shared" si="421"/>
        <v>9702</v>
      </c>
      <c r="B4613" t="str">
        <f t="shared" si="422"/>
        <v>RB IP Fn Unsmoothed</v>
      </c>
      <c r="C4613" t="str">
        <f t="shared" si="423"/>
        <v>RB IP Unsmoothed Assignment</v>
      </c>
      <c r="D4613" t="s">
        <v>37</v>
      </c>
      <c r="E4613" t="s">
        <v>18</v>
      </c>
      <c r="F4613">
        <v>0</v>
      </c>
      <c r="H4613" t="s">
        <v>19</v>
      </c>
      <c r="J4613" t="s">
        <v>473</v>
      </c>
      <c r="K4613" t="str" cm="1">
        <f t="array" ref="K4613">_xlfn.IFS(L4613="Bus P+R Bus Leg", "Bus", L4613="Bus P+R Car Leg", "Car",L4613="Rail P+R Rail Leg", "Rail", L4613="Rail P+R Car Leg", "Car",L4613="Logsum","",TRUE(),L4613)</f>
        <v>RB</v>
      </c>
      <c r="L4613" t="s">
        <v>152</v>
      </c>
      <c r="M4613" t="s">
        <v>27</v>
      </c>
      <c r="N4613" t="s">
        <v>469</v>
      </c>
      <c r="S4613" t="s">
        <v>477</v>
      </c>
    </row>
    <row r="4614" spans="1:19" x14ac:dyDescent="0.35">
      <c r="A4614">
        <f t="shared" si="421"/>
        <v>9703</v>
      </c>
      <c r="B4614" t="str">
        <f t="shared" si="422"/>
        <v>RB PM Fn Unsmoothed</v>
      </c>
      <c r="C4614" t="str">
        <f t="shared" si="423"/>
        <v>RB PM Unsmoothed Assignment</v>
      </c>
      <c r="D4614" t="s">
        <v>37</v>
      </c>
      <c r="E4614" t="s">
        <v>18</v>
      </c>
      <c r="F4614">
        <v>0</v>
      </c>
      <c r="H4614" t="s">
        <v>19</v>
      </c>
      <c r="J4614" t="s">
        <v>473</v>
      </c>
      <c r="K4614" t="str" cm="1">
        <f t="array" ref="K4614">_xlfn.IFS(L4614="Bus P+R Bus Leg", "Bus", L4614="Bus P+R Car Leg", "Car",L4614="Rail P+R Rail Leg", "Rail", L4614="Rail P+R Car Leg", "Car",L4614="Logsum","",TRUE(),L4614)</f>
        <v>RB</v>
      </c>
      <c r="L4614" t="s">
        <v>152</v>
      </c>
      <c r="M4614" t="s">
        <v>28</v>
      </c>
      <c r="N4614" t="s">
        <v>469</v>
      </c>
      <c r="S4614" t="s">
        <v>477</v>
      </c>
    </row>
    <row r="4615" spans="1:19" x14ac:dyDescent="0.35">
      <c r="A4615">
        <f t="shared" si="421"/>
        <v>9704</v>
      </c>
      <c r="B4615" t="str">
        <f t="shared" si="422"/>
        <v>RB OP Fn Unsmoothed</v>
      </c>
      <c r="C4615" t="str">
        <f t="shared" si="423"/>
        <v>RB OP Unsmoothed Assignment</v>
      </c>
      <c r="D4615" t="s">
        <v>37</v>
      </c>
      <c r="E4615" t="s">
        <v>18</v>
      </c>
      <c r="F4615">
        <v>0</v>
      </c>
      <c r="H4615" t="s">
        <v>19</v>
      </c>
      <c r="J4615" t="s">
        <v>473</v>
      </c>
      <c r="K4615" t="str" cm="1">
        <f t="array" ref="K4615">_xlfn.IFS(L4615="Bus P+R Bus Leg", "Bus", L4615="Bus P+R Car Leg", "Car",L4615="Rail P+R Rail Leg", "Rail", L4615="Rail P+R Car Leg", "Car",L4615="Logsum","",TRUE(),L4615)</f>
        <v>RB</v>
      </c>
      <c r="L4615" t="s">
        <v>152</v>
      </c>
      <c r="M4615" t="s">
        <v>44</v>
      </c>
      <c r="N4615" t="s">
        <v>469</v>
      </c>
      <c r="S4615" t="s">
        <v>477</v>
      </c>
    </row>
    <row r="4616" spans="1:19" x14ac:dyDescent="0.35">
      <c r="A4616">
        <f t="shared" si="421"/>
        <v>9705</v>
      </c>
      <c r="B4616" t="str">
        <f t="shared" ref="B4616:B4647" si="424">_xlfn.TEXTJOIN(" ",TRUE,L4616:M4616,S4616)</f>
        <v>RC AM Fn Unsmoothed</v>
      </c>
      <c r="C4616" t="str">
        <f t="shared" si="423"/>
        <v>RC AM Unsmoothed Assignment</v>
      </c>
      <c r="D4616" t="s">
        <v>37</v>
      </c>
      <c r="E4616" t="s">
        <v>18</v>
      </c>
      <c r="F4616">
        <v>0</v>
      </c>
      <c r="H4616" t="s">
        <v>19</v>
      </c>
      <c r="J4616" t="s">
        <v>473</v>
      </c>
      <c r="K4616" t="str" cm="1">
        <f t="array" ref="K4616">_xlfn.IFS(L4616="Bus P+R Bus Leg", "Bus", L4616="Bus P+R Car Leg", "Car",L4616="Rail P+R Rail Leg", "Rail", L4616="Rail P+R Car Leg", "Car",L4616="Logsum","",TRUE(),L4616)</f>
        <v>RC</v>
      </c>
      <c r="L4616" t="s">
        <v>150</v>
      </c>
      <c r="M4616" t="s">
        <v>26</v>
      </c>
      <c r="N4616" t="s">
        <v>469</v>
      </c>
      <c r="S4616" t="s">
        <v>477</v>
      </c>
    </row>
    <row r="4617" spans="1:19" x14ac:dyDescent="0.35">
      <c r="A4617">
        <f t="shared" si="421"/>
        <v>9706</v>
      </c>
      <c r="B4617" t="str">
        <f t="shared" si="424"/>
        <v>RC IP Fn Unsmoothed</v>
      </c>
      <c r="C4617" t="str">
        <f t="shared" si="423"/>
        <v>RC IP Unsmoothed Assignment</v>
      </c>
      <c r="D4617" t="s">
        <v>37</v>
      </c>
      <c r="E4617" t="s">
        <v>18</v>
      </c>
      <c r="F4617">
        <v>0</v>
      </c>
      <c r="H4617" t="s">
        <v>19</v>
      </c>
      <c r="J4617" t="s">
        <v>473</v>
      </c>
      <c r="K4617" t="str" cm="1">
        <f t="array" ref="K4617">_xlfn.IFS(L4617="Bus P+R Bus Leg", "Bus", L4617="Bus P+R Car Leg", "Car",L4617="Rail P+R Rail Leg", "Rail", L4617="Rail P+R Car Leg", "Car",L4617="Logsum","",TRUE(),L4617)</f>
        <v>RC</v>
      </c>
      <c r="L4617" t="s">
        <v>150</v>
      </c>
      <c r="M4617" t="s">
        <v>27</v>
      </c>
      <c r="N4617" t="s">
        <v>469</v>
      </c>
      <c r="S4617" t="s">
        <v>477</v>
      </c>
    </row>
    <row r="4618" spans="1:19" x14ac:dyDescent="0.35">
      <c r="A4618">
        <f t="shared" si="421"/>
        <v>9707</v>
      </c>
      <c r="B4618" t="str">
        <f t="shared" si="424"/>
        <v>RC PM Fn Unsmoothed</v>
      </c>
      <c r="C4618" t="str">
        <f t="shared" si="423"/>
        <v>RC PM Unsmoothed Assignment</v>
      </c>
      <c r="D4618" t="s">
        <v>37</v>
      </c>
      <c r="E4618" t="s">
        <v>18</v>
      </c>
      <c r="F4618">
        <v>0</v>
      </c>
      <c r="H4618" t="s">
        <v>19</v>
      </c>
      <c r="J4618" t="s">
        <v>473</v>
      </c>
      <c r="K4618" t="str" cm="1">
        <f t="array" ref="K4618">_xlfn.IFS(L4618="Bus P+R Bus Leg", "Bus", L4618="Bus P+R Car Leg", "Car",L4618="Rail P+R Rail Leg", "Rail", L4618="Rail P+R Car Leg", "Car",L4618="Logsum","",TRUE(),L4618)</f>
        <v>RC</v>
      </c>
      <c r="L4618" t="s">
        <v>150</v>
      </c>
      <c r="M4618" t="s">
        <v>28</v>
      </c>
      <c r="N4618" t="s">
        <v>469</v>
      </c>
      <c r="S4618" t="s">
        <v>477</v>
      </c>
    </row>
    <row r="4619" spans="1:19" x14ac:dyDescent="0.35">
      <c r="A4619">
        <f t="shared" si="421"/>
        <v>9708</v>
      </c>
      <c r="B4619" t="str">
        <f t="shared" si="424"/>
        <v>RC OP Fn Unsmoothed</v>
      </c>
      <c r="C4619" t="str">
        <f t="shared" si="423"/>
        <v>RC OP Unsmoothed Assignment</v>
      </c>
      <c r="D4619" t="s">
        <v>37</v>
      </c>
      <c r="E4619" t="s">
        <v>18</v>
      </c>
      <c r="F4619">
        <v>0</v>
      </c>
      <c r="H4619" t="s">
        <v>19</v>
      </c>
      <c r="J4619" t="s">
        <v>473</v>
      </c>
      <c r="K4619" t="str" cm="1">
        <f t="array" ref="K4619">_xlfn.IFS(L4619="Bus P+R Bus Leg", "Bus", L4619="Bus P+R Car Leg", "Car",L4619="Rail P+R Rail Leg", "Rail", L4619="Rail P+R Car Leg", "Car",L4619="Logsum","",TRUE(),L4619)</f>
        <v>RC</v>
      </c>
      <c r="L4619" t="s">
        <v>150</v>
      </c>
      <c r="M4619" t="s">
        <v>44</v>
      </c>
      <c r="N4619" t="s">
        <v>469</v>
      </c>
      <c r="S4619" t="s">
        <v>477</v>
      </c>
    </row>
    <row r="4620" spans="1:19" x14ac:dyDescent="0.35">
      <c r="A4620">
        <f t="shared" si="421"/>
        <v>9709</v>
      </c>
      <c r="B4620" t="str">
        <f t="shared" si="424"/>
        <v>RO AM Fn Unsmoothed</v>
      </c>
      <c r="C4620" t="str">
        <f t="shared" si="423"/>
        <v>RO AM Unsmoothed Assignment</v>
      </c>
      <c r="D4620" t="s">
        <v>37</v>
      </c>
      <c r="E4620" t="s">
        <v>18</v>
      </c>
      <c r="F4620">
        <v>0</v>
      </c>
      <c r="H4620" t="s">
        <v>19</v>
      </c>
      <c r="J4620" t="s">
        <v>473</v>
      </c>
      <c r="K4620" t="str" cm="1">
        <f t="array" ref="K4620">_xlfn.IFS(L4620="Bus P+R Bus Leg", "Bus", L4620="Bus P+R Car Leg", "Car",L4620="Rail P+R Rail Leg", "Rail", L4620="Rail P+R Car Leg", "Car",L4620="Logsum","",TRUE(),L4620)</f>
        <v>RO</v>
      </c>
      <c r="L4620" t="s">
        <v>154</v>
      </c>
      <c r="M4620" t="s">
        <v>26</v>
      </c>
      <c r="N4620" t="s">
        <v>469</v>
      </c>
      <c r="S4620" t="s">
        <v>477</v>
      </c>
    </row>
    <row r="4621" spans="1:19" x14ac:dyDescent="0.35">
      <c r="A4621">
        <f t="shared" si="421"/>
        <v>9710</v>
      </c>
      <c r="B4621" t="str">
        <f t="shared" si="424"/>
        <v>RO IP Fn Unsmoothed</v>
      </c>
      <c r="C4621" t="str">
        <f t="shared" si="423"/>
        <v>RO IP Unsmoothed Assignment</v>
      </c>
      <c r="D4621" t="s">
        <v>37</v>
      </c>
      <c r="E4621" t="s">
        <v>18</v>
      </c>
      <c r="F4621">
        <v>0</v>
      </c>
      <c r="H4621" t="s">
        <v>19</v>
      </c>
      <c r="J4621" t="s">
        <v>473</v>
      </c>
      <c r="K4621" t="str" cm="1">
        <f t="array" ref="K4621">_xlfn.IFS(L4621="Bus P+R Bus Leg", "Bus", L4621="Bus P+R Car Leg", "Car",L4621="Rail P+R Rail Leg", "Rail", L4621="Rail P+R Car Leg", "Car",L4621="Logsum","",TRUE(),L4621)</f>
        <v>RO</v>
      </c>
      <c r="L4621" t="s">
        <v>154</v>
      </c>
      <c r="M4621" t="s">
        <v>27</v>
      </c>
      <c r="N4621" t="s">
        <v>469</v>
      </c>
      <c r="S4621" t="s">
        <v>477</v>
      </c>
    </row>
    <row r="4622" spans="1:19" x14ac:dyDescent="0.35">
      <c r="A4622">
        <f t="shared" si="421"/>
        <v>9711</v>
      </c>
      <c r="B4622" t="str">
        <f t="shared" si="424"/>
        <v>RO PM Fn Unsmoothed</v>
      </c>
      <c r="C4622" t="str">
        <f t="shared" si="423"/>
        <v>RO PM Unsmoothed Assignment</v>
      </c>
      <c r="D4622" t="s">
        <v>37</v>
      </c>
      <c r="E4622" t="s">
        <v>18</v>
      </c>
      <c r="F4622">
        <v>0</v>
      </c>
      <c r="H4622" t="s">
        <v>19</v>
      </c>
      <c r="J4622" t="s">
        <v>473</v>
      </c>
      <c r="K4622" t="str" cm="1">
        <f t="array" ref="K4622">_xlfn.IFS(L4622="Bus P+R Bus Leg", "Bus", L4622="Bus P+R Car Leg", "Car",L4622="Rail P+R Rail Leg", "Rail", L4622="Rail P+R Car Leg", "Car",L4622="Logsum","",TRUE(),L4622)</f>
        <v>RO</v>
      </c>
      <c r="L4622" t="s">
        <v>154</v>
      </c>
      <c r="M4622" t="s">
        <v>28</v>
      </c>
      <c r="N4622" t="s">
        <v>469</v>
      </c>
      <c r="S4622" t="s">
        <v>477</v>
      </c>
    </row>
    <row r="4623" spans="1:19" x14ac:dyDescent="0.35">
      <c r="A4623">
        <f t="shared" ref="A4623:A4663" si="425">IF(J4623=J4622,A4622+1,ROUNDUP(A4622,-2)+1)</f>
        <v>9712</v>
      </c>
      <c r="B4623" t="str">
        <f t="shared" si="424"/>
        <v>RO OP Fn Unsmoothed</v>
      </c>
      <c r="C4623" t="str">
        <f t="shared" si="423"/>
        <v>RO OP Unsmoothed Assignment</v>
      </c>
      <c r="D4623" t="s">
        <v>37</v>
      </c>
      <c r="E4623" t="s">
        <v>18</v>
      </c>
      <c r="F4623">
        <v>0</v>
      </c>
      <c r="H4623" t="s">
        <v>19</v>
      </c>
      <c r="J4623" t="s">
        <v>473</v>
      </c>
      <c r="K4623" t="str" cm="1">
        <f t="array" ref="K4623">_xlfn.IFS(L4623="Bus P+R Bus Leg", "Bus", L4623="Bus P+R Car Leg", "Car",L4623="Rail P+R Rail Leg", "Rail", L4623="Rail P+R Car Leg", "Car",L4623="Logsum","",TRUE(),L4623)</f>
        <v>RO</v>
      </c>
      <c r="L4623" t="s">
        <v>154</v>
      </c>
      <c r="M4623" t="s">
        <v>44</v>
      </c>
      <c r="N4623" t="s">
        <v>469</v>
      </c>
      <c r="S4623" t="s">
        <v>477</v>
      </c>
    </row>
    <row r="4624" spans="1:19" x14ac:dyDescent="0.35">
      <c r="A4624">
        <f t="shared" si="425"/>
        <v>9801</v>
      </c>
      <c r="B4624" t="str">
        <f t="shared" si="424"/>
        <v>CB AM Fn Smoothed</v>
      </c>
      <c r="C4624" t="str">
        <f t="shared" ref="C4624:C4663" si="426">_xlfn.TEXTJOIN(" ",TRUE,L4624:N4624)</f>
        <v>CB AM Smoothed Assignment</v>
      </c>
      <c r="D4624" t="s">
        <v>37</v>
      </c>
      <c r="E4624" t="s">
        <v>18</v>
      </c>
      <c r="F4624">
        <v>0</v>
      </c>
      <c r="H4624" t="s">
        <v>19</v>
      </c>
      <c r="J4624" t="s">
        <v>474</v>
      </c>
      <c r="K4624" t="str" cm="1">
        <f t="array" ref="K4624">_xlfn.IFS(L4624="Bus P+R Bus Leg", "Bus", L4624="Bus P+R Car Leg", "Car",L4624="Rail P+R Rail Leg", "Rail", L4624="Rail P+R Car Leg", "Car",L4624="Logsum","",TRUE(),L4624)</f>
        <v>CB</v>
      </c>
      <c r="L4624" t="s">
        <v>21</v>
      </c>
      <c r="M4624" t="s">
        <v>26</v>
      </c>
      <c r="N4624" t="s">
        <v>470</v>
      </c>
      <c r="S4624" t="s">
        <v>478</v>
      </c>
    </row>
    <row r="4625" spans="1:19" x14ac:dyDescent="0.35">
      <c r="A4625">
        <f t="shared" si="425"/>
        <v>9802</v>
      </c>
      <c r="B4625" t="str">
        <f t="shared" si="424"/>
        <v>CB IP Fn Smoothed</v>
      </c>
      <c r="C4625" t="str">
        <f t="shared" si="426"/>
        <v>CB IP Smoothed Assignment</v>
      </c>
      <c r="D4625" t="s">
        <v>37</v>
      </c>
      <c r="E4625" t="s">
        <v>18</v>
      </c>
      <c r="F4625">
        <v>0</v>
      </c>
      <c r="H4625" t="s">
        <v>19</v>
      </c>
      <c r="J4625" t="s">
        <v>474</v>
      </c>
      <c r="K4625" t="str" cm="1">
        <f t="array" ref="K4625">_xlfn.IFS(L4625="Bus P+R Bus Leg", "Bus", L4625="Bus P+R Car Leg", "Car",L4625="Rail P+R Rail Leg", "Rail", L4625="Rail P+R Car Leg", "Car",L4625="Logsum","",TRUE(),L4625)</f>
        <v>CB</v>
      </c>
      <c r="L4625" t="s">
        <v>21</v>
      </c>
      <c r="M4625" t="s">
        <v>27</v>
      </c>
      <c r="N4625" t="s">
        <v>470</v>
      </c>
      <c r="S4625" t="s">
        <v>478</v>
      </c>
    </row>
    <row r="4626" spans="1:19" x14ac:dyDescent="0.35">
      <c r="A4626">
        <f t="shared" si="425"/>
        <v>9803</v>
      </c>
      <c r="B4626" t="str">
        <f t="shared" si="424"/>
        <v>CB PM Fn Smoothed</v>
      </c>
      <c r="C4626" t="str">
        <f t="shared" si="426"/>
        <v>CB PM Smoothed Assignment</v>
      </c>
      <c r="D4626" t="s">
        <v>37</v>
      </c>
      <c r="E4626" t="s">
        <v>18</v>
      </c>
      <c r="F4626">
        <v>0</v>
      </c>
      <c r="H4626" t="s">
        <v>19</v>
      </c>
      <c r="J4626" t="s">
        <v>474</v>
      </c>
      <c r="K4626" t="str" cm="1">
        <f t="array" ref="K4626">_xlfn.IFS(L4626="Bus P+R Bus Leg", "Bus", L4626="Bus P+R Car Leg", "Car",L4626="Rail P+R Rail Leg", "Rail", L4626="Rail P+R Car Leg", "Car",L4626="Logsum","",TRUE(),L4626)</f>
        <v>CB</v>
      </c>
      <c r="L4626" t="s">
        <v>21</v>
      </c>
      <c r="M4626" t="s">
        <v>28</v>
      </c>
      <c r="N4626" t="s">
        <v>470</v>
      </c>
      <c r="S4626" t="s">
        <v>478</v>
      </c>
    </row>
    <row r="4627" spans="1:19" x14ac:dyDescent="0.35">
      <c r="A4627">
        <f t="shared" si="425"/>
        <v>9804</v>
      </c>
      <c r="B4627" t="str">
        <f t="shared" si="424"/>
        <v>CB OP Fn Smoothed</v>
      </c>
      <c r="C4627" t="str">
        <f t="shared" si="426"/>
        <v>CB OP Smoothed Assignment</v>
      </c>
      <c r="D4627" t="s">
        <v>37</v>
      </c>
      <c r="E4627" t="s">
        <v>18</v>
      </c>
      <c r="F4627">
        <v>0</v>
      </c>
      <c r="H4627" t="s">
        <v>19</v>
      </c>
      <c r="J4627" t="s">
        <v>474</v>
      </c>
      <c r="K4627" t="str" cm="1">
        <f t="array" ref="K4627">_xlfn.IFS(L4627="Bus P+R Bus Leg", "Bus", L4627="Bus P+R Car Leg", "Car",L4627="Rail P+R Rail Leg", "Rail", L4627="Rail P+R Car Leg", "Car",L4627="Logsum","",TRUE(),L4627)</f>
        <v>CB</v>
      </c>
      <c r="L4627" t="s">
        <v>21</v>
      </c>
      <c r="M4627" t="s">
        <v>44</v>
      </c>
      <c r="N4627" t="s">
        <v>470</v>
      </c>
      <c r="S4627" t="s">
        <v>478</v>
      </c>
    </row>
    <row r="4628" spans="1:19" x14ac:dyDescent="0.35">
      <c r="A4628">
        <f t="shared" si="425"/>
        <v>9805</v>
      </c>
      <c r="B4628" t="str">
        <f t="shared" si="424"/>
        <v>CC AM Fn Smoothed</v>
      </c>
      <c r="C4628" t="str">
        <f t="shared" si="426"/>
        <v>CC AM Smoothed Assignment</v>
      </c>
      <c r="D4628" t="s">
        <v>37</v>
      </c>
      <c r="E4628" t="s">
        <v>18</v>
      </c>
      <c r="F4628">
        <v>0</v>
      </c>
      <c r="H4628" t="s">
        <v>19</v>
      </c>
      <c r="J4628" t="s">
        <v>474</v>
      </c>
      <c r="K4628" t="str" cm="1">
        <f t="array" ref="K4628">_xlfn.IFS(L4628="Bus P+R Bus Leg", "Bus", L4628="Bus P+R Car Leg", "Car",L4628="Rail P+R Rail Leg", "Rail", L4628="Rail P+R Car Leg", "Car",L4628="Logsum","",TRUE(),L4628)</f>
        <v>CC</v>
      </c>
      <c r="L4628" t="s">
        <v>22</v>
      </c>
      <c r="M4628" t="s">
        <v>26</v>
      </c>
      <c r="N4628" t="s">
        <v>470</v>
      </c>
      <c r="S4628" t="s">
        <v>478</v>
      </c>
    </row>
    <row r="4629" spans="1:19" x14ac:dyDescent="0.35">
      <c r="A4629">
        <f t="shared" si="425"/>
        <v>9806</v>
      </c>
      <c r="B4629" t="str">
        <f t="shared" si="424"/>
        <v>CC IP Fn Smoothed</v>
      </c>
      <c r="C4629" t="str">
        <f t="shared" si="426"/>
        <v>CC IP Smoothed Assignment</v>
      </c>
      <c r="D4629" t="s">
        <v>37</v>
      </c>
      <c r="E4629" t="s">
        <v>18</v>
      </c>
      <c r="F4629">
        <v>0</v>
      </c>
      <c r="H4629" t="s">
        <v>19</v>
      </c>
      <c r="J4629" t="s">
        <v>474</v>
      </c>
      <c r="K4629" t="str" cm="1">
        <f t="array" ref="K4629">_xlfn.IFS(L4629="Bus P+R Bus Leg", "Bus", L4629="Bus P+R Car Leg", "Car",L4629="Rail P+R Rail Leg", "Rail", L4629="Rail P+R Car Leg", "Car",L4629="Logsum","",TRUE(),L4629)</f>
        <v>CC</v>
      </c>
      <c r="L4629" t="s">
        <v>22</v>
      </c>
      <c r="M4629" t="s">
        <v>27</v>
      </c>
      <c r="N4629" t="s">
        <v>470</v>
      </c>
      <c r="S4629" t="s">
        <v>478</v>
      </c>
    </row>
    <row r="4630" spans="1:19" x14ac:dyDescent="0.35">
      <c r="A4630">
        <f t="shared" si="425"/>
        <v>9807</v>
      </c>
      <c r="B4630" t="str">
        <f t="shared" si="424"/>
        <v>CC PM Fn Smoothed</v>
      </c>
      <c r="C4630" t="str">
        <f t="shared" si="426"/>
        <v>CC PM Smoothed Assignment</v>
      </c>
      <c r="D4630" t="s">
        <v>37</v>
      </c>
      <c r="E4630" t="s">
        <v>18</v>
      </c>
      <c r="F4630">
        <v>0</v>
      </c>
      <c r="H4630" t="s">
        <v>19</v>
      </c>
      <c r="J4630" t="s">
        <v>474</v>
      </c>
      <c r="K4630" t="str" cm="1">
        <f t="array" ref="K4630">_xlfn.IFS(L4630="Bus P+R Bus Leg", "Bus", L4630="Bus P+R Car Leg", "Car",L4630="Rail P+R Rail Leg", "Rail", L4630="Rail P+R Car Leg", "Car",L4630="Logsum","",TRUE(),L4630)</f>
        <v>CC</v>
      </c>
      <c r="L4630" t="s">
        <v>22</v>
      </c>
      <c r="M4630" t="s">
        <v>28</v>
      </c>
      <c r="N4630" t="s">
        <v>470</v>
      </c>
      <c r="S4630" t="s">
        <v>478</v>
      </c>
    </row>
    <row r="4631" spans="1:19" x14ac:dyDescent="0.35">
      <c r="A4631">
        <f t="shared" si="425"/>
        <v>9808</v>
      </c>
      <c r="B4631" t="str">
        <f t="shared" si="424"/>
        <v>CC OP Fn Smoothed</v>
      </c>
      <c r="C4631" t="str">
        <f t="shared" si="426"/>
        <v>CC OP Smoothed Assignment</v>
      </c>
      <c r="D4631" t="s">
        <v>37</v>
      </c>
      <c r="E4631" t="s">
        <v>18</v>
      </c>
      <c r="F4631">
        <v>0</v>
      </c>
      <c r="H4631" t="s">
        <v>19</v>
      </c>
      <c r="J4631" t="s">
        <v>474</v>
      </c>
      <c r="K4631" t="str" cm="1">
        <f t="array" ref="K4631">_xlfn.IFS(L4631="Bus P+R Bus Leg", "Bus", L4631="Bus P+R Car Leg", "Car",L4631="Rail P+R Rail Leg", "Rail", L4631="Rail P+R Car Leg", "Car",L4631="Logsum","",TRUE(),L4631)</f>
        <v>CC</v>
      </c>
      <c r="L4631" t="s">
        <v>22</v>
      </c>
      <c r="M4631" t="s">
        <v>44</v>
      </c>
      <c r="N4631" t="s">
        <v>470</v>
      </c>
      <c r="S4631" t="s">
        <v>478</v>
      </c>
    </row>
    <row r="4632" spans="1:19" x14ac:dyDescent="0.35">
      <c r="A4632">
        <f t="shared" si="425"/>
        <v>9809</v>
      </c>
      <c r="B4632" t="str">
        <f t="shared" si="424"/>
        <v>CO AM Fn Smoothed</v>
      </c>
      <c r="C4632" t="str">
        <f t="shared" si="426"/>
        <v>CO AM Smoothed Assignment</v>
      </c>
      <c r="D4632" t="s">
        <v>37</v>
      </c>
      <c r="E4632" t="s">
        <v>18</v>
      </c>
      <c r="F4632">
        <v>0</v>
      </c>
      <c r="H4632" t="s">
        <v>19</v>
      </c>
      <c r="J4632" t="s">
        <v>474</v>
      </c>
      <c r="K4632" t="str" cm="1">
        <f t="array" ref="K4632">_xlfn.IFS(L4632="Bus P+R Bus Leg", "Bus", L4632="Bus P+R Car Leg", "Car",L4632="Rail P+R Rail Leg", "Rail", L4632="Rail P+R Car Leg", "Car",L4632="Logsum","",TRUE(),L4632)</f>
        <v>CO</v>
      </c>
      <c r="L4632" t="s">
        <v>23</v>
      </c>
      <c r="M4632" t="s">
        <v>26</v>
      </c>
      <c r="N4632" t="s">
        <v>470</v>
      </c>
      <c r="S4632" t="s">
        <v>478</v>
      </c>
    </row>
    <row r="4633" spans="1:19" x14ac:dyDescent="0.35">
      <c r="A4633">
        <f t="shared" si="425"/>
        <v>9810</v>
      </c>
      <c r="B4633" t="str">
        <f t="shared" si="424"/>
        <v>CO IP Fn Smoothed</v>
      </c>
      <c r="C4633" t="str">
        <f t="shared" si="426"/>
        <v>CO IP Smoothed Assignment</v>
      </c>
      <c r="D4633" t="s">
        <v>37</v>
      </c>
      <c r="E4633" t="s">
        <v>18</v>
      </c>
      <c r="F4633">
        <v>0</v>
      </c>
      <c r="H4633" t="s">
        <v>19</v>
      </c>
      <c r="J4633" t="s">
        <v>474</v>
      </c>
      <c r="K4633" t="str" cm="1">
        <f t="array" ref="K4633">_xlfn.IFS(L4633="Bus P+R Bus Leg", "Bus", L4633="Bus P+R Car Leg", "Car",L4633="Rail P+R Rail Leg", "Rail", L4633="Rail P+R Car Leg", "Car",L4633="Logsum","",TRUE(),L4633)</f>
        <v>CO</v>
      </c>
      <c r="L4633" t="s">
        <v>23</v>
      </c>
      <c r="M4633" t="s">
        <v>27</v>
      </c>
      <c r="N4633" t="s">
        <v>470</v>
      </c>
      <c r="S4633" t="s">
        <v>478</v>
      </c>
    </row>
    <row r="4634" spans="1:19" x14ac:dyDescent="0.35">
      <c r="A4634">
        <f t="shared" si="425"/>
        <v>9811</v>
      </c>
      <c r="B4634" t="str">
        <f t="shared" si="424"/>
        <v>CO PM Fn Smoothed</v>
      </c>
      <c r="C4634" t="str">
        <f t="shared" si="426"/>
        <v>CO PM Smoothed Assignment</v>
      </c>
      <c r="D4634" t="s">
        <v>37</v>
      </c>
      <c r="E4634" t="s">
        <v>18</v>
      </c>
      <c r="F4634">
        <v>0</v>
      </c>
      <c r="H4634" t="s">
        <v>19</v>
      </c>
      <c r="J4634" t="s">
        <v>474</v>
      </c>
      <c r="K4634" t="str" cm="1">
        <f t="array" ref="K4634">_xlfn.IFS(L4634="Bus P+R Bus Leg", "Bus", L4634="Bus P+R Car Leg", "Car",L4634="Rail P+R Rail Leg", "Rail", L4634="Rail P+R Car Leg", "Car",L4634="Logsum","",TRUE(),L4634)</f>
        <v>CO</v>
      </c>
      <c r="L4634" t="s">
        <v>23</v>
      </c>
      <c r="M4634" t="s">
        <v>28</v>
      </c>
      <c r="N4634" t="s">
        <v>470</v>
      </c>
      <c r="S4634" t="s">
        <v>478</v>
      </c>
    </row>
    <row r="4635" spans="1:19" x14ac:dyDescent="0.35">
      <c r="A4635">
        <f t="shared" si="425"/>
        <v>9812</v>
      </c>
      <c r="B4635" t="str">
        <f t="shared" si="424"/>
        <v>CO OP Fn Smoothed</v>
      </c>
      <c r="C4635" t="str">
        <f t="shared" si="426"/>
        <v>CO OP Smoothed Assignment</v>
      </c>
      <c r="D4635" t="s">
        <v>37</v>
      </c>
      <c r="E4635" t="s">
        <v>18</v>
      </c>
      <c r="F4635">
        <v>0</v>
      </c>
      <c r="H4635" t="s">
        <v>19</v>
      </c>
      <c r="J4635" t="s">
        <v>474</v>
      </c>
      <c r="K4635" t="str" cm="1">
        <f t="array" ref="K4635">_xlfn.IFS(L4635="Bus P+R Bus Leg", "Bus", L4635="Bus P+R Car Leg", "Car",L4635="Rail P+R Rail Leg", "Rail", L4635="Rail P+R Car Leg", "Car",L4635="Logsum","",TRUE(),L4635)</f>
        <v>CO</v>
      </c>
      <c r="L4635" t="s">
        <v>23</v>
      </c>
      <c r="M4635" t="s">
        <v>44</v>
      </c>
      <c r="N4635" t="s">
        <v>470</v>
      </c>
      <c r="S4635" t="s">
        <v>478</v>
      </c>
    </row>
    <row r="4636" spans="1:19" x14ac:dyDescent="0.35">
      <c r="A4636">
        <f t="shared" si="425"/>
        <v>9813</v>
      </c>
      <c r="B4636" t="str">
        <f t="shared" si="424"/>
        <v>LGV AM Fn Smoothed</v>
      </c>
      <c r="C4636" t="str">
        <f t="shared" si="426"/>
        <v>LGV AM Smoothed Assignment</v>
      </c>
      <c r="D4636" t="s">
        <v>37</v>
      </c>
      <c r="E4636" t="s">
        <v>18</v>
      </c>
      <c r="F4636">
        <v>0</v>
      </c>
      <c r="H4636" t="s">
        <v>19</v>
      </c>
      <c r="J4636" t="s">
        <v>474</v>
      </c>
      <c r="K4636" t="str" cm="1">
        <f t="array" ref="K4636">_xlfn.IFS(L4636="Bus P+R Bus Leg", "Bus", L4636="Bus P+R Car Leg", "Car",L4636="Rail P+R Rail Leg", "Rail", L4636="Rail P+R Car Leg", "Car",L4636="Logsum","",TRUE(),L4636)</f>
        <v>LGV</v>
      </c>
      <c r="L4636" t="s">
        <v>38</v>
      </c>
      <c r="M4636" t="s">
        <v>26</v>
      </c>
      <c r="N4636" t="s">
        <v>470</v>
      </c>
      <c r="S4636" t="s">
        <v>478</v>
      </c>
    </row>
    <row r="4637" spans="1:19" x14ac:dyDescent="0.35">
      <c r="A4637">
        <f t="shared" si="425"/>
        <v>9814</v>
      </c>
      <c r="B4637" t="str">
        <f t="shared" si="424"/>
        <v>LGV IP Fn Smoothed</v>
      </c>
      <c r="C4637" t="str">
        <f t="shared" si="426"/>
        <v>LGV IP Smoothed Assignment</v>
      </c>
      <c r="D4637" t="s">
        <v>37</v>
      </c>
      <c r="E4637" t="s">
        <v>18</v>
      </c>
      <c r="F4637">
        <v>0</v>
      </c>
      <c r="H4637" t="s">
        <v>19</v>
      </c>
      <c r="J4637" t="s">
        <v>474</v>
      </c>
      <c r="K4637" t="str" cm="1">
        <f t="array" ref="K4637">_xlfn.IFS(L4637="Bus P+R Bus Leg", "Bus", L4637="Bus P+R Car Leg", "Car",L4637="Rail P+R Rail Leg", "Rail", L4637="Rail P+R Car Leg", "Car",L4637="Logsum","",TRUE(),L4637)</f>
        <v>LGV</v>
      </c>
      <c r="L4637" t="s">
        <v>38</v>
      </c>
      <c r="M4637" t="s">
        <v>27</v>
      </c>
      <c r="N4637" t="s">
        <v>470</v>
      </c>
      <c r="S4637" t="s">
        <v>478</v>
      </c>
    </row>
    <row r="4638" spans="1:19" x14ac:dyDescent="0.35">
      <c r="A4638">
        <f t="shared" si="425"/>
        <v>9815</v>
      </c>
      <c r="B4638" t="str">
        <f t="shared" si="424"/>
        <v>LGV PM Fn Smoothed</v>
      </c>
      <c r="C4638" t="str">
        <f t="shared" si="426"/>
        <v>LGV PM Smoothed Assignment</v>
      </c>
      <c r="D4638" t="s">
        <v>37</v>
      </c>
      <c r="E4638" t="s">
        <v>18</v>
      </c>
      <c r="F4638">
        <v>0</v>
      </c>
      <c r="H4638" t="s">
        <v>19</v>
      </c>
      <c r="J4638" t="s">
        <v>474</v>
      </c>
      <c r="K4638" t="str" cm="1">
        <f t="array" ref="K4638">_xlfn.IFS(L4638="Bus P+R Bus Leg", "Bus", L4638="Bus P+R Car Leg", "Car",L4638="Rail P+R Rail Leg", "Rail", L4638="Rail P+R Car Leg", "Car",L4638="Logsum","",TRUE(),L4638)</f>
        <v>LGV</v>
      </c>
      <c r="L4638" t="s">
        <v>38</v>
      </c>
      <c r="M4638" t="s">
        <v>28</v>
      </c>
      <c r="N4638" t="s">
        <v>470</v>
      </c>
      <c r="S4638" t="s">
        <v>478</v>
      </c>
    </row>
    <row r="4639" spans="1:19" x14ac:dyDescent="0.35">
      <c r="A4639">
        <f t="shared" si="425"/>
        <v>9816</v>
      </c>
      <c r="B4639" t="str">
        <f t="shared" si="424"/>
        <v>LGV OP Fn Smoothed</v>
      </c>
      <c r="C4639" t="str">
        <f t="shared" si="426"/>
        <v>LGV OP Smoothed Assignment</v>
      </c>
      <c r="D4639" t="s">
        <v>37</v>
      </c>
      <c r="E4639" t="s">
        <v>18</v>
      </c>
      <c r="F4639">
        <v>0</v>
      </c>
      <c r="H4639" t="s">
        <v>19</v>
      </c>
      <c r="J4639" t="s">
        <v>474</v>
      </c>
      <c r="K4639" t="str" cm="1">
        <f t="array" ref="K4639">_xlfn.IFS(L4639="Bus P+R Bus Leg", "Bus", L4639="Bus P+R Car Leg", "Car",L4639="Rail P+R Rail Leg", "Rail", L4639="Rail P+R Car Leg", "Car",L4639="Logsum","",TRUE(),L4639)</f>
        <v>LGV</v>
      </c>
      <c r="L4639" t="s">
        <v>38</v>
      </c>
      <c r="M4639" t="s">
        <v>44</v>
      </c>
      <c r="N4639" t="s">
        <v>470</v>
      </c>
      <c r="S4639" t="s">
        <v>478</v>
      </c>
    </row>
    <row r="4640" spans="1:19" x14ac:dyDescent="0.35">
      <c r="A4640">
        <f t="shared" si="425"/>
        <v>9901</v>
      </c>
      <c r="B4640" t="str">
        <f t="shared" si="424"/>
        <v>BB AM Fn Smoothed</v>
      </c>
      <c r="C4640" t="str">
        <f t="shared" si="426"/>
        <v>BB AM Smoothed Assignment</v>
      </c>
      <c r="D4640" t="s">
        <v>37</v>
      </c>
      <c r="E4640" t="s">
        <v>18</v>
      </c>
      <c r="F4640">
        <v>0</v>
      </c>
      <c r="H4640" t="s">
        <v>19</v>
      </c>
      <c r="J4640" t="s">
        <v>475</v>
      </c>
      <c r="K4640" t="str" cm="1">
        <f t="array" ref="K4640">_xlfn.IFS(L4640="Bus P+R Bus Leg", "Bus", L4640="Bus P+R Car Leg", "Car",L4640="Rail P+R Rail Leg", "Rail", L4640="Rail P+R Car Leg", "Car",L4640="Logsum","",TRUE(),L4640)</f>
        <v>BB</v>
      </c>
      <c r="L4640" t="s">
        <v>151</v>
      </c>
      <c r="M4640" t="s">
        <v>26</v>
      </c>
      <c r="N4640" t="s">
        <v>470</v>
      </c>
      <c r="S4640" t="s">
        <v>478</v>
      </c>
    </row>
    <row r="4641" spans="1:19" x14ac:dyDescent="0.35">
      <c r="A4641">
        <f t="shared" si="425"/>
        <v>9902</v>
      </c>
      <c r="B4641" t="str">
        <f t="shared" si="424"/>
        <v>BB IP Fn Smoothed</v>
      </c>
      <c r="C4641" t="str">
        <f t="shared" si="426"/>
        <v>BB IP Smoothed Assignment</v>
      </c>
      <c r="D4641" t="s">
        <v>37</v>
      </c>
      <c r="E4641" t="s">
        <v>18</v>
      </c>
      <c r="F4641">
        <v>0</v>
      </c>
      <c r="H4641" t="s">
        <v>19</v>
      </c>
      <c r="J4641" t="s">
        <v>475</v>
      </c>
      <c r="K4641" t="str" cm="1">
        <f t="array" ref="K4641">_xlfn.IFS(L4641="Bus P+R Bus Leg", "Bus", L4641="Bus P+R Car Leg", "Car",L4641="Rail P+R Rail Leg", "Rail", L4641="Rail P+R Car Leg", "Car",L4641="Logsum","",TRUE(),L4641)</f>
        <v>BB</v>
      </c>
      <c r="L4641" t="s">
        <v>151</v>
      </c>
      <c r="M4641" t="s">
        <v>27</v>
      </c>
      <c r="N4641" t="s">
        <v>470</v>
      </c>
      <c r="S4641" t="s">
        <v>478</v>
      </c>
    </row>
    <row r="4642" spans="1:19" x14ac:dyDescent="0.35">
      <c r="A4642">
        <f t="shared" si="425"/>
        <v>9903</v>
      </c>
      <c r="B4642" t="str">
        <f t="shared" si="424"/>
        <v>BB PM Fn Smoothed</v>
      </c>
      <c r="C4642" t="str">
        <f t="shared" si="426"/>
        <v>BB PM Smoothed Assignment</v>
      </c>
      <c r="D4642" t="s">
        <v>37</v>
      </c>
      <c r="E4642" t="s">
        <v>18</v>
      </c>
      <c r="F4642">
        <v>0</v>
      </c>
      <c r="H4642" t="s">
        <v>19</v>
      </c>
      <c r="J4642" t="s">
        <v>475</v>
      </c>
      <c r="K4642" t="str" cm="1">
        <f t="array" ref="K4642">_xlfn.IFS(L4642="Bus P+R Bus Leg", "Bus", L4642="Bus P+R Car Leg", "Car",L4642="Rail P+R Rail Leg", "Rail", L4642="Rail P+R Car Leg", "Car",L4642="Logsum","",TRUE(),L4642)</f>
        <v>BB</v>
      </c>
      <c r="L4642" t="s">
        <v>151</v>
      </c>
      <c r="M4642" t="s">
        <v>28</v>
      </c>
      <c r="N4642" t="s">
        <v>470</v>
      </c>
      <c r="S4642" t="s">
        <v>478</v>
      </c>
    </row>
    <row r="4643" spans="1:19" x14ac:dyDescent="0.35">
      <c r="A4643">
        <f t="shared" si="425"/>
        <v>9904</v>
      </c>
      <c r="B4643" t="str">
        <f t="shared" si="424"/>
        <v>BB OP Fn Smoothed</v>
      </c>
      <c r="C4643" t="str">
        <f t="shared" si="426"/>
        <v>BB OP Smoothed Assignment</v>
      </c>
      <c r="D4643" t="s">
        <v>37</v>
      </c>
      <c r="E4643" t="s">
        <v>18</v>
      </c>
      <c r="F4643">
        <v>0</v>
      </c>
      <c r="H4643" t="s">
        <v>19</v>
      </c>
      <c r="J4643" t="s">
        <v>475</v>
      </c>
      <c r="K4643" t="str" cm="1">
        <f t="array" ref="K4643">_xlfn.IFS(L4643="Bus P+R Bus Leg", "Bus", L4643="Bus P+R Car Leg", "Car",L4643="Rail P+R Rail Leg", "Rail", L4643="Rail P+R Car Leg", "Car",L4643="Logsum","",TRUE(),L4643)</f>
        <v>BB</v>
      </c>
      <c r="L4643" t="s">
        <v>151</v>
      </c>
      <c r="M4643" t="s">
        <v>44</v>
      </c>
      <c r="N4643" t="s">
        <v>470</v>
      </c>
      <c r="S4643" t="s">
        <v>478</v>
      </c>
    </row>
    <row r="4644" spans="1:19" x14ac:dyDescent="0.35">
      <c r="A4644">
        <f t="shared" si="425"/>
        <v>9905</v>
      </c>
      <c r="B4644" t="str">
        <f t="shared" si="424"/>
        <v>BC AM Fn Smoothed</v>
      </c>
      <c r="C4644" t="str">
        <f t="shared" si="426"/>
        <v>BC AM Smoothed Assignment</v>
      </c>
      <c r="D4644" t="s">
        <v>37</v>
      </c>
      <c r="E4644" t="s">
        <v>18</v>
      </c>
      <c r="F4644">
        <v>0</v>
      </c>
      <c r="H4644" t="s">
        <v>19</v>
      </c>
      <c r="J4644" t="s">
        <v>475</v>
      </c>
      <c r="K4644" t="str" cm="1">
        <f t="array" ref="K4644">_xlfn.IFS(L4644="Bus P+R Bus Leg", "Bus", L4644="Bus P+R Car Leg", "Car",L4644="Rail P+R Rail Leg", "Rail", L4644="Rail P+R Car Leg", "Car",L4644="Logsum","",TRUE(),L4644)</f>
        <v>BC</v>
      </c>
      <c r="L4644" t="s">
        <v>149</v>
      </c>
      <c r="M4644" t="s">
        <v>26</v>
      </c>
      <c r="N4644" t="s">
        <v>470</v>
      </c>
      <c r="S4644" t="s">
        <v>478</v>
      </c>
    </row>
    <row r="4645" spans="1:19" x14ac:dyDescent="0.35">
      <c r="A4645">
        <f t="shared" si="425"/>
        <v>9906</v>
      </c>
      <c r="B4645" t="str">
        <f t="shared" si="424"/>
        <v>BC IP Fn Smoothed</v>
      </c>
      <c r="C4645" t="str">
        <f t="shared" si="426"/>
        <v>BC IP Smoothed Assignment</v>
      </c>
      <c r="D4645" t="s">
        <v>37</v>
      </c>
      <c r="E4645" t="s">
        <v>18</v>
      </c>
      <c r="F4645">
        <v>0</v>
      </c>
      <c r="H4645" t="s">
        <v>19</v>
      </c>
      <c r="J4645" t="s">
        <v>475</v>
      </c>
      <c r="K4645" t="str" cm="1">
        <f t="array" ref="K4645">_xlfn.IFS(L4645="Bus P+R Bus Leg", "Bus", L4645="Bus P+R Car Leg", "Car",L4645="Rail P+R Rail Leg", "Rail", L4645="Rail P+R Car Leg", "Car",L4645="Logsum","",TRUE(),L4645)</f>
        <v>BC</v>
      </c>
      <c r="L4645" t="s">
        <v>149</v>
      </c>
      <c r="M4645" t="s">
        <v>27</v>
      </c>
      <c r="N4645" t="s">
        <v>470</v>
      </c>
      <c r="S4645" t="s">
        <v>478</v>
      </c>
    </row>
    <row r="4646" spans="1:19" x14ac:dyDescent="0.35">
      <c r="A4646">
        <f t="shared" si="425"/>
        <v>9907</v>
      </c>
      <c r="B4646" t="str">
        <f t="shared" si="424"/>
        <v>BC PM Fn Smoothed</v>
      </c>
      <c r="C4646" t="str">
        <f t="shared" si="426"/>
        <v>BC PM Smoothed Assignment</v>
      </c>
      <c r="D4646" t="s">
        <v>37</v>
      </c>
      <c r="E4646" t="s">
        <v>18</v>
      </c>
      <c r="F4646">
        <v>0</v>
      </c>
      <c r="H4646" t="s">
        <v>19</v>
      </c>
      <c r="J4646" t="s">
        <v>475</v>
      </c>
      <c r="K4646" t="str" cm="1">
        <f t="array" ref="K4646">_xlfn.IFS(L4646="Bus P+R Bus Leg", "Bus", L4646="Bus P+R Car Leg", "Car",L4646="Rail P+R Rail Leg", "Rail", L4646="Rail P+R Car Leg", "Car",L4646="Logsum","",TRUE(),L4646)</f>
        <v>BC</v>
      </c>
      <c r="L4646" t="s">
        <v>149</v>
      </c>
      <c r="M4646" t="s">
        <v>28</v>
      </c>
      <c r="N4646" t="s">
        <v>470</v>
      </c>
      <c r="S4646" t="s">
        <v>478</v>
      </c>
    </row>
    <row r="4647" spans="1:19" x14ac:dyDescent="0.35">
      <c r="A4647">
        <f t="shared" si="425"/>
        <v>9908</v>
      </c>
      <c r="B4647" t="str">
        <f t="shared" si="424"/>
        <v>BC OP Fn Smoothed</v>
      </c>
      <c r="C4647" t="str">
        <f t="shared" si="426"/>
        <v>BC OP Smoothed Assignment</v>
      </c>
      <c r="D4647" t="s">
        <v>37</v>
      </c>
      <c r="E4647" t="s">
        <v>18</v>
      </c>
      <c r="F4647">
        <v>0</v>
      </c>
      <c r="H4647" t="s">
        <v>19</v>
      </c>
      <c r="J4647" t="s">
        <v>475</v>
      </c>
      <c r="K4647" t="str" cm="1">
        <f t="array" ref="K4647">_xlfn.IFS(L4647="Bus P+R Bus Leg", "Bus", L4647="Bus P+R Car Leg", "Car",L4647="Rail P+R Rail Leg", "Rail", L4647="Rail P+R Car Leg", "Car",L4647="Logsum","",TRUE(),L4647)</f>
        <v>BC</v>
      </c>
      <c r="L4647" t="s">
        <v>149</v>
      </c>
      <c r="M4647" t="s">
        <v>44</v>
      </c>
      <c r="N4647" t="s">
        <v>470</v>
      </c>
      <c r="S4647" t="s">
        <v>478</v>
      </c>
    </row>
    <row r="4648" spans="1:19" x14ac:dyDescent="0.35">
      <c r="A4648">
        <f t="shared" si="425"/>
        <v>9909</v>
      </c>
      <c r="B4648" t="str">
        <f t="shared" ref="B4648:B4663" si="427">_xlfn.TEXTJOIN(" ",TRUE,L4648:M4648,S4648)</f>
        <v>BO AM Fn Smoothed</v>
      </c>
      <c r="C4648" t="str">
        <f t="shared" si="426"/>
        <v>BO AM Smoothed Assignment</v>
      </c>
      <c r="D4648" t="s">
        <v>37</v>
      </c>
      <c r="E4648" t="s">
        <v>18</v>
      </c>
      <c r="F4648">
        <v>0</v>
      </c>
      <c r="H4648" t="s">
        <v>19</v>
      </c>
      <c r="J4648" t="s">
        <v>475</v>
      </c>
      <c r="K4648" t="str" cm="1">
        <f t="array" ref="K4648">_xlfn.IFS(L4648="Bus P+R Bus Leg", "Bus", L4648="Bus P+R Car Leg", "Car",L4648="Rail P+R Rail Leg", "Rail", L4648="Rail P+R Car Leg", "Car",L4648="Logsum","",TRUE(),L4648)</f>
        <v>BO</v>
      </c>
      <c r="L4648" t="s">
        <v>153</v>
      </c>
      <c r="M4648" t="s">
        <v>26</v>
      </c>
      <c r="N4648" t="s">
        <v>470</v>
      </c>
      <c r="S4648" t="s">
        <v>478</v>
      </c>
    </row>
    <row r="4649" spans="1:19" x14ac:dyDescent="0.35">
      <c r="A4649">
        <f t="shared" si="425"/>
        <v>9910</v>
      </c>
      <c r="B4649" t="str">
        <f t="shared" si="427"/>
        <v>BO IP Fn Smoothed</v>
      </c>
      <c r="C4649" t="str">
        <f t="shared" si="426"/>
        <v>BO IP Smoothed Assignment</v>
      </c>
      <c r="D4649" t="s">
        <v>37</v>
      </c>
      <c r="E4649" t="s">
        <v>18</v>
      </c>
      <c r="F4649">
        <v>0</v>
      </c>
      <c r="H4649" t="s">
        <v>19</v>
      </c>
      <c r="J4649" t="s">
        <v>475</v>
      </c>
      <c r="K4649" t="str" cm="1">
        <f t="array" ref="K4649">_xlfn.IFS(L4649="Bus P+R Bus Leg", "Bus", L4649="Bus P+R Car Leg", "Car",L4649="Rail P+R Rail Leg", "Rail", L4649="Rail P+R Car Leg", "Car",L4649="Logsum","",TRUE(),L4649)</f>
        <v>BO</v>
      </c>
      <c r="L4649" t="s">
        <v>153</v>
      </c>
      <c r="M4649" t="s">
        <v>27</v>
      </c>
      <c r="N4649" t="s">
        <v>470</v>
      </c>
      <c r="S4649" t="s">
        <v>478</v>
      </c>
    </row>
    <row r="4650" spans="1:19" x14ac:dyDescent="0.35">
      <c r="A4650">
        <f t="shared" si="425"/>
        <v>9911</v>
      </c>
      <c r="B4650" t="str">
        <f t="shared" si="427"/>
        <v>BO PM Fn Smoothed</v>
      </c>
      <c r="C4650" t="str">
        <f t="shared" si="426"/>
        <v>BO PM Smoothed Assignment</v>
      </c>
      <c r="D4650" t="s">
        <v>37</v>
      </c>
      <c r="E4650" t="s">
        <v>18</v>
      </c>
      <c r="F4650">
        <v>0</v>
      </c>
      <c r="H4650" t="s">
        <v>19</v>
      </c>
      <c r="J4650" t="s">
        <v>475</v>
      </c>
      <c r="K4650" t="str" cm="1">
        <f t="array" ref="K4650">_xlfn.IFS(L4650="Bus P+R Bus Leg", "Bus", L4650="Bus P+R Car Leg", "Car",L4650="Rail P+R Rail Leg", "Rail", L4650="Rail P+R Car Leg", "Car",L4650="Logsum","",TRUE(),L4650)</f>
        <v>BO</v>
      </c>
      <c r="L4650" t="s">
        <v>153</v>
      </c>
      <c r="M4650" t="s">
        <v>28</v>
      </c>
      <c r="N4650" t="s">
        <v>470</v>
      </c>
      <c r="S4650" t="s">
        <v>478</v>
      </c>
    </row>
    <row r="4651" spans="1:19" x14ac:dyDescent="0.35">
      <c r="A4651">
        <f t="shared" si="425"/>
        <v>9912</v>
      </c>
      <c r="B4651" t="str">
        <f t="shared" si="427"/>
        <v>BO OP Fn Smoothed</v>
      </c>
      <c r="C4651" t="str">
        <f t="shared" si="426"/>
        <v>BO OP Smoothed Assignment</v>
      </c>
      <c r="D4651" t="s">
        <v>37</v>
      </c>
      <c r="E4651" t="s">
        <v>18</v>
      </c>
      <c r="F4651">
        <v>0</v>
      </c>
      <c r="H4651" t="s">
        <v>19</v>
      </c>
      <c r="J4651" t="s">
        <v>475</v>
      </c>
      <c r="K4651" t="str" cm="1">
        <f t="array" ref="K4651">_xlfn.IFS(L4651="Bus P+R Bus Leg", "Bus", L4651="Bus P+R Car Leg", "Car",L4651="Rail P+R Rail Leg", "Rail", L4651="Rail P+R Car Leg", "Car",L4651="Logsum","",TRUE(),L4651)</f>
        <v>BO</v>
      </c>
      <c r="L4651" t="s">
        <v>153</v>
      </c>
      <c r="M4651" t="s">
        <v>44</v>
      </c>
      <c r="N4651" t="s">
        <v>470</v>
      </c>
      <c r="S4651" t="s">
        <v>478</v>
      </c>
    </row>
    <row r="4652" spans="1:19" x14ac:dyDescent="0.35">
      <c r="A4652">
        <f t="shared" si="425"/>
        <v>10001</v>
      </c>
      <c r="B4652" t="str">
        <f t="shared" si="427"/>
        <v>RB AM Fn Smoothed</v>
      </c>
      <c r="C4652" t="str">
        <f t="shared" si="426"/>
        <v>RB AM Smoothed Assignment</v>
      </c>
      <c r="D4652" t="s">
        <v>37</v>
      </c>
      <c r="E4652" t="s">
        <v>18</v>
      </c>
      <c r="F4652">
        <v>0</v>
      </c>
      <c r="H4652" t="s">
        <v>19</v>
      </c>
      <c r="J4652" t="s">
        <v>476</v>
      </c>
      <c r="K4652" t="str" cm="1">
        <f t="array" ref="K4652">_xlfn.IFS(L4652="Bus P+R Bus Leg", "Bus", L4652="Bus P+R Car Leg", "Car",L4652="Rail P+R Rail Leg", "Rail", L4652="Rail P+R Car Leg", "Car",L4652="Logsum","",TRUE(),L4652)</f>
        <v>RB</v>
      </c>
      <c r="L4652" t="s">
        <v>152</v>
      </c>
      <c r="M4652" t="s">
        <v>26</v>
      </c>
      <c r="N4652" t="s">
        <v>470</v>
      </c>
      <c r="S4652" t="s">
        <v>478</v>
      </c>
    </row>
    <row r="4653" spans="1:19" x14ac:dyDescent="0.35">
      <c r="A4653">
        <f t="shared" si="425"/>
        <v>10002</v>
      </c>
      <c r="B4653" t="str">
        <f t="shared" si="427"/>
        <v>RB IP Fn Smoothed</v>
      </c>
      <c r="C4653" t="str">
        <f t="shared" si="426"/>
        <v>RB IP Smoothed Assignment</v>
      </c>
      <c r="D4653" t="s">
        <v>37</v>
      </c>
      <c r="E4653" t="s">
        <v>18</v>
      </c>
      <c r="F4653">
        <v>0</v>
      </c>
      <c r="H4653" t="s">
        <v>19</v>
      </c>
      <c r="J4653" t="s">
        <v>476</v>
      </c>
      <c r="K4653" t="str" cm="1">
        <f t="array" ref="K4653">_xlfn.IFS(L4653="Bus P+R Bus Leg", "Bus", L4653="Bus P+R Car Leg", "Car",L4653="Rail P+R Rail Leg", "Rail", L4653="Rail P+R Car Leg", "Car",L4653="Logsum","",TRUE(),L4653)</f>
        <v>RB</v>
      </c>
      <c r="L4653" t="s">
        <v>152</v>
      </c>
      <c r="M4653" t="s">
        <v>27</v>
      </c>
      <c r="N4653" t="s">
        <v>470</v>
      </c>
      <c r="S4653" t="s">
        <v>478</v>
      </c>
    </row>
    <row r="4654" spans="1:19" x14ac:dyDescent="0.35">
      <c r="A4654">
        <f t="shared" si="425"/>
        <v>10003</v>
      </c>
      <c r="B4654" t="str">
        <f t="shared" si="427"/>
        <v>RB PM Fn Smoothed</v>
      </c>
      <c r="C4654" t="str">
        <f t="shared" si="426"/>
        <v>RB PM Smoothed Assignment</v>
      </c>
      <c r="D4654" t="s">
        <v>37</v>
      </c>
      <c r="E4654" t="s">
        <v>18</v>
      </c>
      <c r="F4654">
        <v>0</v>
      </c>
      <c r="H4654" t="s">
        <v>19</v>
      </c>
      <c r="J4654" t="s">
        <v>476</v>
      </c>
      <c r="K4654" t="str" cm="1">
        <f t="array" ref="K4654">_xlfn.IFS(L4654="Bus P+R Bus Leg", "Bus", L4654="Bus P+R Car Leg", "Car",L4654="Rail P+R Rail Leg", "Rail", L4654="Rail P+R Car Leg", "Car",L4654="Logsum","",TRUE(),L4654)</f>
        <v>RB</v>
      </c>
      <c r="L4654" t="s">
        <v>152</v>
      </c>
      <c r="M4654" t="s">
        <v>28</v>
      </c>
      <c r="N4654" t="s">
        <v>470</v>
      </c>
      <c r="S4654" t="s">
        <v>478</v>
      </c>
    </row>
    <row r="4655" spans="1:19" x14ac:dyDescent="0.35">
      <c r="A4655">
        <f t="shared" si="425"/>
        <v>10004</v>
      </c>
      <c r="B4655" t="str">
        <f t="shared" si="427"/>
        <v>RB OP Fn Smoothed</v>
      </c>
      <c r="C4655" t="str">
        <f t="shared" si="426"/>
        <v>RB OP Smoothed Assignment</v>
      </c>
      <c r="D4655" t="s">
        <v>37</v>
      </c>
      <c r="E4655" t="s">
        <v>18</v>
      </c>
      <c r="F4655">
        <v>0</v>
      </c>
      <c r="H4655" t="s">
        <v>19</v>
      </c>
      <c r="J4655" t="s">
        <v>476</v>
      </c>
      <c r="K4655" t="str" cm="1">
        <f t="array" ref="K4655">_xlfn.IFS(L4655="Bus P+R Bus Leg", "Bus", L4655="Bus P+R Car Leg", "Car",L4655="Rail P+R Rail Leg", "Rail", L4655="Rail P+R Car Leg", "Car",L4655="Logsum","",TRUE(),L4655)</f>
        <v>RB</v>
      </c>
      <c r="L4655" t="s">
        <v>152</v>
      </c>
      <c r="M4655" t="s">
        <v>44</v>
      </c>
      <c r="N4655" t="s">
        <v>470</v>
      </c>
      <c r="S4655" t="s">
        <v>478</v>
      </c>
    </row>
    <row r="4656" spans="1:19" x14ac:dyDescent="0.35">
      <c r="A4656">
        <f t="shared" si="425"/>
        <v>10005</v>
      </c>
      <c r="B4656" t="str">
        <f t="shared" si="427"/>
        <v>RC AM Fn Smoothed</v>
      </c>
      <c r="C4656" t="str">
        <f t="shared" si="426"/>
        <v>RC AM Smoothed Assignment</v>
      </c>
      <c r="D4656" t="s">
        <v>37</v>
      </c>
      <c r="E4656" t="s">
        <v>18</v>
      </c>
      <c r="F4656">
        <v>0</v>
      </c>
      <c r="H4656" t="s">
        <v>19</v>
      </c>
      <c r="J4656" t="s">
        <v>476</v>
      </c>
      <c r="K4656" t="str" cm="1">
        <f t="array" ref="K4656">_xlfn.IFS(L4656="Bus P+R Bus Leg", "Bus", L4656="Bus P+R Car Leg", "Car",L4656="Rail P+R Rail Leg", "Rail", L4656="Rail P+R Car Leg", "Car",L4656="Logsum","",TRUE(),L4656)</f>
        <v>RC</v>
      </c>
      <c r="L4656" t="s">
        <v>150</v>
      </c>
      <c r="M4656" t="s">
        <v>26</v>
      </c>
      <c r="N4656" t="s">
        <v>470</v>
      </c>
      <c r="S4656" t="s">
        <v>478</v>
      </c>
    </row>
    <row r="4657" spans="1:19" x14ac:dyDescent="0.35">
      <c r="A4657">
        <f t="shared" si="425"/>
        <v>10006</v>
      </c>
      <c r="B4657" t="str">
        <f t="shared" si="427"/>
        <v>RC IP Fn Smoothed</v>
      </c>
      <c r="C4657" t="str">
        <f t="shared" si="426"/>
        <v>RC IP Smoothed Assignment</v>
      </c>
      <c r="D4657" t="s">
        <v>37</v>
      </c>
      <c r="E4657" t="s">
        <v>18</v>
      </c>
      <c r="F4657">
        <v>0</v>
      </c>
      <c r="H4657" t="s">
        <v>19</v>
      </c>
      <c r="J4657" t="s">
        <v>476</v>
      </c>
      <c r="K4657" t="str" cm="1">
        <f t="array" ref="K4657">_xlfn.IFS(L4657="Bus P+R Bus Leg", "Bus", L4657="Bus P+R Car Leg", "Car",L4657="Rail P+R Rail Leg", "Rail", L4657="Rail P+R Car Leg", "Car",L4657="Logsum","",TRUE(),L4657)</f>
        <v>RC</v>
      </c>
      <c r="L4657" t="s">
        <v>150</v>
      </c>
      <c r="M4657" t="s">
        <v>27</v>
      </c>
      <c r="N4657" t="s">
        <v>470</v>
      </c>
      <c r="S4657" t="s">
        <v>478</v>
      </c>
    </row>
    <row r="4658" spans="1:19" x14ac:dyDescent="0.35">
      <c r="A4658">
        <f t="shared" si="425"/>
        <v>10007</v>
      </c>
      <c r="B4658" t="str">
        <f t="shared" si="427"/>
        <v>RC PM Fn Smoothed</v>
      </c>
      <c r="C4658" t="str">
        <f t="shared" si="426"/>
        <v>RC PM Smoothed Assignment</v>
      </c>
      <c r="D4658" t="s">
        <v>37</v>
      </c>
      <c r="E4658" t="s">
        <v>18</v>
      </c>
      <c r="F4658">
        <v>0</v>
      </c>
      <c r="H4658" t="s">
        <v>19</v>
      </c>
      <c r="J4658" t="s">
        <v>476</v>
      </c>
      <c r="K4658" t="str" cm="1">
        <f t="array" ref="K4658">_xlfn.IFS(L4658="Bus P+R Bus Leg", "Bus", L4658="Bus P+R Car Leg", "Car",L4658="Rail P+R Rail Leg", "Rail", L4658="Rail P+R Car Leg", "Car",L4658="Logsum","",TRUE(),L4658)</f>
        <v>RC</v>
      </c>
      <c r="L4658" t="s">
        <v>150</v>
      </c>
      <c r="M4658" t="s">
        <v>28</v>
      </c>
      <c r="N4658" t="s">
        <v>470</v>
      </c>
      <c r="S4658" t="s">
        <v>478</v>
      </c>
    </row>
    <row r="4659" spans="1:19" x14ac:dyDescent="0.35">
      <c r="A4659">
        <f t="shared" si="425"/>
        <v>10008</v>
      </c>
      <c r="B4659" t="str">
        <f t="shared" si="427"/>
        <v>RC OP Fn Smoothed</v>
      </c>
      <c r="C4659" t="str">
        <f t="shared" si="426"/>
        <v>RC OP Smoothed Assignment</v>
      </c>
      <c r="D4659" t="s">
        <v>37</v>
      </c>
      <c r="E4659" t="s">
        <v>18</v>
      </c>
      <c r="F4659">
        <v>0</v>
      </c>
      <c r="H4659" t="s">
        <v>19</v>
      </c>
      <c r="J4659" t="s">
        <v>476</v>
      </c>
      <c r="K4659" t="str" cm="1">
        <f t="array" ref="K4659">_xlfn.IFS(L4659="Bus P+R Bus Leg", "Bus", L4659="Bus P+R Car Leg", "Car",L4659="Rail P+R Rail Leg", "Rail", L4659="Rail P+R Car Leg", "Car",L4659="Logsum","",TRUE(),L4659)</f>
        <v>RC</v>
      </c>
      <c r="L4659" t="s">
        <v>150</v>
      </c>
      <c r="M4659" t="s">
        <v>44</v>
      </c>
      <c r="N4659" t="s">
        <v>470</v>
      </c>
      <c r="S4659" t="s">
        <v>478</v>
      </c>
    </row>
    <row r="4660" spans="1:19" x14ac:dyDescent="0.35">
      <c r="A4660">
        <f t="shared" si="425"/>
        <v>10009</v>
      </c>
      <c r="B4660" t="str">
        <f t="shared" si="427"/>
        <v>RO AM Fn Smoothed</v>
      </c>
      <c r="C4660" t="str">
        <f t="shared" si="426"/>
        <v>RO AM Smoothed Assignment</v>
      </c>
      <c r="D4660" t="s">
        <v>37</v>
      </c>
      <c r="E4660" t="s">
        <v>18</v>
      </c>
      <c r="F4660">
        <v>0</v>
      </c>
      <c r="H4660" t="s">
        <v>19</v>
      </c>
      <c r="J4660" t="s">
        <v>476</v>
      </c>
      <c r="K4660" t="str" cm="1">
        <f t="array" ref="K4660">_xlfn.IFS(L4660="Bus P+R Bus Leg", "Bus", L4660="Bus P+R Car Leg", "Car",L4660="Rail P+R Rail Leg", "Rail", L4660="Rail P+R Car Leg", "Car",L4660="Logsum","",TRUE(),L4660)</f>
        <v>RO</v>
      </c>
      <c r="L4660" t="s">
        <v>154</v>
      </c>
      <c r="M4660" t="s">
        <v>26</v>
      </c>
      <c r="N4660" t="s">
        <v>470</v>
      </c>
      <c r="S4660" t="s">
        <v>478</v>
      </c>
    </row>
    <row r="4661" spans="1:19" x14ac:dyDescent="0.35">
      <c r="A4661">
        <f t="shared" si="425"/>
        <v>10010</v>
      </c>
      <c r="B4661" t="str">
        <f t="shared" si="427"/>
        <v>RO IP Fn Smoothed</v>
      </c>
      <c r="C4661" t="str">
        <f t="shared" si="426"/>
        <v>RO IP Smoothed Assignment</v>
      </c>
      <c r="D4661" t="s">
        <v>37</v>
      </c>
      <c r="E4661" t="s">
        <v>18</v>
      </c>
      <c r="F4661">
        <v>0</v>
      </c>
      <c r="H4661" t="s">
        <v>19</v>
      </c>
      <c r="J4661" t="s">
        <v>476</v>
      </c>
      <c r="K4661" t="str" cm="1">
        <f t="array" ref="K4661">_xlfn.IFS(L4661="Bus P+R Bus Leg", "Bus", L4661="Bus P+R Car Leg", "Car",L4661="Rail P+R Rail Leg", "Rail", L4661="Rail P+R Car Leg", "Car",L4661="Logsum","",TRUE(),L4661)</f>
        <v>RO</v>
      </c>
      <c r="L4661" t="s">
        <v>154</v>
      </c>
      <c r="M4661" t="s">
        <v>27</v>
      </c>
      <c r="N4661" t="s">
        <v>470</v>
      </c>
      <c r="S4661" t="s">
        <v>478</v>
      </c>
    </row>
    <row r="4662" spans="1:19" x14ac:dyDescent="0.35">
      <c r="A4662">
        <f t="shared" si="425"/>
        <v>10011</v>
      </c>
      <c r="B4662" t="str">
        <f t="shared" si="427"/>
        <v>RO PM Fn Smoothed</v>
      </c>
      <c r="C4662" t="str">
        <f t="shared" si="426"/>
        <v>RO PM Smoothed Assignment</v>
      </c>
      <c r="D4662" t="s">
        <v>37</v>
      </c>
      <c r="E4662" t="s">
        <v>18</v>
      </c>
      <c r="F4662">
        <v>0</v>
      </c>
      <c r="H4662" t="s">
        <v>19</v>
      </c>
      <c r="J4662" t="s">
        <v>476</v>
      </c>
      <c r="K4662" t="str" cm="1">
        <f t="array" ref="K4662">_xlfn.IFS(L4662="Bus P+R Bus Leg", "Bus", L4662="Bus P+R Car Leg", "Car",L4662="Rail P+R Rail Leg", "Rail", L4662="Rail P+R Car Leg", "Car",L4662="Logsum","",TRUE(),L4662)</f>
        <v>RO</v>
      </c>
      <c r="L4662" t="s">
        <v>154</v>
      </c>
      <c r="M4662" t="s">
        <v>28</v>
      </c>
      <c r="N4662" t="s">
        <v>470</v>
      </c>
      <c r="S4662" t="s">
        <v>478</v>
      </c>
    </row>
    <row r="4663" spans="1:19" x14ac:dyDescent="0.35">
      <c r="A4663">
        <f t="shared" si="425"/>
        <v>10012</v>
      </c>
      <c r="B4663" t="str">
        <f t="shared" si="427"/>
        <v>RO OP Fn Smoothed</v>
      </c>
      <c r="C4663" t="str">
        <f t="shared" si="426"/>
        <v>RO OP Smoothed Assignment</v>
      </c>
      <c r="D4663" t="s">
        <v>37</v>
      </c>
      <c r="E4663" t="s">
        <v>18</v>
      </c>
      <c r="F4663">
        <v>0</v>
      </c>
      <c r="H4663" t="s">
        <v>19</v>
      </c>
      <c r="J4663" t="s">
        <v>476</v>
      </c>
      <c r="K4663" t="str" cm="1">
        <f t="array" ref="K4663">_xlfn.IFS(L4663="Bus P+R Bus Leg", "Bus", L4663="Bus P+R Car Leg", "Car",L4663="Rail P+R Rail Leg", "Rail", L4663="Rail P+R Car Leg", "Car",L4663="Logsum","",TRUE(),L4663)</f>
        <v>RO</v>
      </c>
      <c r="L4663" t="s">
        <v>154</v>
      </c>
      <c r="M4663" t="s">
        <v>44</v>
      </c>
      <c r="N4663" t="s">
        <v>470</v>
      </c>
      <c r="S4663" t="s">
        <v>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D8E9-871B-4BB1-BEDB-C722BAA062E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0E712630EB64F8CA0AA93A41E4224" ma:contentTypeVersion="12" ma:contentTypeDescription="Create a new document." ma:contentTypeScope="" ma:versionID="98fe77914d73dc90c6fe3711e488e119">
  <xsd:schema xmlns:xsd="http://www.w3.org/2001/XMLSchema" xmlns:xs="http://www.w3.org/2001/XMLSchema" xmlns:p="http://schemas.microsoft.com/office/2006/metadata/properties" xmlns:ns2="ffa6340d-bdad-4b49-8b20-c16cba8db07c" xmlns:ns3="1ec4cebf-6d54-46ec-a86d-f71443b493b0" targetNamespace="http://schemas.microsoft.com/office/2006/metadata/properties" ma:root="true" ma:fieldsID="3b5e0965690c832024ab488d8b468750" ns2:_="" ns3:_="">
    <xsd:import namespace="ffa6340d-bdad-4b49-8b20-c16cba8db07c"/>
    <xsd:import namespace="1ec4cebf-6d54-46ec-a86d-f71443b49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340d-bdad-4b49-8b20-c16cba8db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cebf-6d54-46ec-a86d-f71443b493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ed8c7be-ce6c-44c5-adeb-61bd08e25230}" ma:internalName="TaxCatchAll" ma:showField="CatchAllData" ma:web="1ec4cebf-6d54-46ec-a86d-f71443b49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4cebf-6d54-46ec-a86d-f71443b493b0" xsi:nil="true"/>
    <lcf76f155ced4ddcb4097134ff3c332f xmlns="ffa6340d-bdad-4b49-8b20-c16cba8db0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75CC0-2539-435B-AF29-DC75B3CC26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A0F32-4F98-43D0-925A-5C4F66678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6340d-bdad-4b49-8b20-c16cba8db07c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D32981-2CEE-4FA7-8F1F-78358A4F1C74}">
  <ds:schemaRefs>
    <ds:schemaRef ds:uri="ffa6340d-bdad-4b49-8b20-c16cba8db07c"/>
    <ds:schemaRef ds:uri="http://purl.org/dc/dcmitype/"/>
    <ds:schemaRef ds:uri="http://purl.org/dc/elements/1.1/"/>
    <ds:schemaRef ds:uri="http://schemas.microsoft.com/office/2006/metadata/properties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2022-12-06T14:06:08Z</dcterms:created>
  <dcterms:modified xsi:type="dcterms:W3CDTF">2024-05-22T07:44:35Z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0x010100DFC0E712630EB64F8CA0AA93A41E4224</vt:lpwstr>
  </property>
  <property fmtid="{D5CDD505-2E9C-101B-9397-08002B2CF9AE}" pid="3" name="MediaServiceImageTags">
    <vt:lpwstr/>
  </property>
</Properties>
</file>