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avid-beckman\HttpProxy\"/>
    </mc:Choice>
  </mc:AlternateContent>
  <bookViews>
    <workbookView xWindow="0" yWindow="0" windowWidth="28800" windowHeight="12000" xr2:uid="{A4B90B59-DC00-442C-8CCB-04423828B4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3" i="1"/>
  <c r="L101" i="1"/>
  <c r="L10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3" i="1"/>
  <c r="F100" i="1" l="1"/>
  <c r="G102" i="1"/>
  <c r="F102" i="1"/>
  <c r="F101" i="1"/>
  <c r="G100" i="1"/>
  <c r="G101" i="1"/>
  <c r="H100" i="1" l="1"/>
  <c r="G105" i="1"/>
  <c r="H101" i="1"/>
  <c r="G104" i="1"/>
  <c r="F104" i="1"/>
  <c r="F105" i="1"/>
  <c r="J3" i="1"/>
  <c r="N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H105" i="1" l="1"/>
  <c r="K102" i="1"/>
  <c r="K101" i="1"/>
  <c r="J4" i="1"/>
  <c r="N4" i="1" s="1"/>
  <c r="K100" i="1"/>
  <c r="J5" i="1" l="1"/>
  <c r="N5" i="1" s="1"/>
  <c r="K104" i="1"/>
  <c r="K105" i="1"/>
  <c r="J6" i="1" l="1"/>
  <c r="J7" i="1" l="1"/>
  <c r="N6" i="1"/>
  <c r="J8" i="1" l="1"/>
  <c r="N7" i="1"/>
  <c r="J9" i="1" l="1"/>
  <c r="N8" i="1"/>
  <c r="J10" i="1" l="1"/>
  <c r="N9" i="1"/>
  <c r="J11" i="1" l="1"/>
  <c r="N10" i="1"/>
  <c r="J12" i="1" l="1"/>
  <c r="N11" i="1"/>
  <c r="J13" i="1" l="1"/>
  <c r="N12" i="1"/>
  <c r="J14" i="1" l="1"/>
  <c r="N13" i="1"/>
  <c r="J15" i="1" l="1"/>
  <c r="N14" i="1"/>
  <c r="J16" i="1" l="1"/>
  <c r="N15" i="1"/>
  <c r="J17" i="1" l="1"/>
  <c r="N16" i="1"/>
  <c r="J18" i="1" l="1"/>
  <c r="N17" i="1"/>
  <c r="J19" i="1" l="1"/>
  <c r="N18" i="1"/>
  <c r="J20" i="1" l="1"/>
  <c r="N19" i="1"/>
  <c r="J21" i="1" l="1"/>
  <c r="N20" i="1"/>
  <c r="J22" i="1" l="1"/>
  <c r="N21" i="1"/>
  <c r="J23" i="1" l="1"/>
  <c r="N22" i="1"/>
  <c r="J24" i="1" l="1"/>
  <c r="N23" i="1"/>
  <c r="J25" i="1" l="1"/>
  <c r="N24" i="1"/>
  <c r="J26" i="1" l="1"/>
  <c r="N25" i="1"/>
  <c r="J27" i="1" l="1"/>
  <c r="N26" i="1"/>
  <c r="J28" i="1" l="1"/>
  <c r="N27" i="1"/>
  <c r="J29" i="1" l="1"/>
  <c r="N28" i="1"/>
  <c r="J30" i="1" l="1"/>
  <c r="N29" i="1"/>
  <c r="J31" i="1" l="1"/>
  <c r="N30" i="1"/>
  <c r="J32" i="1" l="1"/>
  <c r="N31" i="1"/>
  <c r="J33" i="1" l="1"/>
  <c r="N32" i="1"/>
  <c r="J34" i="1" l="1"/>
  <c r="N33" i="1"/>
  <c r="J35" i="1" l="1"/>
  <c r="N34" i="1"/>
  <c r="J36" i="1" l="1"/>
  <c r="N35" i="1"/>
  <c r="J37" i="1" l="1"/>
  <c r="N36" i="1"/>
  <c r="J38" i="1" l="1"/>
  <c r="N37" i="1"/>
  <c r="J39" i="1" l="1"/>
  <c r="N38" i="1"/>
  <c r="J40" i="1" l="1"/>
  <c r="N39" i="1"/>
  <c r="J41" i="1" l="1"/>
  <c r="N40" i="1"/>
  <c r="J42" i="1" l="1"/>
  <c r="N41" i="1"/>
  <c r="J43" i="1" l="1"/>
  <c r="N42" i="1"/>
  <c r="J44" i="1" l="1"/>
  <c r="N43" i="1"/>
  <c r="J45" i="1" l="1"/>
  <c r="N44" i="1"/>
  <c r="J46" i="1" l="1"/>
  <c r="N45" i="1"/>
  <c r="J47" i="1" l="1"/>
  <c r="N46" i="1"/>
  <c r="J48" i="1" l="1"/>
  <c r="N47" i="1"/>
  <c r="J49" i="1" l="1"/>
  <c r="N48" i="1"/>
  <c r="J50" i="1" l="1"/>
  <c r="N49" i="1"/>
  <c r="J51" i="1" l="1"/>
  <c r="N50" i="1"/>
  <c r="J52" i="1" l="1"/>
  <c r="N51" i="1"/>
  <c r="J53" i="1" l="1"/>
  <c r="N52" i="1"/>
  <c r="J54" i="1" l="1"/>
  <c r="N53" i="1"/>
  <c r="J55" i="1" l="1"/>
  <c r="N54" i="1"/>
  <c r="J56" i="1" l="1"/>
  <c r="N55" i="1"/>
  <c r="J57" i="1" l="1"/>
  <c r="N56" i="1"/>
  <c r="J58" i="1" l="1"/>
  <c r="N57" i="1"/>
  <c r="J59" i="1" l="1"/>
  <c r="N58" i="1"/>
  <c r="J60" i="1" l="1"/>
  <c r="N59" i="1"/>
  <c r="J61" i="1" l="1"/>
  <c r="N60" i="1"/>
  <c r="J62" i="1" l="1"/>
  <c r="N61" i="1"/>
  <c r="J63" i="1" l="1"/>
  <c r="N62" i="1"/>
  <c r="J64" i="1" l="1"/>
  <c r="N63" i="1"/>
  <c r="J65" i="1" l="1"/>
  <c r="N64" i="1"/>
  <c r="J66" i="1" l="1"/>
  <c r="N65" i="1"/>
  <c r="J67" i="1" l="1"/>
  <c r="N66" i="1"/>
  <c r="J68" i="1" l="1"/>
  <c r="N67" i="1"/>
  <c r="J69" i="1" l="1"/>
  <c r="N68" i="1"/>
  <c r="J70" i="1" l="1"/>
  <c r="N69" i="1"/>
  <c r="J71" i="1" l="1"/>
  <c r="N70" i="1"/>
  <c r="J72" i="1" l="1"/>
  <c r="N71" i="1"/>
  <c r="J73" i="1" l="1"/>
  <c r="N72" i="1"/>
  <c r="J74" i="1" l="1"/>
  <c r="N73" i="1"/>
  <c r="J75" i="1" l="1"/>
  <c r="N74" i="1"/>
  <c r="J76" i="1" l="1"/>
  <c r="N75" i="1"/>
  <c r="J77" i="1" l="1"/>
  <c r="N76" i="1"/>
  <c r="J78" i="1" l="1"/>
  <c r="N77" i="1"/>
  <c r="J79" i="1" l="1"/>
  <c r="N78" i="1"/>
  <c r="J80" i="1" l="1"/>
  <c r="N79" i="1"/>
  <c r="J81" i="1" l="1"/>
  <c r="N80" i="1"/>
  <c r="J82" i="1" l="1"/>
  <c r="N81" i="1"/>
  <c r="J83" i="1" l="1"/>
  <c r="N82" i="1"/>
  <c r="J84" i="1" l="1"/>
  <c r="N83" i="1"/>
  <c r="J85" i="1" l="1"/>
  <c r="N84" i="1"/>
  <c r="J86" i="1" l="1"/>
  <c r="N85" i="1"/>
  <c r="J87" i="1" l="1"/>
  <c r="N86" i="1"/>
  <c r="J88" i="1" l="1"/>
  <c r="N87" i="1"/>
  <c r="J89" i="1" l="1"/>
  <c r="N88" i="1"/>
  <c r="J90" i="1" l="1"/>
  <c r="N89" i="1"/>
  <c r="J91" i="1" l="1"/>
  <c r="N90" i="1"/>
  <c r="J92" i="1" l="1"/>
  <c r="N91" i="1"/>
  <c r="J93" i="1" l="1"/>
  <c r="N92" i="1"/>
  <c r="J94" i="1" l="1"/>
  <c r="N93" i="1"/>
  <c r="J95" i="1" l="1"/>
  <c r="N94" i="1"/>
  <c r="J96" i="1" l="1"/>
  <c r="N95" i="1"/>
  <c r="J97" i="1" l="1"/>
  <c r="N96" i="1"/>
  <c r="J98" i="1" l="1"/>
  <c r="N97" i="1"/>
  <c r="N98" i="1" l="1"/>
  <c r="J102" i="1"/>
  <c r="J100" i="1"/>
  <c r="J101" i="1"/>
  <c r="J104" i="1" l="1"/>
  <c r="J105" i="1"/>
  <c r="N102" i="1"/>
  <c r="N100" i="1"/>
  <c r="N101" i="1"/>
  <c r="N104" i="1" l="1"/>
  <c r="N105" i="1"/>
</calcChain>
</file>

<file path=xl/sharedStrings.xml><?xml version="1.0" encoding="utf-8"?>
<sst xmlns="http://schemas.openxmlformats.org/spreadsheetml/2006/main" count="112" uniqueCount="107">
  <si>
    <t>Time</t>
  </si>
  <si>
    <t>No-VPC</t>
  </si>
  <si>
    <t>VPC</t>
  </si>
  <si>
    <t>2018-01-09T17:13:04.8934442-07:00</t>
  </si>
  <si>
    <t>2018-01-09T17:13:05.5130466-07:00</t>
  </si>
  <si>
    <t>2018-01-09T18:13:04.6094845-07:00</t>
  </si>
  <si>
    <t>2018-01-09T18:13:05.1781559-07:00</t>
  </si>
  <si>
    <t>2018-01-09T19:13:04.5947844-07:00</t>
  </si>
  <si>
    <t>2018-01-09T19:13:05.2158255-07:00</t>
  </si>
  <si>
    <t>2018-01-09T20:13:15.4324141-07:00</t>
  </si>
  <si>
    <t>2018-01-09T20:13:15.9985282-07:00</t>
  </si>
  <si>
    <t>2018-01-09T21:13:04.3021377-07:00</t>
  </si>
  <si>
    <t>2018-01-09T21:13:04.9419681-07:00</t>
  </si>
  <si>
    <t>2018-01-09T22:13:15.4179055-07:00</t>
  </si>
  <si>
    <t>2018-01-09T22:13:16.3162624-07:00</t>
  </si>
  <si>
    <t>2018-01-09T23:13:25.3923782-07:00</t>
  </si>
  <si>
    <t>2018-01-09T23:13:26.2524489-07:00</t>
  </si>
  <si>
    <t>2018-01-10T00:13:04.3412498-07:00</t>
  </si>
  <si>
    <t>2018-01-10T00:13:04.8988296-07:00</t>
  </si>
  <si>
    <t>2018-01-10T01:13:16.0737170-07:00</t>
  </si>
  <si>
    <t>2018-01-10T01:13:16.6717529-07:00</t>
  </si>
  <si>
    <t>2018-01-10T02:13:04.2226211-07:00</t>
  </si>
  <si>
    <t>2018-01-10T02:13:04.8215316-07:00</t>
  </si>
  <si>
    <t>2018-01-10T03:13:04.1778855-07:00</t>
  </si>
  <si>
    <t>2018-01-10T03:13:04.6974670-07:00</t>
  </si>
  <si>
    <t>2018-01-10T04:13:04.2976565-07:00</t>
  </si>
  <si>
    <t>2018-01-10T04:13:04.8909869-07:00</t>
  </si>
  <si>
    <t>2018-01-10T05:13:04.0760661-07:00</t>
  </si>
  <si>
    <t>2018-01-10T05:13:04.6147118-07:00</t>
  </si>
  <si>
    <t>2018-01-10T06:13:29.2438261-07:00</t>
  </si>
  <si>
    <t>2018-01-10T06:13:30.0975020-07:00</t>
  </si>
  <si>
    <t>2018-01-10T07:13:14.7383270-07:00</t>
  </si>
  <si>
    <t>2018-01-10T07:13:15.4177900-07:00</t>
  </si>
  <si>
    <t>2018-01-10T08:13:19.7952509-07:00</t>
  </si>
  <si>
    <t>2018-01-10T08:13:20.6721658-07:00</t>
  </si>
  <si>
    <t>2018-01-10T09:13:05.2166388-07:00</t>
  </si>
  <si>
    <t>2018-01-10T09:13:05.7749314-07:00</t>
  </si>
  <si>
    <t>2018-01-10T10:13:05.6101721-07:00</t>
  </si>
  <si>
    <t>2018-01-10T10:13:06.1821612-07:00</t>
  </si>
  <si>
    <t>2018-01-10T11:13:05.7475768-07:00</t>
  </si>
  <si>
    <t>2018-01-10T11:13:06.4079549-07:00</t>
  </si>
  <si>
    <t>2018-01-10T12:13:05.4545679-07:00</t>
  </si>
  <si>
    <t>2018-01-10T12:13:06.1718678-07:00</t>
  </si>
  <si>
    <t>2018-01-10T13:13:16.8427889-07:00</t>
  </si>
  <si>
    <t>2018-01-10T13:13:17.4260478-07:00</t>
  </si>
  <si>
    <t>2018-01-10T14:13:27.6306783-07:00</t>
  </si>
  <si>
    <t>2018-01-10T14:13:28.4029347-07:00</t>
  </si>
  <si>
    <t>2018-01-10T16:39:10.4295848-07:00</t>
  </si>
  <si>
    <t>2018-01-10T16:39:11.2272215-07:00</t>
  </si>
  <si>
    <t>2018-01-10T17:39:09.6141810-07:00</t>
  </si>
  <si>
    <t>2018-01-10T17:39:10.1939403-07:00</t>
  </si>
  <si>
    <t>2018-01-10T18:39:03.9616126-07:00</t>
  </si>
  <si>
    <t>2018-01-10T18:39:04.5465534-07:00</t>
  </si>
  <si>
    <t>2018-01-10T19:39:12.4209122-07:00</t>
  </si>
  <si>
    <t>2018-01-10T19:39:13.2965304-07:00</t>
  </si>
  <si>
    <t>2018-01-10T20:39:02.9067634-07:00</t>
  </si>
  <si>
    <t>2018-01-10T20:39:03.4464245-07:00</t>
  </si>
  <si>
    <t>2018-01-10T21:39:02.5162646-07:00</t>
  </si>
  <si>
    <t>2018-01-10T21:39:03.0778334-07:00</t>
  </si>
  <si>
    <t>2018-01-10T22:39:29.0661096-07:00</t>
  </si>
  <si>
    <t>2018-01-10T22:39:29.8809518-07:00</t>
  </si>
  <si>
    <t>2018-01-10T23:39:28.7231230-07:00</t>
  </si>
  <si>
    <t>2018-01-10T23:39:29.5176508-07:00</t>
  </si>
  <si>
    <t>2018-01-11T00:39:06.8713771-07:00</t>
  </si>
  <si>
    <t>2018-01-11T00:39:07.4495359-07:00</t>
  </si>
  <si>
    <t>2018-01-11T01:39:06.8464612-07:00</t>
  </si>
  <si>
    <t>2018-01-11T01:39:07.4848888-07:00</t>
  </si>
  <si>
    <t>2018-01-11T02:39:06.8433452-07:00</t>
  </si>
  <si>
    <t>2018-01-11T02:39:07.4034795-07:00</t>
  </si>
  <si>
    <t>2018-01-11T03:39:06.9074460-07:00</t>
  </si>
  <si>
    <t>2018-01-11T03:39:07.5256445-07:00</t>
  </si>
  <si>
    <t>2018-01-11T04:39:27.4266088-07:00</t>
  </si>
  <si>
    <t>2018-01-11T04:39:28.2389062-07:00</t>
  </si>
  <si>
    <t>2018-01-11T05:39:17.9599878-07:00</t>
  </si>
  <si>
    <t>2018-01-11T05:39:18.5399516-07:00</t>
  </si>
  <si>
    <t>2018-01-11T06:39:27.0778601-07:00</t>
  </si>
  <si>
    <t>2018-01-11T06:39:27.8541616-07:00</t>
  </si>
  <si>
    <t>2018-01-11T07:39:06.7629551-07:00</t>
  </si>
  <si>
    <t>2018-01-11T07:39:07.3604181-07:00</t>
  </si>
  <si>
    <t>2018-01-11T08:39:07.4072029-07:00</t>
  </si>
  <si>
    <t>2018-01-11T08:39:07.9463324-07:00</t>
  </si>
  <si>
    <t>2018-01-11T09:39:08.0398201-07:00</t>
  </si>
  <si>
    <t>2018-01-11T09:39:08.6388876-07:00</t>
  </si>
  <si>
    <t>2018-01-11T09:42:40.7690103-07:00</t>
  </si>
  <si>
    <t>2018-01-11T09:42:41.3770526-07:00</t>
  </si>
  <si>
    <t>2018-01-11T10:42:39.9225939-07:00</t>
  </si>
  <si>
    <t>2018-01-11T10:42:40.5216003-07:00</t>
  </si>
  <si>
    <t>2018-01-11T11:42:50.5798738-07:00</t>
  </si>
  <si>
    <t>2018-01-11T11:42:51.4984282-07:00</t>
  </si>
  <si>
    <t>2018-01-11T12:42:50.1564620-07:00</t>
  </si>
  <si>
    <t>2018-01-11T12:42:50.7916502-07:00</t>
  </si>
  <si>
    <t>2018-01-11T13:44:21.7219695-07:00</t>
  </si>
  <si>
    <t>2018-01-11T13:44:22.6198703-07:00</t>
  </si>
  <si>
    <t>2018-01-11T14:44:09.1586818-07:00</t>
  </si>
  <si>
    <t>2018-01-11T14:44:09.7421631-07:00</t>
  </si>
  <si>
    <t>2018-01-11T15:44:09.0675301-07:00</t>
  </si>
  <si>
    <t>2018-01-11T15:44:09.6606591-07:00</t>
  </si>
  <si>
    <t>2018-01-11T16:44:09.4323222-07:00</t>
  </si>
  <si>
    <t>2018-01-11T16:44:10.0164429-07:00</t>
  </si>
  <si>
    <t>Average</t>
  </si>
  <si>
    <t>Median</t>
  </si>
  <si>
    <t>StdDev</t>
  </si>
  <si>
    <t>Min 25%</t>
  </si>
  <si>
    <t>Max 75%</t>
  </si>
  <si>
    <t>Cold Start</t>
  </si>
  <si>
    <t>Difference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</si>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</sst>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mm:ss.000;@"/>
    <numFmt numFmtId="167" formatCode="0.000"/>
    <numFmt numFmtId="169" formatCode="yyyy\-mm\-dd\ hh:mm:ss.00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0821-64D4-4C07-8CDA-884388AD3F27}">
  <dimension ref="A1:N105"/>
  <sheetViews>
    <sheetView tabSelected="1" topLeftCell="B1" workbookViewId="0">
      <pane ySplit="2" topLeftCell="A87" activePane="bottomLeft" state="frozen"/>
      <selection activeCell="B1" sqref="B1"/>
      <selection pane="bottomLeft" activeCell="B1" sqref="B1"/>
    </sheetView>
  </sheetViews>
  <sheetFormatPr defaultRowHeight="14.4" x14ac:dyDescent="0.3"/>
  <cols>
    <col min="1" max="1" width="0" hidden="1" customWidth="1"/>
    <col min="2" max="2" width="21.77734375" style="3" bestFit="1" customWidth="1"/>
    <col min="3" max="4" width="9.109375" style="1" bestFit="1" customWidth="1"/>
    <col min="5" max="5" width="11" bestFit="1" customWidth="1"/>
    <col min="6" max="7" width="9.109375" style="1" bestFit="1" customWidth="1"/>
    <col min="8" max="8" width="9.109375" style="1" customWidth="1"/>
    <col min="10" max="11" width="9.109375" style="1" bestFit="1" customWidth="1"/>
    <col min="12" max="13" width="9.109375" style="1" customWidth="1"/>
    <col min="14" max="14" width="12.6640625" style="2" bestFit="1" customWidth="1"/>
  </cols>
  <sheetData>
    <row r="1" spans="1:14" x14ac:dyDescent="0.3">
      <c r="F1" s="4" t="s">
        <v>104</v>
      </c>
      <c r="G1" s="4"/>
      <c r="H1" s="4"/>
      <c r="J1" s="4" t="s">
        <v>106</v>
      </c>
      <c r="K1" s="4"/>
      <c r="L1" s="4"/>
    </row>
    <row r="2" spans="1:14" x14ac:dyDescent="0.3">
      <c r="A2" t="s">
        <v>0</v>
      </c>
      <c r="B2" s="3" t="s">
        <v>0</v>
      </c>
      <c r="C2" s="1" t="s">
        <v>1</v>
      </c>
      <c r="D2" s="1" t="s">
        <v>2</v>
      </c>
      <c r="F2" s="1" t="s">
        <v>1</v>
      </c>
      <c r="G2" s="1" t="s">
        <v>2</v>
      </c>
      <c r="J2" s="1" t="s">
        <v>1</v>
      </c>
      <c r="K2" s="1" t="s">
        <v>2</v>
      </c>
      <c r="N2" s="2" t="s">
        <v>105</v>
      </c>
    </row>
    <row r="3" spans="1:14" x14ac:dyDescent="0.3">
      <c r="A3" t="s">
        <v>3</v>
      </c>
      <c r="B3" s="3">
        <f>DATEVALUE(LEFT(A3, 10))+TIMEVALUE(MID(A3, 12, 16))</f>
        <v>43109.717417743057</v>
      </c>
      <c r="C3" s="1">
        <v>6.2500000000000003E-6</v>
      </c>
      <c r="D3" s="1">
        <v>6.1921296296296294E-6</v>
      </c>
      <c r="F3" s="1" t="str">
        <f>IF(C3&gt;3/60/60/24, C3, "")</f>
        <v/>
      </c>
      <c r="G3" s="1" t="str">
        <f>IF(D3&gt;3/60/60/24, D3, "")</f>
        <v/>
      </c>
      <c r="J3" s="1" t="str">
        <f>IF(J2="", C3, "")</f>
        <v/>
      </c>
      <c r="K3" s="1" t="str">
        <f>IF(K2="", D3, "")</f>
        <v/>
      </c>
      <c r="N3" s="2" t="str">
        <f>IF(J3="","",(K3-J3)*24*60*60)</f>
        <v/>
      </c>
    </row>
    <row r="4" spans="1:14" x14ac:dyDescent="0.3">
      <c r="A4" t="s">
        <v>4</v>
      </c>
      <c r="B4" s="3">
        <f t="shared" ref="B4:B67" si="0">DATEVALUE(LEFT(A4, 10))+TIMEVALUE(MID(A4, 12, 16))</f>
        <v>43109.717424918985</v>
      </c>
      <c r="C4" s="1">
        <v>2.7777777777777779E-6</v>
      </c>
      <c r="D4" s="1">
        <v>3.1828703703703702E-6</v>
      </c>
      <c r="F4" s="1" t="str">
        <f t="shared" ref="F4:G67" si="1">IF(C4&gt;3/60/60/24, C4, "")</f>
        <v/>
      </c>
      <c r="G4" s="1" t="str">
        <f t="shared" si="1"/>
        <v/>
      </c>
      <c r="J4" s="1">
        <f>IF(J3="", C4, "")</f>
        <v>2.7777777777777779E-6</v>
      </c>
      <c r="K4" s="1">
        <f>IF(K3="", D4, "")</f>
        <v>3.1828703703703702E-6</v>
      </c>
      <c r="N4" s="2">
        <f t="shared" ref="N4:N67" si="2">IF(J4="","",(K4-J4)*24*60*60)</f>
        <v>3.4999999999999969E-2</v>
      </c>
    </row>
    <row r="5" spans="1:14" x14ac:dyDescent="0.3">
      <c r="A5" t="s">
        <v>5</v>
      </c>
      <c r="B5" s="3">
        <f t="shared" si="0"/>
        <v>43109.759081122684</v>
      </c>
      <c r="C5" s="1">
        <v>5.4629629629629623E-6</v>
      </c>
      <c r="D5" s="1">
        <v>5.8449074074074068E-6</v>
      </c>
      <c r="F5" s="1" t="str">
        <f t="shared" si="1"/>
        <v/>
      </c>
      <c r="G5" s="1" t="str">
        <f t="shared" si="1"/>
        <v/>
      </c>
      <c r="J5" s="1" t="str">
        <f>IF(J4="", C5, "")</f>
        <v/>
      </c>
      <c r="K5" s="1" t="str">
        <f>IF(K4="", D5, "")</f>
        <v/>
      </c>
      <c r="N5" s="2" t="str">
        <f t="shared" si="2"/>
        <v/>
      </c>
    </row>
    <row r="6" spans="1:14" x14ac:dyDescent="0.3">
      <c r="A6" t="s">
        <v>6</v>
      </c>
      <c r="B6" s="3">
        <f t="shared" si="0"/>
        <v>43109.759087708335</v>
      </c>
      <c r="C6" s="1">
        <v>3.1250000000000001E-6</v>
      </c>
      <c r="D6" s="1">
        <v>3.1481481481481483E-6</v>
      </c>
      <c r="F6" s="1" t="str">
        <f t="shared" si="1"/>
        <v/>
      </c>
      <c r="G6" s="1" t="str">
        <f t="shared" si="1"/>
        <v/>
      </c>
      <c r="J6" s="1">
        <f>IF(J5="", C6, "")</f>
        <v>3.1250000000000001E-6</v>
      </c>
      <c r="K6" s="1">
        <f>IF(K5="", D6, "")</f>
        <v>3.1481481481481483E-6</v>
      </c>
      <c r="N6" s="2">
        <f t="shared" si="2"/>
        <v>2.0000000000000026E-3</v>
      </c>
    </row>
    <row r="7" spans="1:14" x14ac:dyDescent="0.3">
      <c r="A7" t="s">
        <v>7</v>
      </c>
      <c r="B7" s="3">
        <f t="shared" si="0"/>
        <v>43109.800747627312</v>
      </c>
      <c r="C7" s="1">
        <v>1.4351851851851851E-5</v>
      </c>
      <c r="D7" s="1">
        <v>1.3703703703703702E-5</v>
      </c>
      <c r="F7" s="1" t="str">
        <f t="shared" si="1"/>
        <v/>
      </c>
      <c r="G7" s="1" t="str">
        <f t="shared" si="1"/>
        <v/>
      </c>
      <c r="J7" s="1" t="str">
        <f>IF(J6="", C7, "")</f>
        <v/>
      </c>
      <c r="K7" s="1" t="str">
        <f>IF(K6="", D7, "")</f>
        <v/>
      </c>
      <c r="N7" s="2" t="str">
        <f t="shared" si="2"/>
        <v/>
      </c>
    </row>
    <row r="8" spans="1:14" x14ac:dyDescent="0.3">
      <c r="A8" t="s">
        <v>8</v>
      </c>
      <c r="B8" s="3">
        <f t="shared" si="0"/>
        <v>43109.800754814816</v>
      </c>
      <c r="C8" s="1">
        <v>3.4259259259259256E-6</v>
      </c>
      <c r="D8" s="1">
        <v>3.8194444444444451E-6</v>
      </c>
      <c r="F8" s="1" t="str">
        <f t="shared" si="1"/>
        <v/>
      </c>
      <c r="G8" s="1" t="str">
        <f t="shared" si="1"/>
        <v/>
      </c>
      <c r="J8" s="1">
        <f>IF(J7="", C8, "")</f>
        <v>3.4259259259259256E-6</v>
      </c>
      <c r="K8" s="1">
        <f>IF(K7="", D8, "")</f>
        <v>3.8194444444444451E-6</v>
      </c>
      <c r="N8" s="2">
        <f t="shared" si="2"/>
        <v>3.4000000000000079E-2</v>
      </c>
    </row>
    <row r="9" spans="1:14" x14ac:dyDescent="0.3">
      <c r="A9" t="s">
        <v>9</v>
      </c>
      <c r="B9" s="3">
        <f t="shared" si="0"/>
        <v>43109.842539722224</v>
      </c>
      <c r="C9" s="1">
        <v>6.6203703703703703E-6</v>
      </c>
      <c r="D9" s="1">
        <v>6.6435185185185176E-6</v>
      </c>
      <c r="F9" s="1" t="str">
        <f t="shared" si="1"/>
        <v/>
      </c>
      <c r="G9" s="1" t="str">
        <f t="shared" si="1"/>
        <v/>
      </c>
      <c r="J9" s="1" t="str">
        <f>IF(J8="", C9, "")</f>
        <v/>
      </c>
      <c r="K9" s="1" t="str">
        <f>IF(K8="", D9, "")</f>
        <v/>
      </c>
      <c r="N9" s="2" t="str">
        <f t="shared" si="2"/>
        <v/>
      </c>
    </row>
    <row r="10" spans="1:14" x14ac:dyDescent="0.3">
      <c r="A10" t="s">
        <v>10</v>
      </c>
      <c r="B10" s="3">
        <f t="shared" si="0"/>
        <v>43109.842546284723</v>
      </c>
      <c r="C10" s="1">
        <v>3.101851851851852E-6</v>
      </c>
      <c r="D10" s="1">
        <v>3.4143518518518515E-6</v>
      </c>
      <c r="F10" s="1" t="str">
        <f t="shared" si="1"/>
        <v/>
      </c>
      <c r="G10" s="1" t="str">
        <f t="shared" si="1"/>
        <v/>
      </c>
      <c r="J10" s="1">
        <f>IF(J9="", C10, "")</f>
        <v>3.101851851851852E-6</v>
      </c>
      <c r="K10" s="1">
        <f>IF(K9="", D10, "")</f>
        <v>3.4143518518518515E-6</v>
      </c>
      <c r="N10" s="2">
        <f t="shared" si="2"/>
        <v>2.6999999999999962E-2</v>
      </c>
    </row>
    <row r="11" spans="1:14" x14ac:dyDescent="0.3">
      <c r="A11" t="s">
        <v>11</v>
      </c>
      <c r="B11" s="3">
        <f t="shared" si="0"/>
        <v>43109.884077569448</v>
      </c>
      <c r="C11" s="1">
        <v>1.3173611111111112E-4</v>
      </c>
      <c r="D11" s="1">
        <v>1.2451388888888888E-4</v>
      </c>
      <c r="F11" s="1">
        <f t="shared" si="1"/>
        <v>1.3173611111111112E-4</v>
      </c>
      <c r="G11" s="1">
        <f t="shared" si="1"/>
        <v>1.2451388888888888E-4</v>
      </c>
      <c r="J11" s="1" t="str">
        <f>IF(J10="", C11, "")</f>
        <v/>
      </c>
      <c r="K11" s="1" t="str">
        <f>IF(K10="", D11, "")</f>
        <v/>
      </c>
      <c r="N11" s="2" t="str">
        <f t="shared" si="2"/>
        <v/>
      </c>
    </row>
    <row r="12" spans="1:14" x14ac:dyDescent="0.3">
      <c r="A12" t="s">
        <v>12</v>
      </c>
      <c r="B12" s="3">
        <f t="shared" si="0"/>
        <v>43109.884084976853</v>
      </c>
      <c r="C12" s="1">
        <v>3.2638888888888884E-6</v>
      </c>
      <c r="D12" s="1">
        <v>3.4837962962962965E-6</v>
      </c>
      <c r="F12" s="1" t="str">
        <f t="shared" si="1"/>
        <v/>
      </c>
      <c r="G12" s="1" t="str">
        <f t="shared" si="1"/>
        <v/>
      </c>
      <c r="J12" s="1">
        <f>IF(J11="", C12, "")</f>
        <v>3.2638888888888884E-6</v>
      </c>
      <c r="K12" s="1">
        <f>IF(K11="", D12, "")</f>
        <v>3.4837962962962965E-6</v>
      </c>
      <c r="N12" s="2">
        <f t="shared" si="2"/>
        <v>1.9000000000000062E-2</v>
      </c>
    </row>
    <row r="13" spans="1:14" x14ac:dyDescent="0.3">
      <c r="A13" t="s">
        <v>13</v>
      </c>
      <c r="B13" s="3">
        <f t="shared" si="0"/>
        <v>43109.925872893516</v>
      </c>
      <c r="C13" s="1">
        <v>1.489699074074074E-4</v>
      </c>
      <c r="D13" s="1">
        <v>1.1990740740740739E-5</v>
      </c>
      <c r="F13" s="1">
        <f t="shared" si="1"/>
        <v>1.489699074074074E-4</v>
      </c>
      <c r="G13" s="1" t="str">
        <f t="shared" si="1"/>
        <v/>
      </c>
      <c r="J13" s="1" t="str">
        <f>IF(J12="", C13, "")</f>
        <v/>
      </c>
      <c r="K13" s="1" t="str">
        <f>IF(K12="", D13, "")</f>
        <v/>
      </c>
      <c r="N13" s="2" t="str">
        <f t="shared" si="2"/>
        <v/>
      </c>
    </row>
    <row r="14" spans="1:14" x14ac:dyDescent="0.3">
      <c r="A14" t="s">
        <v>14</v>
      </c>
      <c r="B14" s="3">
        <f t="shared" si="0"/>
        <v>43109.92588328704</v>
      </c>
      <c r="C14" s="1">
        <v>3.5416666666666665E-6</v>
      </c>
      <c r="D14" s="1">
        <v>3.4606481481481483E-6</v>
      </c>
      <c r="F14" s="1" t="str">
        <f t="shared" si="1"/>
        <v/>
      </c>
      <c r="G14" s="1" t="str">
        <f t="shared" si="1"/>
        <v/>
      </c>
      <c r="J14" s="1">
        <f>IF(J13="", C14, "")</f>
        <v>3.5416666666666665E-6</v>
      </c>
      <c r="K14" s="1">
        <f>IF(K13="", D14, "")</f>
        <v>3.4606481481481483E-6</v>
      </c>
      <c r="N14" s="2">
        <f t="shared" si="2"/>
        <v>-6.9999999999999724E-3</v>
      </c>
    </row>
    <row r="15" spans="1:14" x14ac:dyDescent="0.3">
      <c r="A15" t="s">
        <v>15</v>
      </c>
      <c r="B15" s="3">
        <f t="shared" si="0"/>
        <v>43109.967655</v>
      </c>
      <c r="C15" s="1">
        <v>1.3856481481481481E-4</v>
      </c>
      <c r="D15" s="1">
        <v>1.4189814814814816E-4</v>
      </c>
      <c r="F15" s="1">
        <f t="shared" si="1"/>
        <v>1.3856481481481481E-4</v>
      </c>
      <c r="G15" s="1">
        <f t="shared" si="1"/>
        <v>1.4189814814814816E-4</v>
      </c>
      <c r="J15" s="1" t="str">
        <f>IF(J14="", C15, "")</f>
        <v/>
      </c>
      <c r="K15" s="1" t="str">
        <f>IF(K14="", D15, "")</f>
        <v/>
      </c>
      <c r="N15" s="2" t="str">
        <f t="shared" si="2"/>
        <v/>
      </c>
    </row>
    <row r="16" spans="1:14" x14ac:dyDescent="0.3">
      <c r="A16" t="s">
        <v>16</v>
      </c>
      <c r="B16" s="3">
        <f t="shared" si="0"/>
        <v>43109.967664953707</v>
      </c>
      <c r="C16" s="1">
        <v>6.3773148148148149E-6</v>
      </c>
      <c r="D16" s="1">
        <v>6.0763888888888894E-6</v>
      </c>
      <c r="F16" s="1" t="str">
        <f t="shared" si="1"/>
        <v/>
      </c>
      <c r="G16" s="1" t="str">
        <f t="shared" si="1"/>
        <v/>
      </c>
      <c r="J16" s="1">
        <f>IF(J15="", C16, "")</f>
        <v>6.3773148148148149E-6</v>
      </c>
      <c r="K16" s="1">
        <f>IF(K15="", D16, "")</f>
        <v>6.0763888888888894E-6</v>
      </c>
      <c r="N16" s="2">
        <f t="shared" si="2"/>
        <v>-2.5999999999999961E-2</v>
      </c>
    </row>
    <row r="17" spans="1:14" x14ac:dyDescent="0.3">
      <c r="A17" t="s">
        <v>17</v>
      </c>
      <c r="B17" s="3">
        <f t="shared" si="0"/>
        <v>43110.009078020834</v>
      </c>
      <c r="C17" s="1">
        <v>5.4745370370370359E-6</v>
      </c>
      <c r="D17" s="1">
        <v>1.801157407407407E-4</v>
      </c>
      <c r="F17" s="1" t="str">
        <f t="shared" si="1"/>
        <v/>
      </c>
      <c r="G17" s="1">
        <f t="shared" si="1"/>
        <v>1.801157407407407E-4</v>
      </c>
      <c r="J17" s="1" t="str">
        <f>IF(J16="", C17, "")</f>
        <v/>
      </c>
      <c r="K17" s="1" t="str">
        <f>IF(K16="", D17, "")</f>
        <v/>
      </c>
      <c r="N17" s="2" t="str">
        <f t="shared" si="2"/>
        <v/>
      </c>
    </row>
    <row r="18" spans="1:14" x14ac:dyDescent="0.3">
      <c r="A18" t="s">
        <v>18</v>
      </c>
      <c r="B18" s="3">
        <f t="shared" si="0"/>
        <v>43110.00908447917</v>
      </c>
      <c r="C18" s="1">
        <v>3.1597222222222224E-6</v>
      </c>
      <c r="D18" s="1">
        <v>3.6921296296296297E-6</v>
      </c>
      <c r="F18" s="1" t="str">
        <f t="shared" si="1"/>
        <v/>
      </c>
      <c r="G18" s="1" t="str">
        <f t="shared" si="1"/>
        <v/>
      </c>
      <c r="J18" s="1">
        <f>IF(J17="", C18, "")</f>
        <v>3.1597222222222224E-6</v>
      </c>
      <c r="K18" s="1">
        <f>IF(K17="", D18, "")</f>
        <v>3.6921296296296297E-6</v>
      </c>
      <c r="N18" s="2">
        <f t="shared" si="2"/>
        <v>4.5999999999999985E-2</v>
      </c>
    </row>
    <row r="19" spans="1:14" x14ac:dyDescent="0.3">
      <c r="A19" t="s">
        <v>19</v>
      </c>
      <c r="B19" s="3">
        <f t="shared" si="0"/>
        <v>43110.050880486109</v>
      </c>
      <c r="C19" s="1">
        <v>1.4800925925925927E-4</v>
      </c>
      <c r="D19" s="1">
        <v>1.4768518518518519E-5</v>
      </c>
      <c r="F19" s="1">
        <f t="shared" si="1"/>
        <v>1.4800925925925927E-4</v>
      </c>
      <c r="G19" s="1" t="str">
        <f t="shared" si="1"/>
        <v/>
      </c>
      <c r="J19" s="1" t="str">
        <f>IF(J18="", C19, "")</f>
        <v/>
      </c>
      <c r="K19" s="1" t="str">
        <f>IF(K18="", D19, "")</f>
        <v/>
      </c>
      <c r="N19" s="2" t="str">
        <f t="shared" si="2"/>
        <v/>
      </c>
    </row>
    <row r="20" spans="1:14" x14ac:dyDescent="0.3">
      <c r="A20" t="s">
        <v>20</v>
      </c>
      <c r="B20" s="3">
        <f t="shared" si="0"/>
        <v>43110.050887407408</v>
      </c>
      <c r="C20" s="1">
        <v>3.4027777777777779E-6</v>
      </c>
      <c r="D20" s="1">
        <v>6.226851851851853E-6</v>
      </c>
      <c r="F20" s="1" t="str">
        <f t="shared" si="1"/>
        <v/>
      </c>
      <c r="G20" s="1" t="str">
        <f t="shared" si="1"/>
        <v/>
      </c>
      <c r="J20" s="1">
        <f>IF(J19="", C20, "")</f>
        <v>3.4027777777777779E-6</v>
      </c>
      <c r="K20" s="1">
        <f>IF(K19="", D20, "")</f>
        <v>6.226851851851853E-6</v>
      </c>
      <c r="N20" s="2">
        <f t="shared" si="2"/>
        <v>0.24400000000000008</v>
      </c>
    </row>
    <row r="21" spans="1:14" x14ac:dyDescent="0.3">
      <c r="A21" t="s">
        <v>21</v>
      </c>
      <c r="B21" s="3">
        <f t="shared" si="0"/>
        <v>43110.092409988429</v>
      </c>
      <c r="C21" s="1">
        <v>1.4386574074074072E-5</v>
      </c>
      <c r="D21" s="1">
        <v>2.7835648148148153E-5</v>
      </c>
      <c r="F21" s="1" t="str">
        <f t="shared" si="1"/>
        <v/>
      </c>
      <c r="G21" s="1" t="str">
        <f t="shared" si="1"/>
        <v/>
      </c>
      <c r="J21" s="1" t="str">
        <f>IF(J20="", C21, "")</f>
        <v/>
      </c>
      <c r="K21" s="1" t="str">
        <f>IF(K20="", D21, "")</f>
        <v/>
      </c>
      <c r="N21" s="2" t="str">
        <f t="shared" si="2"/>
        <v/>
      </c>
    </row>
    <row r="22" spans="1:14" x14ac:dyDescent="0.3">
      <c r="A22" t="s">
        <v>22</v>
      </c>
      <c r="B22" s="3">
        <f t="shared" si="0"/>
        <v>43110.092416921296</v>
      </c>
      <c r="C22" s="1">
        <v>3.3796296296296293E-6</v>
      </c>
      <c r="D22" s="1">
        <v>3.2175925925925929E-6</v>
      </c>
      <c r="F22" s="1" t="str">
        <f t="shared" si="1"/>
        <v/>
      </c>
      <c r="G22" s="1" t="str">
        <f t="shared" si="1"/>
        <v/>
      </c>
      <c r="J22" s="1">
        <f>IF(J21="", C22, "")</f>
        <v>3.3796296296296293E-6</v>
      </c>
      <c r="K22" s="1">
        <f>IF(K21="", D22, "")</f>
        <v>3.2175925925925929E-6</v>
      </c>
      <c r="N22" s="2">
        <f t="shared" si="2"/>
        <v>-1.3999999999999945E-2</v>
      </c>
    </row>
    <row r="23" spans="1:14" x14ac:dyDescent="0.3">
      <c r="A23" t="s">
        <v>23</v>
      </c>
      <c r="B23" s="3">
        <f t="shared" si="0"/>
        <v>43110.134076134258</v>
      </c>
      <c r="C23" s="1">
        <v>1.3181712962962962E-4</v>
      </c>
      <c r="D23" s="1">
        <v>6.0648148148148149E-6</v>
      </c>
      <c r="F23" s="1">
        <f t="shared" si="1"/>
        <v>1.3181712962962962E-4</v>
      </c>
      <c r="G23" s="1" t="str">
        <f t="shared" si="1"/>
        <v/>
      </c>
      <c r="J23" s="1" t="str">
        <f>IF(J22="", C23, "")</f>
        <v/>
      </c>
      <c r="K23" s="1" t="str">
        <f>IF(K22="", D23, "")</f>
        <v/>
      </c>
      <c r="N23" s="2" t="str">
        <f t="shared" si="2"/>
        <v/>
      </c>
    </row>
    <row r="24" spans="1:14" x14ac:dyDescent="0.3">
      <c r="A24" t="s">
        <v>24</v>
      </c>
      <c r="B24" s="3">
        <f t="shared" si="0"/>
        <v>43110.134082141201</v>
      </c>
      <c r="C24" s="1">
        <v>3.738425925925926E-6</v>
      </c>
      <c r="D24" s="1">
        <v>2.8009259259259257E-6</v>
      </c>
      <c r="F24" s="1" t="str">
        <f t="shared" si="1"/>
        <v/>
      </c>
      <c r="G24" s="1" t="str">
        <f t="shared" si="1"/>
        <v/>
      </c>
      <c r="J24" s="1">
        <f>IF(J23="", C24, "")</f>
        <v>3.738425925925926E-6</v>
      </c>
      <c r="K24" s="1">
        <f>IF(K23="", D24, "")</f>
        <v>2.8009259259259257E-6</v>
      </c>
      <c r="N24" s="2">
        <f t="shared" si="2"/>
        <v>-8.100000000000003E-2</v>
      </c>
    </row>
    <row r="25" spans="1:14" x14ac:dyDescent="0.3">
      <c r="A25" t="s">
        <v>25</v>
      </c>
      <c r="B25" s="3">
        <f t="shared" si="0"/>
        <v>43110.175744189815</v>
      </c>
      <c r="C25" s="1">
        <v>1.252314814814815E-5</v>
      </c>
      <c r="D25" s="1">
        <v>1.2542824074074076E-4</v>
      </c>
      <c r="F25" s="1" t="str">
        <f t="shared" si="1"/>
        <v/>
      </c>
      <c r="G25" s="1">
        <f t="shared" si="1"/>
        <v>1.2542824074074076E-4</v>
      </c>
      <c r="J25" s="1" t="str">
        <f>IF(J24="", C25, "")</f>
        <v/>
      </c>
      <c r="K25" s="1" t="str">
        <f>IF(K24="", D25, "")</f>
        <v/>
      </c>
      <c r="N25" s="2" t="str">
        <f t="shared" si="2"/>
        <v/>
      </c>
    </row>
    <row r="26" spans="1:14" x14ac:dyDescent="0.3">
      <c r="A26" t="s">
        <v>26</v>
      </c>
      <c r="B26" s="3">
        <f t="shared" si="0"/>
        <v>43110.175751053241</v>
      </c>
      <c r="C26" s="1">
        <v>3.3449074074074074E-6</v>
      </c>
      <c r="D26" s="1">
        <v>5.5439814814814813E-6</v>
      </c>
      <c r="F26" s="1" t="str">
        <f t="shared" si="1"/>
        <v/>
      </c>
      <c r="G26" s="1" t="str">
        <f t="shared" si="1"/>
        <v/>
      </c>
      <c r="J26" s="1">
        <f>IF(J25="", C26, "")</f>
        <v>3.3449074074074074E-6</v>
      </c>
      <c r="K26" s="1">
        <f>IF(K25="", D26, "")</f>
        <v>5.5439814814814813E-6</v>
      </c>
      <c r="N26" s="2">
        <f t="shared" si="2"/>
        <v>0.18999999999999997</v>
      </c>
    </row>
    <row r="27" spans="1:14" x14ac:dyDescent="0.3">
      <c r="A27" t="s">
        <v>27</v>
      </c>
      <c r="B27" s="3">
        <f t="shared" si="0"/>
        <v>43110.217408287041</v>
      </c>
      <c r="C27" s="1">
        <v>6.0300925925925922E-6</v>
      </c>
      <c r="D27" s="1">
        <v>1.3531250000000002E-4</v>
      </c>
      <c r="F27" s="1" t="str">
        <f t="shared" si="1"/>
        <v/>
      </c>
      <c r="G27" s="1">
        <f t="shared" si="1"/>
        <v>1.3531250000000002E-4</v>
      </c>
      <c r="J27" s="1" t="str">
        <f>IF(J26="", C27, "")</f>
        <v/>
      </c>
      <c r="K27" s="1" t="str">
        <f>IF(K26="", D27, "")</f>
        <v/>
      </c>
      <c r="N27" s="2" t="str">
        <f t="shared" si="2"/>
        <v/>
      </c>
    </row>
    <row r="28" spans="1:14" x14ac:dyDescent="0.3">
      <c r="A28" t="s">
        <v>28</v>
      </c>
      <c r="B28" s="3">
        <f t="shared" si="0"/>
        <v>43110.217414525461</v>
      </c>
      <c r="C28" s="1">
        <v>3.5069444444444442E-6</v>
      </c>
      <c r="D28" s="1">
        <v>3.553240740740741E-6</v>
      </c>
      <c r="F28" s="1" t="str">
        <f t="shared" si="1"/>
        <v/>
      </c>
      <c r="G28" s="1" t="str">
        <f t="shared" si="1"/>
        <v/>
      </c>
      <c r="J28" s="1">
        <f>IF(J27="", C28, "")</f>
        <v>3.5069444444444442E-6</v>
      </c>
      <c r="K28" s="1">
        <f>IF(K27="", D28, "")</f>
        <v>3.553240740740741E-6</v>
      </c>
      <c r="N28" s="2">
        <f t="shared" si="2"/>
        <v>4.0000000000000417E-3</v>
      </c>
    </row>
    <row r="29" spans="1:14" x14ac:dyDescent="0.3">
      <c r="A29" t="s">
        <v>29</v>
      </c>
      <c r="B29" s="3">
        <f t="shared" si="0"/>
        <v>43110.25936625</v>
      </c>
      <c r="C29" s="1">
        <v>1.5590277777777778E-5</v>
      </c>
      <c r="D29" s="1">
        <v>2.3541666666666665E-5</v>
      </c>
      <c r="F29" s="1" t="str">
        <f t="shared" si="1"/>
        <v/>
      </c>
      <c r="G29" s="1" t="str">
        <f t="shared" si="1"/>
        <v/>
      </c>
      <c r="J29" s="1" t="str">
        <f>IF(J28="", C29, "")</f>
        <v/>
      </c>
      <c r="K29" s="1" t="str">
        <f>IF(K28="", D29, "")</f>
        <v/>
      </c>
      <c r="N29" s="2" t="str">
        <f t="shared" si="2"/>
        <v/>
      </c>
    </row>
    <row r="30" spans="1:14" x14ac:dyDescent="0.3">
      <c r="A30" t="s">
        <v>30</v>
      </c>
      <c r="B30" s="3">
        <f t="shared" si="0"/>
        <v>43110.259376134258</v>
      </c>
      <c r="C30" s="1">
        <v>3.5995370370370369E-6</v>
      </c>
      <c r="D30" s="1">
        <v>6.4583333333333347E-6</v>
      </c>
      <c r="F30" s="1" t="str">
        <f t="shared" si="1"/>
        <v/>
      </c>
      <c r="G30" s="1" t="str">
        <f t="shared" si="1"/>
        <v/>
      </c>
      <c r="J30" s="1">
        <f>IF(J29="", C30, "")</f>
        <v>3.5995370370370369E-6</v>
      </c>
      <c r="K30" s="1">
        <f>IF(K29="", D30, "")</f>
        <v>6.4583333333333347E-6</v>
      </c>
      <c r="N30" s="2">
        <f t="shared" si="2"/>
        <v>0.24700000000000011</v>
      </c>
    </row>
    <row r="31" spans="1:14" x14ac:dyDescent="0.3">
      <c r="A31" t="s">
        <v>31</v>
      </c>
      <c r="B31" s="3">
        <f t="shared" si="0"/>
        <v>43110.30086502315</v>
      </c>
      <c r="C31" s="1">
        <v>1.4652777777777779E-5</v>
      </c>
      <c r="D31" s="1">
        <v>1.4722222222222222E-5</v>
      </c>
      <c r="F31" s="1" t="str">
        <f t="shared" si="1"/>
        <v/>
      </c>
      <c r="G31" s="1" t="str">
        <f t="shared" si="1"/>
        <v/>
      </c>
      <c r="J31" s="1" t="str">
        <f>IF(J30="", C31, "")</f>
        <v/>
      </c>
      <c r="K31" s="1" t="str">
        <f>IF(K30="", D31, "")</f>
        <v/>
      </c>
      <c r="N31" s="2" t="str">
        <f t="shared" si="2"/>
        <v/>
      </c>
    </row>
    <row r="32" spans="1:14" x14ac:dyDescent="0.3">
      <c r="A32" t="s">
        <v>32</v>
      </c>
      <c r="B32" s="3">
        <f t="shared" si="0"/>
        <v>43110.300872893516</v>
      </c>
      <c r="C32" s="1">
        <v>4.2592592592592596E-6</v>
      </c>
      <c r="D32" s="1">
        <v>3.5763888888888892E-6</v>
      </c>
      <c r="F32" s="1" t="str">
        <f t="shared" si="1"/>
        <v/>
      </c>
      <c r="G32" s="1" t="str">
        <f t="shared" si="1"/>
        <v/>
      </c>
      <c r="J32" s="1">
        <f>IF(J31="", C32, "")</f>
        <v>4.2592592592592596E-6</v>
      </c>
      <c r="K32" s="1">
        <f>IF(K31="", D32, "")</f>
        <v>3.5763888888888892E-6</v>
      </c>
      <c r="N32" s="2">
        <f t="shared" si="2"/>
        <v>-5.9000000000000011E-2</v>
      </c>
    </row>
    <row r="33" spans="1:14" x14ac:dyDescent="0.3">
      <c r="A33" t="s">
        <v>33</v>
      </c>
      <c r="B33" s="3">
        <f t="shared" si="0"/>
        <v>43110.342590219909</v>
      </c>
      <c r="C33" s="1">
        <v>5.6944444444444457E-6</v>
      </c>
      <c r="D33" s="1">
        <v>6.4930555555555557E-6</v>
      </c>
      <c r="F33" s="1" t="str">
        <f t="shared" si="1"/>
        <v/>
      </c>
      <c r="G33" s="1" t="str">
        <f t="shared" si="1"/>
        <v/>
      </c>
      <c r="J33" s="1" t="str">
        <f>IF(J32="", C33, "")</f>
        <v/>
      </c>
      <c r="K33" s="1" t="str">
        <f>IF(K32="", D33, "")</f>
        <v/>
      </c>
      <c r="N33" s="2" t="str">
        <f t="shared" si="2"/>
        <v/>
      </c>
    </row>
    <row r="34" spans="1:14" x14ac:dyDescent="0.3">
      <c r="A34" t="s">
        <v>34</v>
      </c>
      <c r="B34" s="3">
        <f t="shared" si="0"/>
        <v>43110.342600370372</v>
      </c>
      <c r="C34" s="1">
        <v>3.1250000000000001E-6</v>
      </c>
      <c r="D34" s="1">
        <v>3.2638888888888884E-6</v>
      </c>
      <c r="F34" s="1" t="str">
        <f t="shared" si="1"/>
        <v/>
      </c>
      <c r="G34" s="1" t="str">
        <f t="shared" si="1"/>
        <v/>
      </c>
      <c r="J34" s="1">
        <f>IF(J33="", C34, "")</f>
        <v>3.1250000000000001E-6</v>
      </c>
      <c r="K34" s="1">
        <f>IF(K33="", D34, "")</f>
        <v>3.2638888888888884E-6</v>
      </c>
      <c r="N34" s="2">
        <f t="shared" si="2"/>
        <v>1.1999999999999941E-2</v>
      </c>
    </row>
    <row r="35" spans="1:14" x14ac:dyDescent="0.3">
      <c r="A35" t="s">
        <v>35</v>
      </c>
      <c r="B35" s="3">
        <f t="shared" si="0"/>
        <v>43110.384088159721</v>
      </c>
      <c r="C35" s="1">
        <v>5.9259259259259267E-6</v>
      </c>
      <c r="D35" s="1">
        <v>5.2777777777777777E-6</v>
      </c>
      <c r="F35" s="1" t="str">
        <f t="shared" si="1"/>
        <v/>
      </c>
      <c r="G35" s="1" t="str">
        <f t="shared" si="1"/>
        <v/>
      </c>
      <c r="J35" s="1" t="str">
        <f>IF(J34="", C35, "")</f>
        <v/>
      </c>
      <c r="K35" s="1" t="str">
        <f>IF(K34="", D35, "")</f>
        <v/>
      </c>
      <c r="N35" s="2" t="str">
        <f t="shared" si="2"/>
        <v/>
      </c>
    </row>
    <row r="36" spans="1:14" x14ac:dyDescent="0.3">
      <c r="A36" t="s">
        <v>36</v>
      </c>
      <c r="B36" s="3">
        <f t="shared" si="0"/>
        <v>43110.384094618057</v>
      </c>
      <c r="C36" s="1">
        <v>5.3240740740740749E-6</v>
      </c>
      <c r="D36" s="1">
        <v>3.0902777777777775E-6</v>
      </c>
      <c r="F36" s="1" t="str">
        <f t="shared" si="1"/>
        <v/>
      </c>
      <c r="G36" s="1" t="str">
        <f t="shared" si="1"/>
        <v/>
      </c>
      <c r="J36" s="1">
        <f>IF(J35="", C36, "")</f>
        <v>5.3240740740740749E-6</v>
      </c>
      <c r="K36" s="1">
        <f>IF(K35="", D36, "")</f>
        <v>3.0902777777777775E-6</v>
      </c>
      <c r="N36" s="2">
        <f t="shared" si="2"/>
        <v>-0.19300000000000012</v>
      </c>
    </row>
    <row r="37" spans="1:14" x14ac:dyDescent="0.3">
      <c r="A37" t="s">
        <v>37</v>
      </c>
      <c r="B37" s="3">
        <f t="shared" si="0"/>
        <v>43110.425759375001</v>
      </c>
      <c r="C37" s="1">
        <v>1.8460648148148148E-5</v>
      </c>
      <c r="D37" s="1">
        <v>1.5423611111111112E-4</v>
      </c>
      <c r="F37" s="1" t="str">
        <f t="shared" si="1"/>
        <v/>
      </c>
      <c r="G37" s="1">
        <f t="shared" si="1"/>
        <v>1.5423611111111112E-4</v>
      </c>
      <c r="J37" s="1" t="str">
        <f>IF(J36="", C37, "")</f>
        <v/>
      </c>
      <c r="K37" s="1" t="str">
        <f>IF(K36="", D37, "")</f>
        <v/>
      </c>
      <c r="N37" s="2" t="str">
        <f t="shared" si="2"/>
        <v/>
      </c>
    </row>
    <row r="38" spans="1:14" x14ac:dyDescent="0.3">
      <c r="A38" t="s">
        <v>38</v>
      </c>
      <c r="B38" s="3">
        <f t="shared" si="0"/>
        <v>43110.425765995373</v>
      </c>
      <c r="C38" s="1">
        <v>3.9699074074074069E-6</v>
      </c>
      <c r="D38" s="1">
        <v>3.807870370370371E-6</v>
      </c>
      <c r="F38" s="1" t="str">
        <f t="shared" si="1"/>
        <v/>
      </c>
      <c r="G38" s="1" t="str">
        <f t="shared" si="1"/>
        <v/>
      </c>
      <c r="J38" s="1">
        <f>IF(J37="", C38, "")</f>
        <v>3.9699074074074069E-6</v>
      </c>
      <c r="K38" s="1">
        <f>IF(K37="", D38, "")</f>
        <v>3.807870370370371E-6</v>
      </c>
      <c r="N38" s="2">
        <f t="shared" si="2"/>
        <v>-1.3999999999999908E-2</v>
      </c>
    </row>
    <row r="39" spans="1:14" x14ac:dyDescent="0.3">
      <c r="A39" t="s">
        <v>39</v>
      </c>
      <c r="B39" s="3">
        <f t="shared" si="0"/>
        <v>43110.467427638891</v>
      </c>
      <c r="C39" s="1">
        <v>1.3773148148148146E-5</v>
      </c>
      <c r="D39" s="1">
        <v>1.4871527777777778E-4</v>
      </c>
      <c r="F39" s="1" t="str">
        <f t="shared" si="1"/>
        <v/>
      </c>
      <c r="G39" s="1">
        <f t="shared" si="1"/>
        <v>1.4871527777777778E-4</v>
      </c>
      <c r="J39" s="1" t="str">
        <f>IF(J38="", C39, "")</f>
        <v/>
      </c>
      <c r="K39" s="1" t="str">
        <f>IF(K38="", D39, "")</f>
        <v/>
      </c>
      <c r="N39" s="2" t="str">
        <f t="shared" si="2"/>
        <v/>
      </c>
    </row>
    <row r="40" spans="1:14" x14ac:dyDescent="0.3">
      <c r="A40" t="s">
        <v>40</v>
      </c>
      <c r="B40" s="3">
        <f t="shared" si="0"/>
        <v>43110.46743527778</v>
      </c>
      <c r="C40" s="1">
        <v>3.3680555555555552E-6</v>
      </c>
      <c r="D40" s="1">
        <v>5.6250000000000004E-6</v>
      </c>
      <c r="F40" s="1" t="str">
        <f t="shared" si="1"/>
        <v/>
      </c>
      <c r="G40" s="1" t="str">
        <f t="shared" si="1"/>
        <v/>
      </c>
      <c r="J40" s="1">
        <f>IF(J39="", C40, "")</f>
        <v>3.3680555555555552E-6</v>
      </c>
      <c r="K40" s="1">
        <f>IF(K39="", D40, "")</f>
        <v>5.6250000000000004E-6</v>
      </c>
      <c r="N40" s="2">
        <f t="shared" si="2"/>
        <v>0.19500000000000006</v>
      </c>
    </row>
    <row r="41" spans="1:14" x14ac:dyDescent="0.3">
      <c r="A41" t="s">
        <v>41</v>
      </c>
      <c r="B41" s="3">
        <f t="shared" si="0"/>
        <v>43110.509090914355</v>
      </c>
      <c r="C41" s="1">
        <v>1.1782407407407408E-5</v>
      </c>
      <c r="D41" s="1">
        <v>1.3518518518518517E-5</v>
      </c>
      <c r="F41" s="1" t="str">
        <f t="shared" si="1"/>
        <v/>
      </c>
      <c r="G41" s="1" t="str">
        <f t="shared" si="1"/>
        <v/>
      </c>
      <c r="J41" s="1" t="str">
        <f>IF(J40="", C41, "")</f>
        <v/>
      </c>
      <c r="K41" s="1" t="str">
        <f>IF(K40="", D41, "")</f>
        <v/>
      </c>
      <c r="N41" s="2" t="str">
        <f t="shared" si="2"/>
        <v/>
      </c>
    </row>
    <row r="42" spans="1:14" x14ac:dyDescent="0.3">
      <c r="A42" t="s">
        <v>42</v>
      </c>
      <c r="B42" s="3">
        <f t="shared" si="0"/>
        <v>43110.509099212963</v>
      </c>
      <c r="C42" s="1">
        <v>6.3078703703703703E-6</v>
      </c>
      <c r="D42" s="1">
        <v>3.6226851851851847E-6</v>
      </c>
      <c r="F42" s="1" t="str">
        <f t="shared" si="1"/>
        <v/>
      </c>
      <c r="G42" s="1" t="str">
        <f t="shared" si="1"/>
        <v/>
      </c>
      <c r="J42" s="1">
        <f>IF(J41="", C42, "")</f>
        <v>6.3078703703703703E-6</v>
      </c>
      <c r="K42" s="1">
        <f>IF(K41="", D42, "")</f>
        <v>3.6226851851851847E-6</v>
      </c>
      <c r="N42" s="2">
        <f t="shared" si="2"/>
        <v>-0.23200000000000004</v>
      </c>
    </row>
    <row r="43" spans="1:14" x14ac:dyDescent="0.3">
      <c r="A43" t="s">
        <v>43</v>
      </c>
      <c r="B43" s="3">
        <f t="shared" si="0"/>
        <v>43110.550889386577</v>
      </c>
      <c r="C43" s="1">
        <v>1.3684027777777777E-4</v>
      </c>
      <c r="D43" s="1">
        <v>1.8091435185185184E-4</v>
      </c>
      <c r="F43" s="1">
        <f t="shared" si="1"/>
        <v>1.3684027777777777E-4</v>
      </c>
      <c r="G43" s="1">
        <f t="shared" si="1"/>
        <v>1.8091435185185184E-4</v>
      </c>
      <c r="J43" s="1" t="str">
        <f>IF(J42="", C43, "")</f>
        <v/>
      </c>
      <c r="K43" s="1" t="str">
        <f>IF(K42="", D43, "")</f>
        <v/>
      </c>
      <c r="N43" s="2" t="str">
        <f t="shared" si="2"/>
        <v/>
      </c>
    </row>
    <row r="44" spans="1:14" x14ac:dyDescent="0.3">
      <c r="A44" t="s">
        <v>44</v>
      </c>
      <c r="B44" s="3">
        <f t="shared" si="0"/>
        <v>43110.550896134257</v>
      </c>
      <c r="C44" s="1">
        <v>3.2754629629629625E-6</v>
      </c>
      <c r="D44" s="1">
        <v>3.8194444444444451E-6</v>
      </c>
      <c r="F44" s="1" t="str">
        <f t="shared" si="1"/>
        <v/>
      </c>
      <c r="G44" s="1" t="str">
        <f t="shared" si="1"/>
        <v/>
      </c>
      <c r="J44" s="1">
        <f>IF(J43="", C44, "")</f>
        <v>3.2754629629629625E-6</v>
      </c>
      <c r="K44" s="1">
        <f>IF(K43="", D44, "")</f>
        <v>3.8194444444444451E-6</v>
      </c>
      <c r="N44" s="2">
        <f t="shared" si="2"/>
        <v>4.700000000000009E-2</v>
      </c>
    </row>
    <row r="45" spans="1:14" x14ac:dyDescent="0.3">
      <c r="A45" t="s">
        <v>45</v>
      </c>
      <c r="B45" s="3">
        <f t="shared" si="0"/>
        <v>43110.592680914349</v>
      </c>
      <c r="C45" s="1">
        <v>5.5671296296296303E-6</v>
      </c>
      <c r="D45" s="1">
        <v>6.2731481481481493E-6</v>
      </c>
      <c r="F45" s="1" t="str">
        <f t="shared" si="1"/>
        <v/>
      </c>
      <c r="G45" s="1" t="str">
        <f t="shared" si="1"/>
        <v/>
      </c>
      <c r="J45" s="1" t="str">
        <f>IF(J44="", C45, "")</f>
        <v/>
      </c>
      <c r="K45" s="1" t="str">
        <f>IF(K44="", D45, "")</f>
        <v/>
      </c>
      <c r="N45" s="2" t="str">
        <f t="shared" si="2"/>
        <v/>
      </c>
    </row>
    <row r="46" spans="1:14" x14ac:dyDescent="0.3">
      <c r="A46" t="s">
        <v>46</v>
      </c>
      <c r="B46" s="3">
        <f t="shared" si="0"/>
        <v>43110.592689849538</v>
      </c>
      <c r="C46" s="1">
        <v>3.240740740740741E-6</v>
      </c>
      <c r="D46" s="1">
        <v>3.2523148148148151E-6</v>
      </c>
      <c r="F46" s="1" t="str">
        <f t="shared" si="1"/>
        <v/>
      </c>
      <c r="G46" s="1" t="str">
        <f t="shared" si="1"/>
        <v/>
      </c>
      <c r="J46" s="1">
        <f>IF(J45="", C46, "")</f>
        <v>3.240740740740741E-6</v>
      </c>
      <c r="K46" s="1">
        <f>IF(K45="", D46, "")</f>
        <v>3.2523148148148151E-6</v>
      </c>
      <c r="N46" s="2">
        <f t="shared" si="2"/>
        <v>1.0000000000000013E-3</v>
      </c>
    </row>
    <row r="47" spans="1:14" x14ac:dyDescent="0.3">
      <c r="A47" t="s">
        <v>47</v>
      </c>
      <c r="B47" s="3">
        <f t="shared" si="0"/>
        <v>43110.693870717594</v>
      </c>
      <c r="C47" s="1">
        <v>6.0532407407407412E-6</v>
      </c>
      <c r="D47" s="1">
        <v>5.949074074074074E-6</v>
      </c>
      <c r="F47" s="1" t="str">
        <f t="shared" si="1"/>
        <v/>
      </c>
      <c r="G47" s="1" t="str">
        <f t="shared" si="1"/>
        <v/>
      </c>
      <c r="J47" s="1" t="str">
        <f>IF(J46="", C47, "")</f>
        <v/>
      </c>
      <c r="K47" s="1" t="str">
        <f>IF(K46="", D47, "")</f>
        <v/>
      </c>
      <c r="N47" s="2" t="str">
        <f t="shared" si="2"/>
        <v/>
      </c>
    </row>
    <row r="48" spans="1:14" x14ac:dyDescent="0.3">
      <c r="A48" t="s">
        <v>48</v>
      </c>
      <c r="B48" s="3">
        <f t="shared" si="0"/>
        <v>43110.693879942133</v>
      </c>
      <c r="C48" s="1">
        <v>3.3101851851851851E-6</v>
      </c>
      <c r="D48" s="1">
        <v>3.0324074074074074E-6</v>
      </c>
      <c r="F48" s="1" t="str">
        <f t="shared" si="1"/>
        <v/>
      </c>
      <c r="G48" s="1" t="str">
        <f t="shared" si="1"/>
        <v/>
      </c>
      <c r="J48" s="1">
        <f>IF(J47="", C48, "")</f>
        <v>3.3101851851851851E-6</v>
      </c>
      <c r="K48" s="1">
        <f>IF(K47="", D48, "")</f>
        <v>3.0324074074074074E-6</v>
      </c>
      <c r="N48" s="2">
        <f t="shared" si="2"/>
        <v>-2.3999999999999994E-2</v>
      </c>
    </row>
    <row r="49" spans="1:14" x14ac:dyDescent="0.3">
      <c r="A49" t="s">
        <v>49</v>
      </c>
      <c r="B49" s="3">
        <f t="shared" si="0"/>
        <v>43110.735527939818</v>
      </c>
      <c r="C49" s="1">
        <v>5.8217592592592586E-6</v>
      </c>
      <c r="D49" s="1">
        <v>5.7291666666666667E-6</v>
      </c>
      <c r="F49" s="1" t="str">
        <f t="shared" si="1"/>
        <v/>
      </c>
      <c r="G49" s="1" t="str">
        <f t="shared" si="1"/>
        <v/>
      </c>
      <c r="J49" s="1" t="str">
        <f>IF(J48="", C49, "")</f>
        <v/>
      </c>
      <c r="K49" s="1" t="str">
        <f>IF(K48="", D49, "")</f>
        <v/>
      </c>
      <c r="N49" s="2" t="str">
        <f t="shared" si="2"/>
        <v/>
      </c>
    </row>
    <row r="50" spans="1:14" x14ac:dyDescent="0.3">
      <c r="A50" t="s">
        <v>50</v>
      </c>
      <c r="B50" s="3">
        <f t="shared" si="0"/>
        <v>43110.735534652777</v>
      </c>
      <c r="C50" s="1">
        <v>3.240740740740741E-6</v>
      </c>
      <c r="D50" s="1">
        <v>3.8888888888888887E-6</v>
      </c>
      <c r="F50" s="1" t="str">
        <f t="shared" si="1"/>
        <v/>
      </c>
      <c r="G50" s="1" t="str">
        <f t="shared" si="1"/>
        <v/>
      </c>
      <c r="J50" s="1">
        <f>IF(J49="", C50, "")</f>
        <v>3.240740740740741E-6</v>
      </c>
      <c r="K50" s="1">
        <f>IF(K49="", D50, "")</f>
        <v>3.8888888888888887E-6</v>
      </c>
      <c r="N50" s="2">
        <f t="shared" si="2"/>
        <v>5.599999999999996E-2</v>
      </c>
    </row>
    <row r="51" spans="1:14" x14ac:dyDescent="0.3">
      <c r="A51" t="s">
        <v>51</v>
      </c>
      <c r="B51" s="3">
        <f t="shared" si="0"/>
        <v>43110.777129189817</v>
      </c>
      <c r="C51" s="1">
        <v>5.6597222222222213E-6</v>
      </c>
      <c r="D51" s="1">
        <v>6.4120370370370375E-6</v>
      </c>
      <c r="F51" s="1" t="str">
        <f t="shared" si="1"/>
        <v/>
      </c>
      <c r="G51" s="1" t="str">
        <f t="shared" si="1"/>
        <v/>
      </c>
      <c r="J51" s="1" t="str">
        <f>IF(J50="", C51, "")</f>
        <v/>
      </c>
      <c r="K51" s="1" t="str">
        <f>IF(K50="", D51, "")</f>
        <v/>
      </c>
      <c r="N51" s="2" t="str">
        <f t="shared" si="2"/>
        <v/>
      </c>
    </row>
    <row r="52" spans="1:14" x14ac:dyDescent="0.3">
      <c r="A52" t="s">
        <v>52</v>
      </c>
      <c r="B52" s="3">
        <f t="shared" si="0"/>
        <v>43110.777135960649</v>
      </c>
      <c r="C52" s="1">
        <v>3.4143518518518515E-6</v>
      </c>
      <c r="D52" s="1">
        <v>3.6689814814814819E-6</v>
      </c>
      <c r="F52" s="1" t="str">
        <f t="shared" si="1"/>
        <v/>
      </c>
      <c r="G52" s="1" t="str">
        <f t="shared" si="1"/>
        <v/>
      </c>
      <c r="J52" s="1">
        <f>IF(J51="", C52, "")</f>
        <v>3.4143518518518515E-6</v>
      </c>
      <c r="K52" s="1">
        <f>IF(K51="", D52, "")</f>
        <v>3.6689814814814819E-6</v>
      </c>
      <c r="N52" s="2">
        <f t="shared" si="2"/>
        <v>2.2000000000000065E-2</v>
      </c>
    </row>
    <row r="53" spans="1:14" x14ac:dyDescent="0.3">
      <c r="A53" t="s">
        <v>53</v>
      </c>
      <c r="B53" s="3">
        <f t="shared" si="0"/>
        <v>43110.818893761571</v>
      </c>
      <c r="C53" s="1">
        <v>1.3344907407407407E-5</v>
      </c>
      <c r="D53" s="1">
        <v>1.2766203703703703E-5</v>
      </c>
      <c r="F53" s="1" t="str">
        <f t="shared" si="1"/>
        <v/>
      </c>
      <c r="G53" s="1" t="str">
        <f t="shared" si="1"/>
        <v/>
      </c>
      <c r="J53" s="1" t="str">
        <f>IF(J52="", C53, "")</f>
        <v/>
      </c>
      <c r="K53" s="1" t="str">
        <f>IF(K52="", D53, "")</f>
        <v/>
      </c>
      <c r="N53" s="2" t="str">
        <f t="shared" si="2"/>
        <v/>
      </c>
    </row>
    <row r="54" spans="1:14" x14ac:dyDescent="0.3">
      <c r="A54" t="s">
        <v>54</v>
      </c>
      <c r="B54" s="3">
        <f t="shared" si="0"/>
        <v>43110.818903900465</v>
      </c>
      <c r="C54" s="1">
        <v>5.891203703703704E-6</v>
      </c>
      <c r="D54" s="1">
        <v>3.4259259259259256E-6</v>
      </c>
      <c r="F54" s="1" t="str">
        <f t="shared" si="1"/>
        <v/>
      </c>
      <c r="G54" s="1" t="str">
        <f t="shared" si="1"/>
        <v/>
      </c>
      <c r="J54" s="1">
        <f>IF(J53="", C54, "")</f>
        <v>5.891203703703704E-6</v>
      </c>
      <c r="K54" s="1">
        <f>IF(K53="", D54, "")</f>
        <v>3.4259259259259256E-6</v>
      </c>
      <c r="N54" s="2">
        <f t="shared" si="2"/>
        <v>-0.21300000000000005</v>
      </c>
    </row>
    <row r="55" spans="1:14" x14ac:dyDescent="0.3">
      <c r="A55" t="s">
        <v>55</v>
      </c>
      <c r="B55" s="3">
        <f t="shared" si="0"/>
        <v>43110.860450312503</v>
      </c>
      <c r="C55" s="1">
        <v>1.3333333333333332E-5</v>
      </c>
      <c r="D55" s="1">
        <v>1.2511574074074074E-5</v>
      </c>
      <c r="F55" s="1" t="str">
        <f t="shared" si="1"/>
        <v/>
      </c>
      <c r="G55" s="1" t="str">
        <f t="shared" si="1"/>
        <v/>
      </c>
      <c r="J55" s="1" t="str">
        <f>IF(J54="", C55, "")</f>
        <v/>
      </c>
      <c r="K55" s="1" t="str">
        <f>IF(K54="", D55, "")</f>
        <v/>
      </c>
      <c r="N55" s="2" t="str">
        <f t="shared" si="2"/>
        <v/>
      </c>
    </row>
    <row r="56" spans="1:14" x14ac:dyDescent="0.3">
      <c r="A56" t="s">
        <v>56</v>
      </c>
      <c r="B56" s="3">
        <f t="shared" si="0"/>
        <v>43110.860456550923</v>
      </c>
      <c r="C56" s="1">
        <v>3.1134259259259265E-6</v>
      </c>
      <c r="D56" s="1">
        <v>3.043981481481482E-6</v>
      </c>
      <c r="F56" s="1" t="str">
        <f t="shared" si="1"/>
        <v/>
      </c>
      <c r="G56" s="1" t="str">
        <f t="shared" si="1"/>
        <v/>
      </c>
      <c r="J56" s="1">
        <f>IF(J55="", C56, "")</f>
        <v>3.1134259259259265E-6</v>
      </c>
      <c r="K56" s="1">
        <f>IF(K55="", D56, "")</f>
        <v>3.043981481481482E-6</v>
      </c>
      <c r="N56" s="2">
        <f t="shared" si="2"/>
        <v>-6.0000000000000079E-3</v>
      </c>
    </row>
    <row r="57" spans="1:14" x14ac:dyDescent="0.3">
      <c r="A57" t="s">
        <v>57</v>
      </c>
      <c r="B57" s="3">
        <f t="shared" si="0"/>
        <v>43110.902112453703</v>
      </c>
      <c r="C57" s="1">
        <v>1.1799768518518518E-4</v>
      </c>
      <c r="D57" s="1">
        <v>6.1111111111111112E-6</v>
      </c>
      <c r="F57" s="1">
        <f t="shared" si="1"/>
        <v>1.1799768518518518E-4</v>
      </c>
      <c r="G57" s="1" t="str">
        <f t="shared" si="1"/>
        <v/>
      </c>
      <c r="J57" s="1" t="str">
        <f>IF(J56="", C57, "")</f>
        <v/>
      </c>
      <c r="K57" s="1" t="str">
        <f>IF(K56="", D57, "")</f>
        <v/>
      </c>
      <c r="N57" s="2" t="str">
        <f t="shared" si="2"/>
        <v/>
      </c>
    </row>
    <row r="58" spans="1:14" x14ac:dyDescent="0.3">
      <c r="A58" t="s">
        <v>58</v>
      </c>
      <c r="B58" s="3">
        <f t="shared" si="0"/>
        <v>43110.902118958336</v>
      </c>
      <c r="C58" s="1">
        <v>4.2939814814814814E-6</v>
      </c>
      <c r="D58" s="1">
        <v>2.8935185185185184E-6</v>
      </c>
      <c r="F58" s="1" t="str">
        <f t="shared" si="1"/>
        <v/>
      </c>
      <c r="G58" s="1" t="str">
        <f t="shared" si="1"/>
        <v/>
      </c>
      <c r="J58" s="1">
        <f>IF(J57="", C58, "")</f>
        <v>4.2939814814814814E-6</v>
      </c>
      <c r="K58" s="1">
        <f>IF(K57="", D58, "")</f>
        <v>2.8935185185185184E-6</v>
      </c>
      <c r="N58" s="2">
        <f t="shared" si="2"/>
        <v>-0.12100000000000002</v>
      </c>
    </row>
    <row r="59" spans="1:14" x14ac:dyDescent="0.3">
      <c r="A59" t="s">
        <v>59</v>
      </c>
      <c r="B59" s="3">
        <f t="shared" si="0"/>
        <v>43110.944086412041</v>
      </c>
      <c r="C59" s="1">
        <v>1.4037037037037037E-4</v>
      </c>
      <c r="D59" s="1">
        <v>1.3923611111111112E-5</v>
      </c>
      <c r="F59" s="1">
        <f t="shared" si="1"/>
        <v>1.4037037037037037E-4</v>
      </c>
      <c r="G59" s="1" t="str">
        <f t="shared" si="1"/>
        <v/>
      </c>
      <c r="J59" s="1" t="str">
        <f>IF(J58="", C59, "")</f>
        <v/>
      </c>
      <c r="K59" s="1" t="str">
        <f>IF(K58="", D59, "")</f>
        <v/>
      </c>
      <c r="N59" s="2" t="str">
        <f t="shared" si="2"/>
        <v/>
      </c>
    </row>
    <row r="60" spans="1:14" x14ac:dyDescent="0.3">
      <c r="A60" t="s">
        <v>60</v>
      </c>
      <c r="B60" s="3">
        <f t="shared" si="0"/>
        <v>43110.944095844905</v>
      </c>
      <c r="C60" s="1">
        <v>3.4490740740740738E-6</v>
      </c>
      <c r="D60" s="1">
        <v>5.7060185185185186E-6</v>
      </c>
      <c r="F60" s="1" t="str">
        <f t="shared" si="1"/>
        <v/>
      </c>
      <c r="G60" s="1" t="str">
        <f t="shared" si="1"/>
        <v/>
      </c>
      <c r="J60" s="1">
        <f>IF(J59="", C60, "")</f>
        <v>3.4490740740740738E-6</v>
      </c>
      <c r="K60" s="1">
        <f>IF(K59="", D60, "")</f>
        <v>5.7060185185185186E-6</v>
      </c>
      <c r="N60" s="2">
        <f t="shared" si="2"/>
        <v>0.19500000000000003</v>
      </c>
    </row>
    <row r="61" spans="1:14" x14ac:dyDescent="0.3">
      <c r="A61" t="s">
        <v>61</v>
      </c>
      <c r="B61" s="3">
        <f t="shared" si="0"/>
        <v>43110.985749108797</v>
      </c>
      <c r="C61" s="1">
        <v>1.2847222222222224E-5</v>
      </c>
      <c r="D61" s="1">
        <v>1.5891203703703703E-5</v>
      </c>
      <c r="F61" s="1" t="str">
        <f t="shared" si="1"/>
        <v/>
      </c>
      <c r="G61" s="1" t="str">
        <f t="shared" si="1"/>
        <v/>
      </c>
      <c r="J61" s="1" t="str">
        <f>IF(J60="", C61, "")</f>
        <v/>
      </c>
      <c r="K61" s="1" t="str">
        <f>IF(K60="", D61, "")</f>
        <v/>
      </c>
      <c r="N61" s="2" t="str">
        <f t="shared" si="2"/>
        <v/>
      </c>
    </row>
    <row r="62" spans="1:14" x14ac:dyDescent="0.3">
      <c r="A62" t="s">
        <v>62</v>
      </c>
      <c r="B62" s="3">
        <f t="shared" si="0"/>
        <v>43110.985758310184</v>
      </c>
      <c r="C62" s="1">
        <v>3.4143518518518515E-6</v>
      </c>
      <c r="D62" s="1">
        <v>3.1597222222222224E-6</v>
      </c>
      <c r="F62" s="1" t="str">
        <f t="shared" si="1"/>
        <v/>
      </c>
      <c r="G62" s="1" t="str">
        <f t="shared" si="1"/>
        <v/>
      </c>
      <c r="J62" s="1">
        <f>IF(J61="", C62, "")</f>
        <v>3.4143518518518515E-6</v>
      </c>
      <c r="K62" s="1">
        <f>IF(K61="", D62, "")</f>
        <v>3.1597222222222224E-6</v>
      </c>
      <c r="N62" s="2">
        <f t="shared" si="2"/>
        <v>-2.1999999999999954E-2</v>
      </c>
    </row>
    <row r="63" spans="1:14" x14ac:dyDescent="0.3">
      <c r="A63" t="s">
        <v>63</v>
      </c>
      <c r="B63" s="3">
        <f t="shared" si="0"/>
        <v>43111.027162858794</v>
      </c>
      <c r="C63" s="1">
        <v>1.486111111111111E-5</v>
      </c>
      <c r="D63" s="1">
        <v>2.5000000000000001E-5</v>
      </c>
      <c r="F63" s="1" t="str">
        <f t="shared" si="1"/>
        <v/>
      </c>
      <c r="G63" s="1" t="str">
        <f t="shared" si="1"/>
        <v/>
      </c>
      <c r="J63" s="1" t="str">
        <f>IF(J62="", C63, "")</f>
        <v/>
      </c>
      <c r="K63" s="1" t="str">
        <f>IF(K62="", D63, "")</f>
        <v/>
      </c>
      <c r="N63" s="2" t="str">
        <f t="shared" si="2"/>
        <v/>
      </c>
    </row>
    <row r="64" spans="1:14" x14ac:dyDescent="0.3">
      <c r="A64" t="s">
        <v>64</v>
      </c>
      <c r="B64" s="3">
        <f t="shared" si="0"/>
        <v>43111.027169560184</v>
      </c>
      <c r="C64" s="1">
        <v>3.9814814814814806E-6</v>
      </c>
      <c r="D64" s="1">
        <v>3.3333333333333329E-6</v>
      </c>
      <c r="F64" s="1" t="str">
        <f t="shared" si="1"/>
        <v/>
      </c>
      <c r="G64" s="1" t="str">
        <f t="shared" si="1"/>
        <v/>
      </c>
      <c r="J64" s="1">
        <f>IF(J63="", C64, "")</f>
        <v>3.9814814814814806E-6</v>
      </c>
      <c r="K64" s="1">
        <f>IF(K63="", D64, "")</f>
        <v>3.3333333333333329E-6</v>
      </c>
      <c r="N64" s="2">
        <f t="shared" si="2"/>
        <v>-5.599999999999996E-2</v>
      </c>
    </row>
    <row r="65" spans="1:14" x14ac:dyDescent="0.3">
      <c r="A65" t="s">
        <v>65</v>
      </c>
      <c r="B65" s="3">
        <f t="shared" si="0"/>
        <v>43111.068829236108</v>
      </c>
      <c r="C65" s="1">
        <v>1.2766203703703703E-5</v>
      </c>
      <c r="D65" s="1">
        <v>1.2349537037037034E-5</v>
      </c>
      <c r="F65" s="1" t="str">
        <f t="shared" si="1"/>
        <v/>
      </c>
      <c r="G65" s="1" t="str">
        <f t="shared" si="1"/>
        <v/>
      </c>
      <c r="J65" s="1" t="str">
        <f>IF(J64="", C65, "")</f>
        <v/>
      </c>
      <c r="K65" s="1" t="str">
        <f>IF(K64="", D65, "")</f>
        <v/>
      </c>
      <c r="N65" s="2" t="str">
        <f t="shared" si="2"/>
        <v/>
      </c>
    </row>
    <row r="66" spans="1:14" x14ac:dyDescent="0.3">
      <c r="A66" t="s">
        <v>66</v>
      </c>
      <c r="B66" s="3">
        <f t="shared" si="0"/>
        <v>43111.068836631945</v>
      </c>
      <c r="C66" s="1">
        <v>3.1712962962962965E-6</v>
      </c>
      <c r="D66" s="1">
        <v>3.3449074074074074E-6</v>
      </c>
      <c r="F66" s="1" t="str">
        <f t="shared" si="1"/>
        <v/>
      </c>
      <c r="G66" s="1" t="str">
        <f t="shared" si="1"/>
        <v/>
      </c>
      <c r="J66" s="1">
        <f>IF(J65="", C66, "")</f>
        <v>3.1712962962962965E-6</v>
      </c>
      <c r="K66" s="1">
        <f>IF(K65="", D66, "")</f>
        <v>3.3449074074074074E-6</v>
      </c>
      <c r="N66" s="2">
        <f t="shared" si="2"/>
        <v>1.499999999999998E-2</v>
      </c>
    </row>
    <row r="67" spans="1:14" x14ac:dyDescent="0.3">
      <c r="A67" t="s">
        <v>67</v>
      </c>
      <c r="B67" s="3">
        <f t="shared" si="0"/>
        <v>43111.110495868059</v>
      </c>
      <c r="C67" s="1">
        <v>5.8564814814814813E-6</v>
      </c>
      <c r="D67" s="1">
        <v>5.3587962962962959E-6</v>
      </c>
      <c r="F67" s="1" t="str">
        <f t="shared" si="1"/>
        <v/>
      </c>
      <c r="G67" s="1" t="str">
        <f t="shared" si="1"/>
        <v/>
      </c>
      <c r="J67" s="1" t="str">
        <f>IF(J66="", C67, "")</f>
        <v/>
      </c>
      <c r="K67" s="1" t="str">
        <f>IF(K66="", D67, "")</f>
        <v/>
      </c>
      <c r="N67" s="2" t="str">
        <f t="shared" si="2"/>
        <v/>
      </c>
    </row>
    <row r="68" spans="1:14" x14ac:dyDescent="0.3">
      <c r="A68" t="s">
        <v>68</v>
      </c>
      <c r="B68" s="3">
        <f t="shared" ref="B68:B98" si="3">DATEVALUE(LEFT(A68, 10))+TIMEVALUE(MID(A68, 12, 16))</f>
        <v>43111.11050234954</v>
      </c>
      <c r="C68" s="1">
        <v>3.3217592592592588E-6</v>
      </c>
      <c r="D68" s="1">
        <v>2.8240740740740738E-6</v>
      </c>
      <c r="F68" s="1" t="str">
        <f t="shared" ref="F68:G98" si="4">IF(C68&gt;3/60/60/24, C68, "")</f>
        <v/>
      </c>
      <c r="G68" s="1" t="str">
        <f t="shared" si="4"/>
        <v/>
      </c>
      <c r="J68" s="1">
        <f>IF(J67="", C68, "")</f>
        <v>3.3217592592592588E-6</v>
      </c>
      <c r="K68" s="1">
        <f>IF(K67="", D68, "")</f>
        <v>2.8240740740740738E-6</v>
      </c>
      <c r="N68" s="2">
        <f t="shared" ref="N68:N98" si="5">IF(J68="","",(K68-J68)*24*60*60)</f>
        <v>-4.2999999999999983E-2</v>
      </c>
    </row>
    <row r="69" spans="1:14" x14ac:dyDescent="0.3">
      <c r="A69" t="s">
        <v>69</v>
      </c>
      <c r="B69" s="3">
        <f t="shared" si="3"/>
        <v>43111.152163275467</v>
      </c>
      <c r="C69" s="1">
        <v>1.2143518518518518E-4</v>
      </c>
      <c r="D69" s="1">
        <v>5.949074074074074E-6</v>
      </c>
      <c r="F69" s="1">
        <f t="shared" si="4"/>
        <v>1.2143518518518518E-4</v>
      </c>
      <c r="G69" s="1" t="str">
        <f t="shared" si="4"/>
        <v/>
      </c>
      <c r="J69" s="1" t="str">
        <f>IF(J68="", C69, "")</f>
        <v/>
      </c>
      <c r="K69" s="1" t="str">
        <f>IF(K68="", D69, "")</f>
        <v/>
      </c>
      <c r="N69" s="2" t="str">
        <f t="shared" si="5"/>
        <v/>
      </c>
    </row>
    <row r="70" spans="1:14" x14ac:dyDescent="0.3">
      <c r="A70" t="s">
        <v>70</v>
      </c>
      <c r="B70" s="3">
        <f t="shared" si="3"/>
        <v>43111.152170439818</v>
      </c>
      <c r="C70" s="1">
        <v>3.472222222222222E-6</v>
      </c>
      <c r="D70" s="1">
        <v>2.9976851851851848E-6</v>
      </c>
      <c r="F70" s="1" t="str">
        <f t="shared" si="4"/>
        <v/>
      </c>
      <c r="G70" s="1" t="str">
        <f t="shared" si="4"/>
        <v/>
      </c>
      <c r="J70" s="1">
        <f>IF(J69="", C70, "")</f>
        <v>3.472222222222222E-6</v>
      </c>
      <c r="K70" s="1">
        <f>IF(K69="", D70, "")</f>
        <v>2.9976851851851848E-6</v>
      </c>
      <c r="N70" s="2">
        <f t="shared" si="5"/>
        <v>-4.1000000000000009E-2</v>
      </c>
    </row>
    <row r="71" spans="1:14" x14ac:dyDescent="0.3">
      <c r="A71" t="s">
        <v>71</v>
      </c>
      <c r="B71" s="3">
        <f t="shared" si="3"/>
        <v>43111.194067442128</v>
      </c>
      <c r="C71" s="1">
        <v>1.4722222222222222E-5</v>
      </c>
      <c r="D71" s="1">
        <v>1.2141203703703703E-5</v>
      </c>
      <c r="F71" s="1" t="str">
        <f t="shared" si="4"/>
        <v/>
      </c>
      <c r="G71" s="1" t="str">
        <f t="shared" si="4"/>
        <v/>
      </c>
      <c r="J71" s="1" t="str">
        <f>IF(J70="", C71, "")</f>
        <v/>
      </c>
      <c r="K71" s="1" t="str">
        <f>IF(K70="", D71, "")</f>
        <v/>
      </c>
      <c r="N71" s="2" t="str">
        <f t="shared" si="5"/>
        <v/>
      </c>
    </row>
    <row r="72" spans="1:14" x14ac:dyDescent="0.3">
      <c r="A72" t="s">
        <v>72</v>
      </c>
      <c r="B72" s="3">
        <f t="shared" si="3"/>
        <v>43111.194076840278</v>
      </c>
      <c r="C72" s="1">
        <v>3.1134259259259265E-6</v>
      </c>
      <c r="D72" s="1">
        <v>3.7500000000000001E-6</v>
      </c>
      <c r="F72" s="1" t="str">
        <f t="shared" si="4"/>
        <v/>
      </c>
      <c r="G72" s="1" t="str">
        <f t="shared" si="4"/>
        <v/>
      </c>
      <c r="J72" s="1">
        <f>IF(J71="", C72, "")</f>
        <v>3.1134259259259265E-6</v>
      </c>
      <c r="K72" s="1">
        <f>IF(K71="", D72, "")</f>
        <v>3.7500000000000001E-6</v>
      </c>
      <c r="N72" s="2">
        <f t="shared" si="5"/>
        <v>5.4999999999999959E-2</v>
      </c>
    </row>
    <row r="73" spans="1:14" x14ac:dyDescent="0.3">
      <c r="A73" t="s">
        <v>73</v>
      </c>
      <c r="B73" s="3">
        <f t="shared" si="3"/>
        <v>43111.235624537039</v>
      </c>
      <c r="C73" s="1">
        <v>1.2951388888888889E-4</v>
      </c>
      <c r="D73" s="1">
        <v>1.1319444444444443E-5</v>
      </c>
      <c r="F73" s="1">
        <f t="shared" si="4"/>
        <v>1.2951388888888889E-4</v>
      </c>
      <c r="G73" s="1" t="str">
        <f t="shared" si="4"/>
        <v/>
      </c>
      <c r="J73" s="1" t="str">
        <f>IF(J72="", C73, "")</f>
        <v/>
      </c>
      <c r="K73" s="1" t="str">
        <f>IF(K72="", D73, "")</f>
        <v/>
      </c>
      <c r="N73" s="2" t="str">
        <f t="shared" si="5"/>
        <v/>
      </c>
    </row>
    <row r="74" spans="1:14" x14ac:dyDescent="0.3">
      <c r="A74" t="s">
        <v>74</v>
      </c>
      <c r="B74" s="3">
        <f t="shared" si="3"/>
        <v>43111.235631249998</v>
      </c>
      <c r="C74" s="1">
        <v>5.9259259259259267E-6</v>
      </c>
      <c r="D74" s="1">
        <v>3.2754629629629625E-6</v>
      </c>
      <c r="F74" s="1" t="str">
        <f t="shared" si="4"/>
        <v/>
      </c>
      <c r="G74" s="1" t="str">
        <f t="shared" si="4"/>
        <v/>
      </c>
      <c r="J74" s="1">
        <f>IF(J73="", C74, "")</f>
        <v>5.9259259259259267E-6</v>
      </c>
      <c r="K74" s="1">
        <f>IF(K73="", D74, "")</f>
        <v>3.2754629629629625E-6</v>
      </c>
      <c r="N74" s="2">
        <f t="shared" si="5"/>
        <v>-0.22900000000000009</v>
      </c>
    </row>
    <row r="75" spans="1:14" x14ac:dyDescent="0.3">
      <c r="A75" t="s">
        <v>75</v>
      </c>
      <c r="B75" s="3">
        <f t="shared" si="3"/>
        <v>43111.277396736114</v>
      </c>
      <c r="C75" s="1">
        <v>1.4699074074074073E-5</v>
      </c>
      <c r="D75" s="1">
        <v>1.4493055555555556E-4</v>
      </c>
      <c r="F75" s="1" t="str">
        <f t="shared" si="4"/>
        <v/>
      </c>
      <c r="G75" s="1">
        <f t="shared" si="4"/>
        <v>1.4493055555555556E-4</v>
      </c>
      <c r="J75" s="1" t="str">
        <f>IF(J74="", C75, "")</f>
        <v/>
      </c>
      <c r="K75" s="1" t="str">
        <f>IF(K74="", D75, "")</f>
        <v/>
      </c>
      <c r="N75" s="2" t="str">
        <f t="shared" si="5"/>
        <v/>
      </c>
    </row>
    <row r="76" spans="1:14" x14ac:dyDescent="0.3">
      <c r="A76" t="s">
        <v>76</v>
      </c>
      <c r="B76" s="3">
        <f t="shared" si="3"/>
        <v>43111.277405717592</v>
      </c>
      <c r="C76" s="1">
        <v>3.4259259259259256E-6</v>
      </c>
      <c r="D76" s="1">
        <v>3.2986111111111111E-6</v>
      </c>
      <c r="F76" s="1" t="str">
        <f t="shared" si="4"/>
        <v/>
      </c>
      <c r="G76" s="1" t="str">
        <f t="shared" si="4"/>
        <v/>
      </c>
      <c r="J76" s="1">
        <f>IF(J75="", C76, "")</f>
        <v>3.4259259259259256E-6</v>
      </c>
      <c r="K76" s="1">
        <f>IF(K75="", D76, "")</f>
        <v>3.2986111111111111E-6</v>
      </c>
      <c r="N76" s="2">
        <f t="shared" si="5"/>
        <v>-1.0999999999999977E-2</v>
      </c>
    </row>
    <row r="77" spans="1:14" x14ac:dyDescent="0.3">
      <c r="A77" t="s">
        <v>77</v>
      </c>
      <c r="B77" s="3">
        <f t="shared" si="3"/>
        <v>43111.318828275464</v>
      </c>
      <c r="C77" s="1">
        <v>1.133449074074074E-4</v>
      </c>
      <c r="D77" s="1">
        <v>5.8101851851851858E-6</v>
      </c>
      <c r="F77" s="1">
        <f t="shared" si="4"/>
        <v>1.133449074074074E-4</v>
      </c>
      <c r="G77" s="1" t="str">
        <f t="shared" si="4"/>
        <v/>
      </c>
      <c r="J77" s="1" t="str">
        <f>IF(J76="", C77, "")</f>
        <v/>
      </c>
      <c r="K77" s="1" t="str">
        <f>IF(K76="", D77, "")</f>
        <v/>
      </c>
      <c r="N77" s="2" t="str">
        <f t="shared" si="5"/>
        <v/>
      </c>
    </row>
    <row r="78" spans="1:14" x14ac:dyDescent="0.3">
      <c r="A78" t="s">
        <v>78</v>
      </c>
      <c r="B78" s="3">
        <f t="shared" si="3"/>
        <v>43111.318835185186</v>
      </c>
      <c r="C78" s="1">
        <v>3.1597222222222224E-6</v>
      </c>
      <c r="D78" s="1">
        <v>3.2986111111111111E-6</v>
      </c>
      <c r="F78" s="1" t="str">
        <f t="shared" si="4"/>
        <v/>
      </c>
      <c r="G78" s="1" t="str">
        <f t="shared" si="4"/>
        <v/>
      </c>
      <c r="J78" s="1">
        <f>IF(J77="", C78, "")</f>
        <v>3.1597222222222224E-6</v>
      </c>
      <c r="K78" s="1">
        <f>IF(K77="", D78, "")</f>
        <v>3.2986111111111111E-6</v>
      </c>
      <c r="N78" s="2">
        <f t="shared" si="5"/>
        <v>1.1999999999999979E-2</v>
      </c>
    </row>
    <row r="79" spans="1:14" x14ac:dyDescent="0.3">
      <c r="A79" t="s">
        <v>79</v>
      </c>
      <c r="B79" s="3">
        <f t="shared" si="3"/>
        <v>43111.36050239583</v>
      </c>
      <c r="C79" s="1">
        <v>6.1226851851851849E-6</v>
      </c>
      <c r="D79" s="1">
        <v>5.4513888888888886E-6</v>
      </c>
      <c r="F79" s="1" t="str">
        <f t="shared" si="4"/>
        <v/>
      </c>
      <c r="G79" s="1" t="str">
        <f t="shared" si="4"/>
        <v/>
      </c>
      <c r="J79" s="1" t="str">
        <f>IF(J78="", C79, "")</f>
        <v/>
      </c>
      <c r="K79" s="1" t="str">
        <f>IF(K78="", D79, "")</f>
        <v/>
      </c>
      <c r="N79" s="2" t="str">
        <f t="shared" si="5"/>
        <v/>
      </c>
    </row>
    <row r="80" spans="1:14" x14ac:dyDescent="0.3">
      <c r="A80" t="s">
        <v>80</v>
      </c>
      <c r="B80" s="3">
        <f t="shared" si="3"/>
        <v>43111.360508634258</v>
      </c>
      <c r="C80" s="1">
        <v>3.0092592592592593E-6</v>
      </c>
      <c r="D80" s="1">
        <v>3.8194444444444451E-6</v>
      </c>
      <c r="F80" s="1" t="str">
        <f t="shared" si="4"/>
        <v/>
      </c>
      <c r="G80" s="1" t="str">
        <f t="shared" si="4"/>
        <v/>
      </c>
      <c r="J80" s="1">
        <f>IF(J79="", C80, "")</f>
        <v>3.0092592592592593E-6</v>
      </c>
      <c r="K80" s="1">
        <f>IF(K79="", D80, "")</f>
        <v>3.8194444444444451E-6</v>
      </c>
      <c r="N80" s="2">
        <f t="shared" si="5"/>
        <v>7.0000000000000062E-2</v>
      </c>
    </row>
    <row r="81" spans="1:14" x14ac:dyDescent="0.3">
      <c r="A81" t="s">
        <v>81</v>
      </c>
      <c r="B81" s="3">
        <f t="shared" si="3"/>
        <v>43111.402176388889</v>
      </c>
      <c r="C81" s="1">
        <v>1.4249999999999999E-4</v>
      </c>
      <c r="D81" s="1">
        <v>5.9143518518518521E-6</v>
      </c>
      <c r="F81" s="1">
        <f t="shared" si="4"/>
        <v>1.4249999999999999E-4</v>
      </c>
      <c r="G81" s="1" t="str">
        <f t="shared" si="4"/>
        <v/>
      </c>
      <c r="J81" s="1" t="str">
        <f>IF(J80="", C81, "")</f>
        <v/>
      </c>
      <c r="K81" s="1" t="str">
        <f>IF(K80="", D81, "")</f>
        <v/>
      </c>
      <c r="N81" s="2" t="str">
        <f t="shared" si="5"/>
        <v/>
      </c>
    </row>
    <row r="82" spans="1:14" x14ac:dyDescent="0.3">
      <c r="A82" t="s">
        <v>82</v>
      </c>
      <c r="B82" s="3">
        <f t="shared" si="3"/>
        <v>43111.402183321756</v>
      </c>
      <c r="C82" s="1">
        <v>3.8310185185185187E-6</v>
      </c>
      <c r="D82" s="1">
        <v>3.3796296296296293E-6</v>
      </c>
      <c r="F82" s="1" t="str">
        <f t="shared" si="4"/>
        <v/>
      </c>
      <c r="G82" s="1" t="str">
        <f t="shared" si="4"/>
        <v/>
      </c>
      <c r="J82" s="1">
        <f>IF(J81="", C82, "")</f>
        <v>3.8310185185185187E-6</v>
      </c>
      <c r="K82" s="1">
        <f>IF(K81="", D82, "")</f>
        <v>3.3796296296296293E-6</v>
      </c>
      <c r="N82" s="2">
        <f t="shared" si="5"/>
        <v>-3.9000000000000049E-2</v>
      </c>
    </row>
    <row r="83" spans="1:14" x14ac:dyDescent="0.3">
      <c r="A83" t="s">
        <v>83</v>
      </c>
      <c r="B83" s="3">
        <f t="shared" si="3"/>
        <v>43111.40463853009</v>
      </c>
      <c r="C83" s="1">
        <v>1.3570601851851851E-4</v>
      </c>
      <c r="D83" s="1">
        <v>1.4060185185185185E-4</v>
      </c>
      <c r="F83" s="1">
        <f t="shared" si="4"/>
        <v>1.3570601851851851E-4</v>
      </c>
      <c r="G83" s="1">
        <f t="shared" si="4"/>
        <v>1.4060185185185185E-4</v>
      </c>
      <c r="J83" s="1" t="str">
        <f>IF(J82="", C83, "")</f>
        <v/>
      </c>
      <c r="K83" s="1" t="str">
        <f>IF(K82="", D83, "")</f>
        <v/>
      </c>
      <c r="N83" s="2" t="str">
        <f t="shared" si="5"/>
        <v/>
      </c>
    </row>
    <row r="84" spans="1:14" x14ac:dyDescent="0.3">
      <c r="A84" t="s">
        <v>84</v>
      </c>
      <c r="B84" s="3">
        <f t="shared" si="3"/>
        <v>43111.404645567127</v>
      </c>
      <c r="C84" s="1">
        <v>4.4675925925925932E-6</v>
      </c>
      <c r="D84" s="1">
        <v>5.6828703703703704E-6</v>
      </c>
      <c r="F84" s="1" t="str">
        <f t="shared" si="4"/>
        <v/>
      </c>
      <c r="G84" s="1" t="str">
        <f t="shared" si="4"/>
        <v/>
      </c>
      <c r="J84" s="1">
        <f>IF(J83="", C84, "")</f>
        <v>4.4675925925925932E-6</v>
      </c>
      <c r="K84" s="1">
        <f>IF(K83="", D84, "")</f>
        <v>5.6828703703703704E-6</v>
      </c>
      <c r="N84" s="2">
        <f t="shared" si="5"/>
        <v>0.10499999999999995</v>
      </c>
    </row>
    <row r="85" spans="1:14" x14ac:dyDescent="0.3">
      <c r="A85" t="s">
        <v>85</v>
      </c>
      <c r="B85" s="3">
        <f t="shared" si="3"/>
        <v>43111.44629540509</v>
      </c>
      <c r="C85" s="1">
        <v>1.2931712962962964E-4</v>
      </c>
      <c r="D85" s="1">
        <v>7.106481481481482E-6</v>
      </c>
      <c r="F85" s="1">
        <f t="shared" si="4"/>
        <v>1.2931712962962964E-4</v>
      </c>
      <c r="G85" s="1" t="str">
        <f t="shared" si="4"/>
        <v/>
      </c>
      <c r="J85" s="1" t="str">
        <f>IF(J84="", C85, "")</f>
        <v/>
      </c>
      <c r="K85" s="1" t="str">
        <f>IF(K84="", D85, "")</f>
        <v/>
      </c>
      <c r="N85" s="2" t="str">
        <f t="shared" si="5"/>
        <v/>
      </c>
    </row>
    <row r="86" spans="1:14" x14ac:dyDescent="0.3">
      <c r="A86" t="s">
        <v>86</v>
      </c>
      <c r="B86" s="3">
        <f t="shared" si="3"/>
        <v>43111.446302337965</v>
      </c>
      <c r="C86" s="1">
        <v>4.1666666666666669E-6</v>
      </c>
      <c r="D86" s="1">
        <v>3.2060185185185188E-6</v>
      </c>
      <c r="F86" s="1" t="str">
        <f t="shared" si="4"/>
        <v/>
      </c>
      <c r="G86" s="1" t="str">
        <f t="shared" si="4"/>
        <v/>
      </c>
      <c r="J86" s="1">
        <f>IF(J85="", C86, "")</f>
        <v>4.1666666666666669E-6</v>
      </c>
      <c r="K86" s="1">
        <f>IF(K85="", D86, "")</f>
        <v>3.2060185185185188E-6</v>
      </c>
      <c r="N86" s="2">
        <f t="shared" si="5"/>
        <v>-8.299999999999999E-2</v>
      </c>
    </row>
    <row r="87" spans="1:14" x14ac:dyDescent="0.3">
      <c r="A87" t="s">
        <v>87</v>
      </c>
      <c r="B87" s="3">
        <f t="shared" si="3"/>
        <v>43111.488085416669</v>
      </c>
      <c r="C87" s="1">
        <v>6.3194444444444448E-6</v>
      </c>
      <c r="D87" s="1">
        <v>5.5092592592592586E-6</v>
      </c>
      <c r="F87" s="1" t="str">
        <f t="shared" si="4"/>
        <v/>
      </c>
      <c r="G87" s="1" t="str">
        <f t="shared" si="4"/>
        <v/>
      </c>
      <c r="J87" s="1" t="str">
        <f>IF(J86="", C87, "")</f>
        <v/>
      </c>
      <c r="K87" s="1" t="str">
        <f>IF(K86="", D87, "")</f>
        <v/>
      </c>
      <c r="N87" s="2" t="str">
        <f t="shared" si="5"/>
        <v/>
      </c>
    </row>
    <row r="88" spans="1:14" x14ac:dyDescent="0.3">
      <c r="A88" t="s">
        <v>88</v>
      </c>
      <c r="B88" s="3">
        <f t="shared" si="3"/>
        <v>43111.488096041663</v>
      </c>
      <c r="C88" s="1">
        <v>3.3449074074074074E-6</v>
      </c>
      <c r="D88" s="1">
        <v>3.2060185185185188E-6</v>
      </c>
      <c r="F88" s="1" t="str">
        <f t="shared" si="4"/>
        <v/>
      </c>
      <c r="G88" s="1" t="str">
        <f t="shared" si="4"/>
        <v/>
      </c>
      <c r="J88" s="1">
        <f>IF(J87="", C88, "")</f>
        <v>3.3449074074074074E-6</v>
      </c>
      <c r="K88" s="1">
        <f>IF(K87="", D88, "")</f>
        <v>3.2060185185185188E-6</v>
      </c>
      <c r="N88" s="2">
        <f t="shared" si="5"/>
        <v>-1.1999999999999979E-2</v>
      </c>
    </row>
    <row r="89" spans="1:14" x14ac:dyDescent="0.3">
      <c r="A89" t="s">
        <v>89</v>
      </c>
      <c r="B89" s="3">
        <f t="shared" si="3"/>
        <v>43111.529747175926</v>
      </c>
      <c r="C89" s="1">
        <v>1.4027777777777777E-5</v>
      </c>
      <c r="D89" s="1">
        <v>1.4664351851851852E-5</v>
      </c>
      <c r="F89" s="1" t="str">
        <f t="shared" si="4"/>
        <v/>
      </c>
      <c r="G89" s="1" t="str">
        <f t="shared" si="4"/>
        <v/>
      </c>
      <c r="J89" s="1" t="str">
        <f>IF(J88="", C89, "")</f>
        <v/>
      </c>
      <c r="K89" s="1" t="str">
        <f>IF(K88="", D89, "")</f>
        <v/>
      </c>
      <c r="N89" s="2" t="str">
        <f t="shared" si="5"/>
        <v/>
      </c>
    </row>
    <row r="90" spans="1:14" x14ac:dyDescent="0.3">
      <c r="A90" t="s">
        <v>90</v>
      </c>
      <c r="B90" s="3">
        <f t="shared" si="3"/>
        <v>43111.529754537034</v>
      </c>
      <c r="C90" s="1">
        <v>3.8888888888888887E-6</v>
      </c>
      <c r="D90" s="1">
        <v>3.2523148148148151E-6</v>
      </c>
      <c r="F90" s="1" t="str">
        <f t="shared" si="4"/>
        <v/>
      </c>
      <c r="G90" s="1" t="str">
        <f t="shared" si="4"/>
        <v/>
      </c>
      <c r="J90" s="1">
        <f>IF(J89="", C90, "")</f>
        <v>3.8888888888888887E-6</v>
      </c>
      <c r="K90" s="1">
        <f>IF(K89="", D90, "")</f>
        <v>3.2523148148148151E-6</v>
      </c>
      <c r="N90" s="2">
        <f t="shared" si="5"/>
        <v>-5.4999999999999959E-2</v>
      </c>
    </row>
    <row r="91" spans="1:14" x14ac:dyDescent="0.3">
      <c r="A91" t="s">
        <v>91</v>
      </c>
      <c r="B91" s="3">
        <f t="shared" si="3"/>
        <v>43111.57247363426</v>
      </c>
      <c r="C91" s="1">
        <v>1.2858796296296296E-5</v>
      </c>
      <c r="D91" s="1">
        <v>1.2465277777777778E-5</v>
      </c>
      <c r="F91" s="1" t="str">
        <f t="shared" si="4"/>
        <v/>
      </c>
      <c r="G91" s="1" t="str">
        <f t="shared" si="4"/>
        <v/>
      </c>
      <c r="J91" s="1" t="str">
        <f>IF(J90="", C91, "")</f>
        <v/>
      </c>
      <c r="K91" s="1" t="str">
        <f>IF(K90="", D91, "")</f>
        <v/>
      </c>
      <c r="N91" s="2" t="str">
        <f t="shared" si="5"/>
        <v/>
      </c>
    </row>
    <row r="92" spans="1:14" x14ac:dyDescent="0.3">
      <c r="A92" t="s">
        <v>92</v>
      </c>
      <c r="B92" s="3">
        <f t="shared" si="3"/>
        <v>43111.572484027776</v>
      </c>
      <c r="C92" s="1">
        <v>3.6689814814814819E-6</v>
      </c>
      <c r="D92" s="1">
        <v>4.1782407407407405E-6</v>
      </c>
      <c r="F92" s="1" t="str">
        <f t="shared" si="4"/>
        <v/>
      </c>
      <c r="G92" s="1" t="str">
        <f t="shared" si="4"/>
        <v/>
      </c>
      <c r="J92" s="1">
        <f>IF(J91="", C92, "")</f>
        <v>3.6689814814814819E-6</v>
      </c>
      <c r="K92" s="1">
        <f>IF(K91="", D92, "")</f>
        <v>4.1782407407407405E-6</v>
      </c>
      <c r="N92" s="2">
        <f t="shared" si="5"/>
        <v>4.3999999999999949E-2</v>
      </c>
    </row>
    <row r="93" spans="1:14" x14ac:dyDescent="0.3">
      <c r="A93" t="s">
        <v>93</v>
      </c>
      <c r="B93" s="3">
        <f t="shared" si="3"/>
        <v>43111.61399489583</v>
      </c>
      <c r="C93" s="1">
        <v>5.2314814814814822E-6</v>
      </c>
      <c r="D93" s="1">
        <v>1.3403935185185185E-4</v>
      </c>
      <c r="F93" s="1" t="str">
        <f t="shared" si="4"/>
        <v/>
      </c>
      <c r="G93" s="1">
        <f t="shared" si="4"/>
        <v>1.3403935185185185E-4</v>
      </c>
      <c r="J93" s="1" t="str">
        <f>IF(J92="", C93, "")</f>
        <v/>
      </c>
      <c r="K93" s="1" t="str">
        <f>IF(K92="", D93, "")</f>
        <v/>
      </c>
      <c r="N93" s="2" t="str">
        <f t="shared" si="5"/>
        <v/>
      </c>
    </row>
    <row r="94" spans="1:14" x14ac:dyDescent="0.3">
      <c r="A94" t="s">
        <v>94</v>
      </c>
      <c r="B94" s="3">
        <f t="shared" si="3"/>
        <v>43111.614001643517</v>
      </c>
      <c r="C94" s="1">
        <v>2.9398148148148147E-6</v>
      </c>
      <c r="D94" s="1">
        <v>4.3865740740740741E-6</v>
      </c>
      <c r="F94" s="1" t="str">
        <f t="shared" si="4"/>
        <v/>
      </c>
      <c r="G94" s="1" t="str">
        <f t="shared" si="4"/>
        <v/>
      </c>
      <c r="J94" s="1">
        <f>IF(J93="", C94, "")</f>
        <v>2.9398148148148147E-6</v>
      </c>
      <c r="K94" s="1">
        <f>IF(K93="", D94, "")</f>
        <v>4.3865740740740741E-6</v>
      </c>
      <c r="N94" s="2">
        <f t="shared" si="5"/>
        <v>0.12500000000000003</v>
      </c>
    </row>
    <row r="95" spans="1:14" x14ac:dyDescent="0.3">
      <c r="A95" t="s">
        <v>95</v>
      </c>
      <c r="B95" s="3">
        <f t="shared" si="3"/>
        <v>43111.655660509263</v>
      </c>
      <c r="C95" s="1">
        <v>1.4594907407407409E-4</v>
      </c>
      <c r="D95" s="1">
        <v>1.3274305555555554E-4</v>
      </c>
      <c r="F95" s="1">
        <f t="shared" si="4"/>
        <v>1.4594907407407409E-4</v>
      </c>
      <c r="G95" s="1">
        <f t="shared" si="4"/>
        <v>1.3274305555555554E-4</v>
      </c>
      <c r="J95" s="1" t="str">
        <f>IF(J94="", C95, "")</f>
        <v/>
      </c>
      <c r="K95" s="1" t="str">
        <f>IF(K94="", D95, "")</f>
        <v/>
      </c>
      <c r="N95" s="2" t="str">
        <f t="shared" si="5"/>
        <v/>
      </c>
    </row>
    <row r="96" spans="1:14" x14ac:dyDescent="0.3">
      <c r="A96" t="s">
        <v>96</v>
      </c>
      <c r="B96" s="3">
        <f t="shared" si="3"/>
        <v>43111.655667372688</v>
      </c>
      <c r="C96" s="1">
        <v>5.3009259259259259E-6</v>
      </c>
      <c r="D96" s="1">
        <v>3.7500000000000001E-6</v>
      </c>
      <c r="F96" s="1" t="str">
        <f t="shared" si="4"/>
        <v/>
      </c>
      <c r="G96" s="1" t="str">
        <f t="shared" si="4"/>
        <v/>
      </c>
      <c r="J96" s="1">
        <f>IF(J95="", C96, "")</f>
        <v>5.3009259259259259E-6</v>
      </c>
      <c r="K96" s="1">
        <f>IF(K95="", D96, "")</f>
        <v>3.7500000000000001E-6</v>
      </c>
      <c r="N96" s="2">
        <f t="shared" si="5"/>
        <v>-0.13400000000000001</v>
      </c>
    </row>
    <row r="97" spans="1:14" x14ac:dyDescent="0.3">
      <c r="A97" t="s">
        <v>97</v>
      </c>
      <c r="B97" s="3">
        <f t="shared" si="3"/>
        <v>43111.697331388888</v>
      </c>
      <c r="C97" s="1">
        <v>5.3819444444444449E-6</v>
      </c>
      <c r="D97" s="1">
        <v>6.4236111111111121E-6</v>
      </c>
      <c r="F97" s="1" t="str">
        <f t="shared" si="4"/>
        <v/>
      </c>
      <c r="G97" s="1" t="str">
        <f t="shared" si="4"/>
        <v/>
      </c>
      <c r="J97" s="1" t="str">
        <f>IF(J96="", C97, "")</f>
        <v/>
      </c>
      <c r="K97" s="1" t="str">
        <f>IF(K96="", D97, "")</f>
        <v/>
      </c>
      <c r="N97" s="2" t="str">
        <f t="shared" si="5"/>
        <v/>
      </c>
    </row>
    <row r="98" spans="1:14" x14ac:dyDescent="0.3">
      <c r="A98" t="s">
        <v>98</v>
      </c>
      <c r="B98" s="3">
        <f t="shared" si="3"/>
        <v>43111.697338148151</v>
      </c>
      <c r="C98" s="1">
        <v>3.3912037037037038E-6</v>
      </c>
      <c r="D98" s="1">
        <v>3.5069444444444442E-6</v>
      </c>
      <c r="F98" s="1" t="str">
        <f t="shared" si="4"/>
        <v/>
      </c>
      <c r="G98" s="1" t="str">
        <f t="shared" si="4"/>
        <v/>
      </c>
      <c r="J98" s="1">
        <f>IF(J97="", C98, "")</f>
        <v>3.3912037037037038E-6</v>
      </c>
      <c r="K98" s="1">
        <f>IF(K97="", D98, "")</f>
        <v>3.5069444444444442E-6</v>
      </c>
      <c r="N98" s="2">
        <f t="shared" si="5"/>
        <v>9.9999999999999759E-3</v>
      </c>
    </row>
    <row r="100" spans="1:14" x14ac:dyDescent="0.3">
      <c r="E100" t="s">
        <v>99</v>
      </c>
      <c r="F100" s="1">
        <f>AVERAGE(F3:F98)</f>
        <v>1.3413811728395063E-4</v>
      </c>
      <c r="G100" s="1">
        <f>AVERAGE(G3:G98)</f>
        <v>1.4528742283950616E-4</v>
      </c>
      <c r="H100" s="1">
        <f>G100-F100</f>
        <v>1.1149305555555533E-5</v>
      </c>
      <c r="J100" s="1">
        <f>AVERAGE(J3:J98)</f>
        <v>3.7567515432098764E-6</v>
      </c>
      <c r="K100" s="1">
        <f>AVERAGE(K3:K98)</f>
        <v>3.7801408179012339E-6</v>
      </c>
      <c r="L100" s="1">
        <f>K100-J100</f>
        <v>2.3389274691357516E-8</v>
      </c>
      <c r="N100" s="2">
        <f>AVERAGE(N3:N98)</f>
        <v>2.020833333333335E-3</v>
      </c>
    </row>
    <row r="101" spans="1:14" x14ac:dyDescent="0.3">
      <c r="E101" t="s">
        <v>100</v>
      </c>
      <c r="F101" s="1">
        <f>MEDIAN(F3:F98)</f>
        <v>1.3570601851851851E-4</v>
      </c>
      <c r="G101" s="1">
        <f>MEDIAN(G3:G98)</f>
        <v>1.4124999999999999E-4</v>
      </c>
      <c r="H101" s="1">
        <f>G101-F101</f>
        <v>5.5439814814814805E-6</v>
      </c>
      <c r="J101" s="1">
        <f>MEDIAN(J3:J98)</f>
        <v>3.4143518518518515E-6</v>
      </c>
      <c r="K101" s="1">
        <f>MEDIAN(K3:K98)</f>
        <v>3.443287037037037E-6</v>
      </c>
      <c r="L101" s="1">
        <f>K101-J101</f>
        <v>2.8935185185185434E-8</v>
      </c>
      <c r="N101" s="2">
        <f>MEDIAN(N3:N98)</f>
        <v>1.500000000000002E-3</v>
      </c>
    </row>
    <row r="102" spans="1:14" x14ac:dyDescent="0.3">
      <c r="E102" t="s">
        <v>101</v>
      </c>
      <c r="F102" s="1">
        <f>_xlfn.STDEV.S(F3:F98)</f>
        <v>1.0690531901669657E-5</v>
      </c>
      <c r="G102" s="1">
        <f>_xlfn.STDEV.S(G3:G98)</f>
        <v>1.8627922067774747E-5</v>
      </c>
      <c r="J102" s="1">
        <f>_xlfn.STDEV.S(J3:J98)</f>
        <v>8.8922291892379151E-7</v>
      </c>
      <c r="K102" s="1">
        <f>_xlfn.STDEV.S(K3:K98)</f>
        <v>9.5136492073091111E-7</v>
      </c>
      <c r="N102" s="2">
        <f>_xlfn.STDEV.S(N3:N98)</f>
        <v>0.10650751438545253</v>
      </c>
    </row>
    <row r="104" spans="1:14" x14ac:dyDescent="0.3">
      <c r="E104" t="s">
        <v>102</v>
      </c>
      <c r="F104" s="1">
        <f>F101-F102</f>
        <v>1.2501548661684886E-4</v>
      </c>
      <c r="G104" s="1">
        <f>G101-G102</f>
        <v>1.2262207793222525E-4</v>
      </c>
      <c r="J104" s="1">
        <f>J101-J102</f>
        <v>2.5251289329280602E-6</v>
      </c>
      <c r="K104" s="1">
        <f>K101-K102</f>
        <v>2.4919221163061257E-6</v>
      </c>
      <c r="N104" s="2">
        <f>N101-N102</f>
        <v>-0.10500751438545253</v>
      </c>
    </row>
    <row r="105" spans="1:14" x14ac:dyDescent="0.3">
      <c r="E105" t="s">
        <v>103</v>
      </c>
      <c r="F105" s="1">
        <f>F101+F102</f>
        <v>1.4639655042018816E-4</v>
      </c>
      <c r="G105" s="1">
        <f>G101+G102</f>
        <v>1.5987792206777473E-4</v>
      </c>
      <c r="H105" s="1">
        <f>G105-F105</f>
        <v>1.3481371647586568E-5</v>
      </c>
      <c r="J105" s="1">
        <f>J101+J102</f>
        <v>4.3035747707756428E-6</v>
      </c>
      <c r="K105" s="1">
        <f>K101+K102</f>
        <v>4.3946519577679477E-6</v>
      </c>
      <c r="N105" s="2">
        <f>N101+N102</f>
        <v>0.10800751438545253</v>
      </c>
    </row>
  </sheetData>
  <mergeCells count="2">
    <mergeCell ref="F1:H1"/>
    <mergeCell ref="J1:L1"/>
  </mergeCells>
  <conditionalFormatting sqref="C3:D98">
    <cfRule type="cellIs" dxfId="0" priority="1" operator="between">
      <formula>0.0000115740740740741</formula>
      <formula>0.0000347222222222222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Beckman</dc:creator>
  <cp:lastModifiedBy>Dave Beckman</cp:lastModifiedBy>
  <dcterms:created xsi:type="dcterms:W3CDTF">2018-01-12T17:17:42Z</dcterms:created>
  <dcterms:modified xsi:type="dcterms:W3CDTF">2018-01-12T18:19:29Z</dcterms:modified>
</cp:coreProperties>
</file>