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915" windowWidth="19395" windowHeight="71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14" i="1" l="1"/>
  <c r="S31" i="1" l="1"/>
  <c r="R31" i="1"/>
  <c r="S26" i="1"/>
  <c r="R26" i="1"/>
  <c r="S16" i="1"/>
  <c r="R16" i="1"/>
  <c r="S14" i="1"/>
  <c r="R14" i="1"/>
  <c r="S6" i="1"/>
  <c r="R6" i="1"/>
  <c r="S2" i="1"/>
  <c r="R2" i="1"/>
  <c r="Q31" i="1"/>
  <c r="Q26" i="1"/>
  <c r="Q16" i="1"/>
  <c r="Q14" i="1"/>
  <c r="Q6" i="1"/>
  <c r="Q2" i="1"/>
  <c r="P31" i="1"/>
  <c r="P26" i="1"/>
  <c r="P16" i="1"/>
  <c r="P14" i="1"/>
  <c r="P6" i="1"/>
  <c r="P2" i="1"/>
  <c r="O26" i="1"/>
  <c r="O2" i="1"/>
</calcChain>
</file>

<file path=xl/sharedStrings.xml><?xml version="1.0" encoding="utf-8"?>
<sst xmlns="http://schemas.openxmlformats.org/spreadsheetml/2006/main" count="89" uniqueCount="40">
  <si>
    <t>model</t>
  </si>
  <si>
    <t>detectfn</t>
  </si>
  <si>
    <t>npar</t>
  </si>
  <si>
    <t>logLik</t>
  </si>
  <si>
    <t>AIC</t>
  </si>
  <si>
    <t>AICc</t>
  </si>
  <si>
    <t>dAICc</t>
  </si>
  <si>
    <t>AICcwt</t>
  </si>
  <si>
    <t>D~stdGC lambda0~1 sigma~1 noneuc~stdGC - 1</t>
  </si>
  <si>
    <t>hazard halfnormal</t>
  </si>
  <si>
    <t>D~stdGC lambda0~Topo sigma~1 noneuc~stdGC - 1</t>
  </si>
  <si>
    <t>D~stdGC lambda0~Water sigma~1 noneuc~stdGC - 1</t>
  </si>
  <si>
    <t>D~stdGC lambda0~Water + Topo sigma~1 noneuc~stdGC - 1</t>
  </si>
  <si>
    <t>D~1 lambda0~1 sigma~1</t>
  </si>
  <si>
    <t>D~1 lambda0~1 sigma~1 noneuc~stdGC - 1</t>
  </si>
  <si>
    <t>D~stdGC lambda0~1 sigma~stdRgd</t>
  </si>
  <si>
    <t>D~1 lambda0~Topo sigma~1</t>
  </si>
  <si>
    <t>D~1 lambda0~stdRgd sigma~stdRgd</t>
  </si>
  <si>
    <t>D~stdGC lambda0~1 sigma~1</t>
  </si>
  <si>
    <t>D~1 lambda0~Water sigma~1</t>
  </si>
  <si>
    <t>D~1 lambda0~Topo + Water sigma~1</t>
  </si>
  <si>
    <t>Site</t>
  </si>
  <si>
    <t>Noyon</t>
  </si>
  <si>
    <t>D~stdGC lambda0~Topo + Water sigma~1 noneuc~stdGC - 1</t>
  </si>
  <si>
    <t>D~stdGC lambda0~1 sigma~1 noneuc~stdBC - 1</t>
  </si>
  <si>
    <t>D~stdGC lambda0~stdRgd sigma~1</t>
  </si>
  <si>
    <t>D~stdGC lambda0~1 sigma~1 noneuc~stdGC + stdBC - 1</t>
  </si>
  <si>
    <t>Nemegt</t>
  </si>
  <si>
    <t>Tost</t>
  </si>
  <si>
    <t>D</t>
  </si>
  <si>
    <t>SE</t>
  </si>
  <si>
    <t>LCL</t>
  </si>
  <si>
    <t>UCL</t>
  </si>
  <si>
    <t>Difference</t>
  </si>
  <si>
    <t>N</t>
  </si>
  <si>
    <t>Area</t>
  </si>
  <si>
    <t>D_SE</t>
  </si>
  <si>
    <t>D_LCL</t>
  </si>
  <si>
    <t>D_UCL</t>
  </si>
  <si>
    <t>Combined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</si>
</sst>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</cellStyleXfs>
  <cellXfs count="5">
    <xf numFmtId="0" fontId="0" fillId="0" borderId="0" xfId="0"/>
    <xf numFmtId="0" fontId="3" fillId="0" borderId="0" xfId="0" applyFont="1" applyAlignment="1">
      <alignment vertical="center"/>
    </xf>
    <xf numFmtId="9" fontId="0" fillId="0" borderId="0" xfId="1" applyFont="1"/>
    <xf numFmtId="0" fontId="2" fillId="0" borderId="0" xfId="0" applyFont="1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topLeftCell="C1" workbookViewId="0">
      <selection activeCell="O1" sqref="O1"/>
    </sheetView>
  </sheetViews>
  <sheetFormatPr defaultRowHeight="15" x14ac:dyDescent="0.25"/>
  <cols>
    <col min="2" max="2" width="53.85546875" bestFit="1" customWidth="1"/>
  </cols>
  <sheetData>
    <row r="1" spans="1:21" x14ac:dyDescent="0.25">
      <c r="A1" s="3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35</v>
      </c>
      <c r="K1" s="3" t="s">
        <v>34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29</v>
      </c>
      <c r="Q1" s="3" t="s">
        <v>36</v>
      </c>
      <c r="R1" s="3" t="s">
        <v>37</v>
      </c>
      <c r="S1" s="3" t="s">
        <v>38</v>
      </c>
      <c r="U1" s="3" t="s">
        <v>39</v>
      </c>
    </row>
    <row r="2" spans="1:21" x14ac:dyDescent="0.25">
      <c r="A2" t="s">
        <v>22</v>
      </c>
      <c r="B2" t="s">
        <v>8</v>
      </c>
      <c r="C2" t="s">
        <v>9</v>
      </c>
      <c r="D2">
        <v>5</v>
      </c>
      <c r="E2">
        <v>-213.37647251869899</v>
      </c>
      <c r="F2">
        <v>436.75299999999999</v>
      </c>
      <c r="G2">
        <v>444.25299999999999</v>
      </c>
      <c r="H2">
        <v>0</v>
      </c>
      <c r="I2">
        <v>0.8952</v>
      </c>
      <c r="J2">
        <v>2481.75</v>
      </c>
      <c r="K2" s="1">
        <v>16.51014</v>
      </c>
      <c r="L2">
        <v>1.963876</v>
      </c>
      <c r="M2">
        <v>14.647857</v>
      </c>
      <c r="N2">
        <v>23.725650000000002</v>
      </c>
      <c r="O2" s="2">
        <f>(K2-K6)/K6</f>
        <v>0.15665744944833296</v>
      </c>
      <c r="P2">
        <f>K2*100/J2</f>
        <v>0.66526201269265639</v>
      </c>
      <c r="Q2">
        <f>L2*100/J2</f>
        <v>7.913270877405057E-2</v>
      </c>
      <c r="R2">
        <f>M2*100/J2</f>
        <v>0.59022290722272586</v>
      </c>
      <c r="S2">
        <f>N2*100/J2</f>
        <v>0.95600483529767299</v>
      </c>
      <c r="U2">
        <v>17.600000000000001</v>
      </c>
    </row>
    <row r="3" spans="1:21" x14ac:dyDescent="0.25">
      <c r="B3" t="s">
        <v>10</v>
      </c>
      <c r="C3" t="s">
        <v>9</v>
      </c>
      <c r="D3">
        <v>6</v>
      </c>
      <c r="E3">
        <v>-212.91772866849399</v>
      </c>
      <c r="F3">
        <v>437.83499999999998</v>
      </c>
      <c r="G3">
        <v>449.83499999999998</v>
      </c>
      <c r="H3">
        <v>5.5819999999999901</v>
      </c>
      <c r="I3">
        <v>5.4899999999999997E-2</v>
      </c>
      <c r="J3">
        <v>2481.75</v>
      </c>
      <c r="O3" s="2"/>
    </row>
    <row r="4" spans="1:21" x14ac:dyDescent="0.25">
      <c r="B4" t="s">
        <v>11</v>
      </c>
      <c r="C4" t="s">
        <v>9</v>
      </c>
      <c r="D4">
        <v>6</v>
      </c>
      <c r="E4">
        <v>-213.01277847335299</v>
      </c>
      <c r="F4">
        <v>438.02600000000001</v>
      </c>
      <c r="G4">
        <v>450.02600000000001</v>
      </c>
      <c r="H4">
        <v>5.7730000000000201</v>
      </c>
      <c r="I4">
        <v>4.99E-2</v>
      </c>
      <c r="J4">
        <v>2481.75</v>
      </c>
      <c r="O4" s="2"/>
    </row>
    <row r="5" spans="1:21" x14ac:dyDescent="0.25">
      <c r="B5" t="s">
        <v>12</v>
      </c>
      <c r="C5" t="s">
        <v>9</v>
      </c>
      <c r="D5">
        <v>7</v>
      </c>
      <c r="E5">
        <v>-212.78908033915101</v>
      </c>
      <c r="F5">
        <v>439.57799999999997</v>
      </c>
      <c r="G5">
        <v>458.245</v>
      </c>
      <c r="H5">
        <v>13.992000000000001</v>
      </c>
      <c r="I5">
        <v>0</v>
      </c>
      <c r="J5">
        <v>2481.75</v>
      </c>
      <c r="O5" s="2"/>
    </row>
    <row r="6" spans="1:21" x14ac:dyDescent="0.25">
      <c r="B6" t="s">
        <v>13</v>
      </c>
      <c r="C6" t="s">
        <v>9</v>
      </c>
      <c r="D6">
        <v>3</v>
      </c>
      <c r="E6">
        <v>-225.69329370099501</v>
      </c>
      <c r="F6">
        <v>457.387</v>
      </c>
      <c r="G6">
        <v>459.78699999999998</v>
      </c>
      <c r="H6">
        <v>15.534000000000001</v>
      </c>
      <c r="I6">
        <v>0</v>
      </c>
      <c r="J6">
        <v>2481.75</v>
      </c>
      <c r="K6" s="1">
        <v>14.274010000000001</v>
      </c>
      <c r="L6">
        <v>0.54757540000000005</v>
      </c>
      <c r="M6">
        <v>14.022821</v>
      </c>
      <c r="N6">
        <v>17.28999</v>
      </c>
      <c r="O6" s="2"/>
      <c r="P6">
        <f>K6*100/J6</f>
        <v>0.5751590611463685</v>
      </c>
      <c r="Q6">
        <f>L6*100/J6</f>
        <v>2.2064083811826334E-2</v>
      </c>
      <c r="R6">
        <f>M6*100/J6</f>
        <v>0.56503761458648138</v>
      </c>
      <c r="S6">
        <f>N6*100/J6</f>
        <v>0.69668540344514962</v>
      </c>
    </row>
    <row r="7" spans="1:21" x14ac:dyDescent="0.25">
      <c r="B7" t="s">
        <v>14</v>
      </c>
      <c r="C7" t="s">
        <v>9</v>
      </c>
      <c r="D7">
        <v>4</v>
      </c>
      <c r="E7">
        <v>-224.488828881123</v>
      </c>
      <c r="F7">
        <v>456.97800000000001</v>
      </c>
      <c r="G7">
        <v>461.42200000000003</v>
      </c>
      <c r="H7">
        <v>17.169</v>
      </c>
      <c r="I7">
        <v>0</v>
      </c>
      <c r="J7">
        <v>2481.75</v>
      </c>
      <c r="O7" s="2"/>
    </row>
    <row r="8" spans="1:21" x14ac:dyDescent="0.25">
      <c r="B8" t="s">
        <v>15</v>
      </c>
      <c r="C8" t="s">
        <v>9</v>
      </c>
      <c r="D8">
        <v>5</v>
      </c>
      <c r="E8">
        <v>-222.208568306014</v>
      </c>
      <c r="F8">
        <v>454.41699999999997</v>
      </c>
      <c r="G8">
        <v>461.91699999999997</v>
      </c>
      <c r="H8">
        <v>17.664000000000001</v>
      </c>
      <c r="I8">
        <v>0</v>
      </c>
      <c r="J8">
        <v>2481.75</v>
      </c>
      <c r="O8" s="2"/>
    </row>
    <row r="9" spans="1:21" x14ac:dyDescent="0.25">
      <c r="B9" t="s">
        <v>16</v>
      </c>
      <c r="C9" t="s">
        <v>9</v>
      </c>
      <c r="D9">
        <v>4</v>
      </c>
      <c r="E9">
        <v>-225.38573745509299</v>
      </c>
      <c r="F9">
        <v>458.77100000000002</v>
      </c>
      <c r="G9">
        <v>463.21600000000001</v>
      </c>
      <c r="H9">
        <v>18.963000000000001</v>
      </c>
      <c r="I9">
        <v>0</v>
      </c>
      <c r="J9">
        <v>2481.75</v>
      </c>
      <c r="O9" s="2"/>
    </row>
    <row r="10" spans="1:21" x14ac:dyDescent="0.25">
      <c r="B10" t="s">
        <v>17</v>
      </c>
      <c r="C10" t="s">
        <v>9</v>
      </c>
      <c r="D10">
        <v>5</v>
      </c>
      <c r="E10">
        <v>-222.87327584363101</v>
      </c>
      <c r="F10">
        <v>455.74700000000001</v>
      </c>
      <c r="G10">
        <v>463.24700000000001</v>
      </c>
      <c r="H10">
        <v>18.994</v>
      </c>
      <c r="I10">
        <v>0</v>
      </c>
      <c r="J10">
        <v>2481.75</v>
      </c>
      <c r="O10" s="2"/>
    </row>
    <row r="11" spans="1:21" x14ac:dyDescent="0.25">
      <c r="B11" t="s">
        <v>18</v>
      </c>
      <c r="C11" t="s">
        <v>9</v>
      </c>
      <c r="D11">
        <v>4</v>
      </c>
      <c r="E11">
        <v>-225.57076189522601</v>
      </c>
      <c r="F11">
        <v>459.142</v>
      </c>
      <c r="G11">
        <v>463.58600000000001</v>
      </c>
      <c r="H11">
        <v>19.332999999999998</v>
      </c>
      <c r="I11">
        <v>0</v>
      </c>
      <c r="J11">
        <v>2481.75</v>
      </c>
      <c r="O11" s="2"/>
    </row>
    <row r="12" spans="1:21" x14ac:dyDescent="0.25">
      <c r="B12" t="s">
        <v>19</v>
      </c>
      <c r="C12" t="s">
        <v>9</v>
      </c>
      <c r="D12">
        <v>4</v>
      </c>
      <c r="E12">
        <v>-225.68860719728599</v>
      </c>
      <c r="F12">
        <v>459.37700000000001</v>
      </c>
      <c r="G12">
        <v>463.822</v>
      </c>
      <c r="H12">
        <v>19.568999999999999</v>
      </c>
      <c r="I12">
        <v>0</v>
      </c>
      <c r="J12">
        <v>2481.75</v>
      </c>
      <c r="O12" s="2"/>
    </row>
    <row r="13" spans="1:21" x14ac:dyDescent="0.25">
      <c r="B13" t="s">
        <v>20</v>
      </c>
      <c r="C13" t="s">
        <v>9</v>
      </c>
      <c r="D13">
        <v>5</v>
      </c>
      <c r="E13">
        <v>-225.36008172075799</v>
      </c>
      <c r="F13">
        <v>460.72</v>
      </c>
      <c r="G13">
        <v>468.22</v>
      </c>
      <c r="H13">
        <v>23.966999999999999</v>
      </c>
      <c r="I13">
        <v>0</v>
      </c>
      <c r="J13">
        <v>2481.75</v>
      </c>
      <c r="O13" s="2"/>
    </row>
    <row r="14" spans="1:21" x14ac:dyDescent="0.25">
      <c r="A14" t="s">
        <v>27</v>
      </c>
      <c r="B14" s="4" t="s">
        <v>11</v>
      </c>
      <c r="C14" s="4" t="s">
        <v>9</v>
      </c>
      <c r="D14" s="4">
        <v>6</v>
      </c>
      <c r="E14" s="4">
        <v>-138.899604622308</v>
      </c>
      <c r="F14" s="4">
        <v>289.79899999999998</v>
      </c>
      <c r="G14" s="4">
        <v>300.29899999999998</v>
      </c>
      <c r="H14" s="4">
        <v>0</v>
      </c>
      <c r="I14" s="4">
        <v>1</v>
      </c>
      <c r="J14">
        <v>2145.5</v>
      </c>
      <c r="K14" s="1">
        <v>23.75</v>
      </c>
      <c r="L14">
        <v>6.34</v>
      </c>
      <c r="M14">
        <v>17.45</v>
      </c>
      <c r="N14">
        <v>46.26</v>
      </c>
      <c r="O14" s="2">
        <f>(K14-K16)/K16</f>
        <v>0.28239740820734344</v>
      </c>
      <c r="P14">
        <f>K14*100/J14</f>
        <v>1.1069680727103239</v>
      </c>
      <c r="Q14">
        <f>L14*100/J14</f>
        <v>0.2955022139361454</v>
      </c>
      <c r="R14">
        <f>M14*100/J14</f>
        <v>0.81333022605453276</v>
      </c>
      <c r="S14">
        <f>N14*100/J14</f>
        <v>2.1561407597296669</v>
      </c>
    </row>
    <row r="15" spans="1:21" x14ac:dyDescent="0.25">
      <c r="B15" s="4" t="s">
        <v>14</v>
      </c>
      <c r="C15" s="4" t="s">
        <v>9</v>
      </c>
      <c r="D15" s="4">
        <v>4</v>
      </c>
      <c r="E15" s="4">
        <v>-151.16229661008501</v>
      </c>
      <c r="F15" s="4">
        <v>310.32499999999999</v>
      </c>
      <c r="G15" s="4">
        <v>314.32499999999999</v>
      </c>
      <c r="H15" s="4">
        <v>14.026</v>
      </c>
      <c r="I15" s="4">
        <v>0</v>
      </c>
      <c r="J15">
        <v>2145.5</v>
      </c>
      <c r="O15" s="2"/>
    </row>
    <row r="16" spans="1:21" x14ac:dyDescent="0.25">
      <c r="B16" s="4" t="s">
        <v>24</v>
      </c>
      <c r="C16" s="4" t="s">
        <v>9</v>
      </c>
      <c r="D16" s="4">
        <v>5</v>
      </c>
      <c r="E16" s="4">
        <v>-148.88105184731799</v>
      </c>
      <c r="F16" s="4">
        <v>307.762</v>
      </c>
      <c r="G16" s="4">
        <v>314.42899999999997</v>
      </c>
      <c r="H16" s="4">
        <v>14.13</v>
      </c>
      <c r="I16" s="4">
        <v>0</v>
      </c>
      <c r="J16">
        <v>2145.5</v>
      </c>
      <c r="K16" s="1">
        <v>18.52</v>
      </c>
      <c r="L16">
        <v>2.48</v>
      </c>
      <c r="M16">
        <v>16.010000000000002</v>
      </c>
      <c r="N16">
        <v>27.24</v>
      </c>
      <c r="O16" s="2"/>
      <c r="P16">
        <f>K16*100/J16</f>
        <v>0.86320205080400836</v>
      </c>
      <c r="Q16">
        <f>L16*100/J16</f>
        <v>0.11559077138196225</v>
      </c>
      <c r="R16">
        <f>M16*100/J16</f>
        <v>0.74621300396178059</v>
      </c>
      <c r="S16">
        <f>N16*100/J16</f>
        <v>1.2696341179212305</v>
      </c>
    </row>
    <row r="17" spans="1:19" x14ac:dyDescent="0.25">
      <c r="B17" s="4" t="s">
        <v>23</v>
      </c>
      <c r="C17" s="4" t="s">
        <v>9</v>
      </c>
      <c r="D17" s="4">
        <v>8</v>
      </c>
      <c r="E17" s="4">
        <v>-137.21954582985899</v>
      </c>
      <c r="F17" s="4">
        <v>290.43900000000002</v>
      </c>
      <c r="G17" s="4">
        <v>314.43900000000002</v>
      </c>
      <c r="H17" s="4">
        <v>14.14</v>
      </c>
      <c r="I17" s="4">
        <v>0</v>
      </c>
      <c r="J17">
        <v>2145.5</v>
      </c>
      <c r="O17" s="2"/>
    </row>
    <row r="18" spans="1:19" x14ac:dyDescent="0.25">
      <c r="B18" s="4" t="s">
        <v>13</v>
      </c>
      <c r="C18" s="4" t="s">
        <v>9</v>
      </c>
      <c r="D18" s="4">
        <v>3</v>
      </c>
      <c r="E18" s="4">
        <v>-153.728879920525</v>
      </c>
      <c r="F18" s="4">
        <v>313.45800000000003</v>
      </c>
      <c r="G18" s="4">
        <v>315.64</v>
      </c>
      <c r="H18" s="4">
        <v>15.340999999999999</v>
      </c>
      <c r="I18" s="4">
        <v>0</v>
      </c>
      <c r="J18">
        <v>2145.5</v>
      </c>
      <c r="O18" s="2"/>
    </row>
    <row r="19" spans="1:19" x14ac:dyDescent="0.25">
      <c r="B19" s="4" t="s">
        <v>18</v>
      </c>
      <c r="C19" s="4" t="s">
        <v>9</v>
      </c>
      <c r="D19" s="4">
        <v>4</v>
      </c>
      <c r="E19" s="4">
        <v>-152.80685130826399</v>
      </c>
      <c r="F19" s="4">
        <v>313.61399999999998</v>
      </c>
      <c r="G19" s="4">
        <v>317.61399999999998</v>
      </c>
      <c r="H19" s="4">
        <v>17.315000000000001</v>
      </c>
      <c r="I19" s="4">
        <v>0</v>
      </c>
      <c r="J19">
        <v>2145.5</v>
      </c>
      <c r="O19" s="2"/>
    </row>
    <row r="20" spans="1:19" x14ac:dyDescent="0.25">
      <c r="B20" s="4" t="s">
        <v>8</v>
      </c>
      <c r="C20" s="4" t="s">
        <v>9</v>
      </c>
      <c r="D20" s="4">
        <v>5</v>
      </c>
      <c r="E20" s="4">
        <v>-151.13418493723401</v>
      </c>
      <c r="F20" s="4">
        <v>312.26799999999997</v>
      </c>
      <c r="G20" s="4">
        <v>318.935</v>
      </c>
      <c r="H20" s="4">
        <v>18.635999999999999</v>
      </c>
      <c r="I20" s="4">
        <v>0</v>
      </c>
      <c r="J20">
        <v>2145.5</v>
      </c>
      <c r="O20" s="2"/>
    </row>
    <row r="21" spans="1:19" x14ac:dyDescent="0.25">
      <c r="B21" s="4" t="s">
        <v>26</v>
      </c>
      <c r="C21" s="4" t="s">
        <v>9</v>
      </c>
      <c r="D21" s="4">
        <v>6</v>
      </c>
      <c r="E21" s="4">
        <v>-148.30662597397099</v>
      </c>
      <c r="F21" s="4">
        <v>308.613</v>
      </c>
      <c r="G21" s="4">
        <v>319.113</v>
      </c>
      <c r="H21" s="4">
        <v>18.814</v>
      </c>
      <c r="I21" s="4">
        <v>0</v>
      </c>
      <c r="J21">
        <v>2145.5</v>
      </c>
      <c r="O21" s="2"/>
    </row>
    <row r="22" spans="1:19" x14ac:dyDescent="0.25">
      <c r="B22" s="4" t="s">
        <v>15</v>
      </c>
      <c r="C22" s="4" t="s">
        <v>9</v>
      </c>
      <c r="D22" s="4">
        <v>5</v>
      </c>
      <c r="E22" s="4">
        <v>-152.68550224644</v>
      </c>
      <c r="F22" s="4">
        <v>315.37099999999998</v>
      </c>
      <c r="G22" s="4">
        <v>322.03800000000001</v>
      </c>
      <c r="H22" s="4">
        <v>21.739000000000001</v>
      </c>
      <c r="I22" s="4">
        <v>0</v>
      </c>
      <c r="J22">
        <v>2145.5</v>
      </c>
      <c r="O22" s="2"/>
    </row>
    <row r="23" spans="1:19" x14ac:dyDescent="0.25">
      <c r="B23" s="4" t="s">
        <v>17</v>
      </c>
      <c r="C23" s="4" t="s">
        <v>9</v>
      </c>
      <c r="D23" s="4">
        <v>5</v>
      </c>
      <c r="E23" s="4">
        <v>-152.751441141648</v>
      </c>
      <c r="F23" s="4">
        <v>315.50299999999999</v>
      </c>
      <c r="G23" s="4">
        <v>322.17</v>
      </c>
      <c r="H23" s="4">
        <v>21.870999999999999</v>
      </c>
      <c r="I23" s="4">
        <v>0</v>
      </c>
      <c r="J23">
        <v>2145.5</v>
      </c>
      <c r="O23" s="2"/>
    </row>
    <row r="24" spans="1:19" x14ac:dyDescent="0.25">
      <c r="B24" s="4" t="s">
        <v>25</v>
      </c>
      <c r="C24" s="4" t="s">
        <v>9</v>
      </c>
      <c r="D24" s="4">
        <v>5</v>
      </c>
      <c r="E24" s="4">
        <v>-152.77723373862199</v>
      </c>
      <c r="F24" s="4">
        <v>315.55399999999997</v>
      </c>
      <c r="G24" s="4">
        <v>322.221</v>
      </c>
      <c r="H24" s="4">
        <v>21.922000000000001</v>
      </c>
      <c r="I24" s="4">
        <v>0</v>
      </c>
      <c r="J24">
        <v>2145.5</v>
      </c>
      <c r="O24" s="2"/>
    </row>
    <row r="25" spans="1:19" x14ac:dyDescent="0.25">
      <c r="B25" s="4" t="s">
        <v>10</v>
      </c>
      <c r="C25" s="4" t="s">
        <v>9</v>
      </c>
      <c r="D25" s="4">
        <v>7</v>
      </c>
      <c r="E25" s="4">
        <v>-147.257015391865</v>
      </c>
      <c r="F25" s="4">
        <v>308.51400000000001</v>
      </c>
      <c r="G25" s="4">
        <v>324.51400000000001</v>
      </c>
      <c r="H25" s="4">
        <v>24.215</v>
      </c>
      <c r="I25" s="4">
        <v>0</v>
      </c>
      <c r="J25">
        <v>2145.5</v>
      </c>
      <c r="O25" s="2"/>
    </row>
    <row r="26" spans="1:19" x14ac:dyDescent="0.25">
      <c r="A26" t="s">
        <v>28</v>
      </c>
      <c r="B26" t="s">
        <v>10</v>
      </c>
      <c r="C26" t="s">
        <v>9</v>
      </c>
      <c r="D26">
        <v>6</v>
      </c>
      <c r="E26">
        <v>-226.801492156134</v>
      </c>
      <c r="F26">
        <v>465.60300000000001</v>
      </c>
      <c r="G26">
        <v>471.60300000000001</v>
      </c>
      <c r="H26">
        <v>0</v>
      </c>
      <c r="I26">
        <v>0.58650000000000002</v>
      </c>
      <c r="J26">
        <v>2116.5</v>
      </c>
      <c r="K26" s="1">
        <v>28.744720000000001</v>
      </c>
      <c r="L26">
        <v>5.766534</v>
      </c>
      <c r="M26">
        <v>23.107099999999999</v>
      </c>
      <c r="N26">
        <v>49.465910000000001</v>
      </c>
      <c r="O26" s="2">
        <f>(K26-K31)/K31</f>
        <v>0.10080390679092906</v>
      </c>
      <c r="P26">
        <f>K26*100/J26</f>
        <v>1.3581252067091898</v>
      </c>
      <c r="Q26">
        <f>L26*100/J26</f>
        <v>0.27245613040396882</v>
      </c>
      <c r="R26">
        <f>M26*100/J26</f>
        <v>1.091759981100874</v>
      </c>
      <c r="S26">
        <f>N26*100/J26</f>
        <v>2.3371561540278765</v>
      </c>
    </row>
    <row r="27" spans="1:19" x14ac:dyDescent="0.25">
      <c r="B27" t="s">
        <v>11</v>
      </c>
      <c r="C27" t="s">
        <v>9</v>
      </c>
      <c r="D27">
        <v>6</v>
      </c>
      <c r="E27">
        <v>-227.304841314703</v>
      </c>
      <c r="F27">
        <v>466.61</v>
      </c>
      <c r="G27">
        <v>472.61</v>
      </c>
      <c r="H27">
        <v>1.0070000000000101</v>
      </c>
      <c r="I27">
        <v>0.35449999999999998</v>
      </c>
      <c r="J27">
        <v>2116.5</v>
      </c>
    </row>
    <row r="28" spans="1:19" x14ac:dyDescent="0.25">
      <c r="B28" t="s">
        <v>23</v>
      </c>
      <c r="C28" t="s">
        <v>9</v>
      </c>
      <c r="D28">
        <v>7</v>
      </c>
      <c r="E28">
        <v>-226.79097216013599</v>
      </c>
      <c r="F28">
        <v>467.58199999999999</v>
      </c>
      <c r="G28">
        <v>476.197</v>
      </c>
      <c r="H28">
        <v>4.5939999999999896</v>
      </c>
      <c r="I28">
        <v>5.8999999999999997E-2</v>
      </c>
      <c r="J28">
        <v>2116.5</v>
      </c>
    </row>
    <row r="29" spans="1:19" x14ac:dyDescent="0.25">
      <c r="B29" t="s">
        <v>14</v>
      </c>
      <c r="C29" t="s">
        <v>9</v>
      </c>
      <c r="D29">
        <v>4</v>
      </c>
      <c r="E29">
        <v>-242.65836728001901</v>
      </c>
      <c r="F29">
        <v>493.31700000000001</v>
      </c>
      <c r="G29">
        <v>495.81700000000001</v>
      </c>
      <c r="H29">
        <v>24.213999999999999</v>
      </c>
      <c r="I29">
        <v>0</v>
      </c>
      <c r="J29">
        <v>2116.5</v>
      </c>
    </row>
    <row r="30" spans="1:19" x14ac:dyDescent="0.25">
      <c r="B30" t="s">
        <v>8</v>
      </c>
      <c r="C30" t="s">
        <v>9</v>
      </c>
      <c r="D30">
        <v>5</v>
      </c>
      <c r="E30">
        <v>-248.12413516851001</v>
      </c>
      <c r="F30">
        <v>506.24799999999999</v>
      </c>
      <c r="G30">
        <v>510.24799999999999</v>
      </c>
      <c r="H30">
        <v>38.645000000000003</v>
      </c>
      <c r="I30">
        <v>0</v>
      </c>
      <c r="J30">
        <v>2116.5</v>
      </c>
    </row>
    <row r="31" spans="1:19" x14ac:dyDescent="0.25">
      <c r="B31" t="s">
        <v>13</v>
      </c>
      <c r="C31" t="s">
        <v>9</v>
      </c>
      <c r="D31">
        <v>3</v>
      </c>
      <c r="E31">
        <v>-252.94284184364199</v>
      </c>
      <c r="F31">
        <v>511.88600000000002</v>
      </c>
      <c r="G31">
        <v>513.29700000000003</v>
      </c>
      <c r="H31">
        <v>41.694000000000003</v>
      </c>
      <c r="I31">
        <v>0</v>
      </c>
      <c r="J31">
        <v>2116.5</v>
      </c>
      <c r="K31" s="1">
        <v>26.112480000000001</v>
      </c>
      <c r="L31">
        <v>2.7644669999999998</v>
      </c>
      <c r="M31">
        <v>22.8947</v>
      </c>
      <c r="N31">
        <v>34.795029999999997</v>
      </c>
      <c r="P31">
        <f>K31*100/J31</f>
        <v>1.2337576187101347</v>
      </c>
      <c r="Q31">
        <f>L31*100/J31</f>
        <v>0.13061502480510276</v>
      </c>
      <c r="R31">
        <f>M31*100/J31</f>
        <v>1.0817245452397828</v>
      </c>
      <c r="S31">
        <f>N31*100/J31</f>
        <v>1.6439891330025984</v>
      </c>
    </row>
    <row r="32" spans="1:19" x14ac:dyDescent="0.25">
      <c r="B32" t="s">
        <v>16</v>
      </c>
      <c r="C32" t="s">
        <v>9</v>
      </c>
      <c r="D32">
        <v>4</v>
      </c>
      <c r="E32">
        <v>-251.72746233523699</v>
      </c>
      <c r="F32">
        <v>511.45499999999998</v>
      </c>
      <c r="G32">
        <v>513.95500000000004</v>
      </c>
      <c r="H32">
        <v>42.351999999999997</v>
      </c>
      <c r="I32">
        <v>0</v>
      </c>
      <c r="J32">
        <v>2116.5</v>
      </c>
    </row>
    <row r="33" spans="2:10" x14ac:dyDescent="0.25">
      <c r="B33" t="s">
        <v>19</v>
      </c>
      <c r="C33" t="s">
        <v>9</v>
      </c>
      <c r="D33">
        <v>4</v>
      </c>
      <c r="E33">
        <v>-252.13005862447801</v>
      </c>
      <c r="F33">
        <v>512.26</v>
      </c>
      <c r="G33">
        <v>514.76</v>
      </c>
      <c r="H33">
        <v>43.156999999999996</v>
      </c>
      <c r="I33">
        <v>0</v>
      </c>
      <c r="J33">
        <v>2116.5</v>
      </c>
    </row>
    <row r="34" spans="2:10" x14ac:dyDescent="0.25">
      <c r="B34" t="s">
        <v>18</v>
      </c>
      <c r="C34" t="s">
        <v>9</v>
      </c>
      <c r="D34">
        <v>4</v>
      </c>
      <c r="E34">
        <v>-252.66299285950299</v>
      </c>
      <c r="F34">
        <v>513.32600000000002</v>
      </c>
      <c r="G34">
        <v>515.82600000000002</v>
      </c>
      <c r="H34">
        <v>44.222999999999999</v>
      </c>
      <c r="I34">
        <v>0</v>
      </c>
      <c r="J34">
        <v>2116.5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Koustubh</dc:creator>
  <cp:lastModifiedBy>Koustubh</cp:lastModifiedBy>
  <dcterms:created xsi:type="dcterms:W3CDTF">2017-03-02T13:42:12Z</dcterms:created>
  <dcterms:modified xsi:type="dcterms:W3CDTF">2017-03-12T17:30:46Z</dcterms:modified>
</cp:coreProperties>
</file>