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Documents\pp\PP-Manager\src\test\resources\workbooks\"/>
    </mc:Choice>
  </mc:AlternateContent>
  <xr:revisionPtr revIDLastSave="0" documentId="13_ncr:1_{86AD9D26-431C-4FB4-9DE8-637C61A1454C}" xr6:coauthVersionLast="47" xr6:coauthVersionMax="47" xr10:uidLastSave="{00000000-0000-0000-0000-000000000000}"/>
  <bookViews>
    <workbookView xWindow="38280" yWindow="-120" windowWidth="29040" windowHeight="15840" tabRatio="500" activeTab="2" xr2:uid="{00000000-000D-0000-FFFF-FFFF00000000}"/>
  </bookViews>
  <sheets>
    <sheet name="Charakterbogen" sheetId="1" r:id="rId1"/>
    <sheet name="Analyse" sheetId="2" r:id="rId2"/>
    <sheet name="manager_parse" sheetId="3" r:id="rId3"/>
  </sheets>
  <definedNames>
    <definedName name="_xlnm.Print_Area" localSheetId="0">Charakterbogen!$A$1:$BB$62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98" i="3" l="1"/>
  <c r="B197" i="3"/>
  <c r="B196" i="3"/>
  <c r="B195" i="3"/>
  <c r="B194" i="3"/>
  <c r="B193" i="3"/>
  <c r="B192" i="3"/>
  <c r="B191" i="3"/>
  <c r="B190" i="3"/>
  <c r="B189" i="3"/>
  <c r="B188" i="3"/>
  <c r="B187" i="3"/>
  <c r="B186" i="3"/>
  <c r="B100" i="3"/>
  <c r="B76" i="3"/>
  <c r="B5" i="3"/>
  <c r="B4" i="3"/>
  <c r="B6" i="3"/>
  <c r="B185" i="3" l="1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4" i="3"/>
  <c r="B73" i="3"/>
  <c r="B64" i="3"/>
  <c r="B63" i="3"/>
  <c r="B62" i="3"/>
  <c r="B56" i="3"/>
  <c r="B57" i="3"/>
  <c r="B58" i="3"/>
  <c r="B59" i="3"/>
  <c r="B60" i="3"/>
  <c r="B61" i="3"/>
  <c r="B55" i="3"/>
  <c r="B49" i="3"/>
  <c r="B50" i="3"/>
  <c r="B51" i="3"/>
  <c r="B52" i="3"/>
  <c r="B53" i="3"/>
  <c r="B54" i="3"/>
  <c r="B48" i="3"/>
  <c r="B42" i="3"/>
  <c r="B43" i="3"/>
  <c r="B44" i="3"/>
  <c r="B45" i="3"/>
  <c r="B46" i="3"/>
  <c r="B47" i="3"/>
  <c r="B41" i="3"/>
  <c r="B38" i="3"/>
  <c r="B39" i="3"/>
  <c r="B40" i="3"/>
  <c r="B37" i="3"/>
  <c r="B36" i="3"/>
  <c r="B35" i="3"/>
  <c r="B30" i="3"/>
  <c r="B31" i="3"/>
  <c r="B32" i="3"/>
  <c r="B33" i="3"/>
  <c r="B34" i="3"/>
  <c r="B29" i="3"/>
  <c r="B28" i="3"/>
  <c r="B27" i="3"/>
  <c r="B26" i="3"/>
  <c r="B25" i="3"/>
  <c r="B24" i="3"/>
  <c r="B23" i="3"/>
  <c r="B22" i="3"/>
  <c r="B21" i="3"/>
  <c r="B20" i="3"/>
  <c r="B19" i="3"/>
  <c r="B17" i="3"/>
  <c r="B18" i="3"/>
  <c r="B16" i="3"/>
  <c r="B15" i="3"/>
  <c r="B14" i="3"/>
  <c r="B13" i="3"/>
  <c r="B12" i="3"/>
  <c r="B11" i="3"/>
  <c r="B10" i="3"/>
  <c r="B9" i="3"/>
  <c r="B8" i="3"/>
  <c r="B7" i="3"/>
  <c r="B3" i="3"/>
  <c r="B2" i="3"/>
  <c r="B1" i="3"/>
  <c r="B68" i="3" l="1"/>
  <c r="C22" i="2"/>
  <c r="B69" i="3" l="1"/>
  <c r="B7" i="2" l="1"/>
  <c r="B23" i="2" l="1"/>
  <c r="D21" i="2"/>
  <c r="D22" i="2" s="1"/>
  <c r="Z12" i="2"/>
  <c r="AA12" i="2"/>
  <c r="Z13" i="2"/>
  <c r="AA13" i="2"/>
  <c r="X12" i="2"/>
  <c r="Y12" i="2"/>
  <c r="X13" i="2"/>
  <c r="Y13" i="2"/>
  <c r="Q12" i="2"/>
  <c r="R12" i="2"/>
  <c r="S12" i="2"/>
  <c r="T12" i="2"/>
  <c r="U12" i="2"/>
  <c r="V12" i="2"/>
  <c r="W12" i="2"/>
  <c r="Q13" i="2"/>
  <c r="R13" i="2"/>
  <c r="S13" i="2"/>
  <c r="T13" i="2"/>
  <c r="U13" i="2"/>
  <c r="V13" i="2"/>
  <c r="W13" i="2"/>
  <c r="E12" i="2"/>
  <c r="F12" i="2"/>
  <c r="G12" i="2"/>
  <c r="H12" i="2"/>
  <c r="I12" i="2"/>
  <c r="J12" i="2"/>
  <c r="K12" i="2"/>
  <c r="L12" i="2"/>
  <c r="M12" i="2"/>
  <c r="N12" i="2"/>
  <c r="O12" i="2"/>
  <c r="P12" i="2"/>
  <c r="E13" i="2"/>
  <c r="F13" i="2"/>
  <c r="G13" i="2"/>
  <c r="H13" i="2"/>
  <c r="I13" i="2"/>
  <c r="J13" i="2"/>
  <c r="K13" i="2"/>
  <c r="L13" i="2"/>
  <c r="M13" i="2"/>
  <c r="N13" i="2"/>
  <c r="O13" i="2"/>
  <c r="P13" i="2"/>
  <c r="D12" i="2"/>
  <c r="D13" i="2"/>
  <c r="C13" i="2"/>
  <c r="C14" i="2" s="1"/>
  <c r="C12" i="2"/>
  <c r="E21" i="2" l="1"/>
  <c r="D14" i="2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B24" i="2"/>
  <c r="C23" i="2"/>
  <c r="D23" i="2"/>
  <c r="E23" i="2"/>
  <c r="B72" i="3"/>
  <c r="B71" i="3"/>
  <c r="B70" i="3"/>
  <c r="B67" i="3"/>
  <c r="B66" i="3"/>
  <c r="B65" i="3"/>
  <c r="E24" i="2" l="1"/>
  <c r="C24" i="2"/>
  <c r="D24" i="2"/>
  <c r="B25" i="2"/>
  <c r="E22" i="2"/>
  <c r="F21" i="2"/>
  <c r="C4" i="2"/>
  <c r="D4" i="2"/>
  <c r="E4" i="2"/>
  <c r="F4" i="2"/>
  <c r="G4" i="2"/>
  <c r="H4" i="2"/>
  <c r="I4" i="2"/>
  <c r="B4" i="2"/>
  <c r="G21" i="2" l="1"/>
  <c r="F22" i="2"/>
  <c r="F23" i="2"/>
  <c r="E25" i="2"/>
  <c r="G25" i="2"/>
  <c r="C25" i="2"/>
  <c r="D25" i="2"/>
  <c r="F25" i="2"/>
  <c r="B26" i="2"/>
  <c r="F24" i="2"/>
  <c r="D22" i="1"/>
  <c r="W8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D26" i="2" l="1"/>
  <c r="C26" i="2"/>
  <c r="E26" i="2"/>
  <c r="F26" i="2"/>
  <c r="G26" i="2"/>
  <c r="B27" i="2"/>
  <c r="H21" i="2"/>
  <c r="G22" i="2"/>
  <c r="G23" i="2"/>
  <c r="G24" i="2"/>
  <c r="H22" i="2" l="1"/>
  <c r="H23" i="2"/>
  <c r="I21" i="2"/>
  <c r="H24" i="2"/>
  <c r="H25" i="2"/>
  <c r="H26" i="2"/>
  <c r="C27" i="2"/>
  <c r="G27" i="2"/>
  <c r="E27" i="2"/>
  <c r="F27" i="2"/>
  <c r="D27" i="2"/>
  <c r="H27" i="2"/>
  <c r="I27" i="2"/>
  <c r="B28" i="2"/>
  <c r="F28" i="2" l="1"/>
  <c r="C28" i="2"/>
  <c r="H28" i="2"/>
  <c r="E28" i="2"/>
  <c r="G28" i="2"/>
  <c r="I28" i="2"/>
  <c r="D28" i="2"/>
  <c r="B29" i="2"/>
  <c r="I22" i="2"/>
  <c r="I23" i="2"/>
  <c r="J21" i="2"/>
  <c r="J28" i="2" s="1"/>
  <c r="I24" i="2"/>
  <c r="I25" i="2"/>
  <c r="I26" i="2"/>
  <c r="E29" i="2" l="1"/>
  <c r="I29" i="2"/>
  <c r="D29" i="2"/>
  <c r="J29" i="2"/>
  <c r="H29" i="2"/>
  <c r="C29" i="2"/>
  <c r="K29" i="2"/>
  <c r="F29" i="2"/>
  <c r="G29" i="2"/>
  <c r="B30" i="2"/>
  <c r="J22" i="2"/>
  <c r="J23" i="2"/>
  <c r="J24" i="2"/>
  <c r="J25" i="2"/>
  <c r="K21" i="2"/>
  <c r="J26" i="2"/>
  <c r="J27" i="2"/>
  <c r="K22" i="2" l="1"/>
  <c r="K23" i="2"/>
  <c r="K24" i="2"/>
  <c r="K25" i="2"/>
  <c r="K26" i="2"/>
  <c r="L21" i="2"/>
  <c r="K27" i="2"/>
  <c r="K28" i="2"/>
  <c r="D30" i="2"/>
  <c r="H30" i="2"/>
  <c r="L30" i="2"/>
  <c r="F30" i="2"/>
  <c r="K30" i="2"/>
  <c r="E30" i="2"/>
  <c r="G30" i="2"/>
  <c r="C30" i="2"/>
  <c r="I30" i="2"/>
  <c r="J30" i="2"/>
  <c r="B31" i="2"/>
  <c r="C31" i="2" l="1"/>
  <c r="G31" i="2"/>
  <c r="K31" i="2"/>
  <c r="H31" i="2"/>
  <c r="I31" i="2"/>
  <c r="D31" i="2"/>
  <c r="J31" i="2"/>
  <c r="E31" i="2"/>
  <c r="F31" i="2"/>
  <c r="L31" i="2"/>
  <c r="B32" i="2"/>
  <c r="L22" i="2"/>
  <c r="L23" i="2"/>
  <c r="L24" i="2"/>
  <c r="L25" i="2"/>
  <c r="L26" i="2"/>
  <c r="M21" i="2"/>
  <c r="L27" i="2"/>
  <c r="L28" i="2"/>
  <c r="L29" i="2"/>
  <c r="M22" i="2" l="1"/>
  <c r="M23" i="2"/>
  <c r="M24" i="2"/>
  <c r="M25" i="2"/>
  <c r="M26" i="2"/>
  <c r="M27" i="2"/>
  <c r="M28" i="2"/>
  <c r="N21" i="2"/>
  <c r="M29" i="2"/>
  <c r="M30" i="2"/>
  <c r="F32" i="2"/>
  <c r="J32" i="2"/>
  <c r="D32" i="2"/>
  <c r="I32" i="2"/>
  <c r="E32" i="2"/>
  <c r="L32" i="2"/>
  <c r="G32" i="2"/>
  <c r="M32" i="2"/>
  <c r="H32" i="2"/>
  <c r="K32" i="2"/>
  <c r="C32" i="2"/>
  <c r="B33" i="2"/>
  <c r="M31" i="2"/>
  <c r="E33" i="2" l="1"/>
  <c r="I33" i="2"/>
  <c r="M33" i="2"/>
  <c r="F33" i="2"/>
  <c r="K33" i="2"/>
  <c r="H33" i="2"/>
  <c r="C33" i="2"/>
  <c r="J33" i="2"/>
  <c r="L33" i="2"/>
  <c r="N33" i="2"/>
  <c r="D33" i="2"/>
  <c r="G33" i="2"/>
  <c r="B34" i="2"/>
  <c r="N22" i="2"/>
  <c r="N23" i="2"/>
  <c r="N24" i="2"/>
  <c r="N25" i="2"/>
  <c r="N26" i="2"/>
  <c r="N27" i="2"/>
  <c r="N28" i="2"/>
  <c r="N29" i="2"/>
  <c r="O21" i="2"/>
  <c r="N30" i="2"/>
  <c r="N31" i="2"/>
  <c r="N32" i="2"/>
  <c r="D34" i="2" l="1"/>
  <c r="H34" i="2"/>
  <c r="L34" i="2"/>
  <c r="G34" i="2"/>
  <c r="M34" i="2"/>
  <c r="E34" i="2"/>
  <c r="K34" i="2"/>
  <c r="F34" i="2"/>
  <c r="N34" i="2"/>
  <c r="O34" i="2"/>
  <c r="C34" i="2"/>
  <c r="I34" i="2"/>
  <c r="J34" i="2"/>
  <c r="B35" i="2"/>
  <c r="O22" i="2"/>
  <c r="O23" i="2"/>
  <c r="O24" i="2"/>
  <c r="O25" i="2"/>
  <c r="O26" i="2"/>
  <c r="O27" i="2"/>
  <c r="O28" i="2"/>
  <c r="O29" i="2"/>
  <c r="O30" i="2"/>
  <c r="P21" i="2"/>
  <c r="O31" i="2"/>
  <c r="O32" i="2"/>
  <c r="O33" i="2"/>
  <c r="P22" i="2" l="1"/>
  <c r="P23" i="2"/>
  <c r="P24" i="2"/>
  <c r="P25" i="2"/>
  <c r="P26" i="2"/>
  <c r="P27" i="2"/>
  <c r="P28" i="2"/>
  <c r="P29" i="2"/>
  <c r="P30" i="2"/>
  <c r="P31" i="2"/>
  <c r="Q21" i="2"/>
  <c r="P32" i="2"/>
  <c r="P33" i="2"/>
  <c r="P34" i="2"/>
  <c r="C35" i="2"/>
  <c r="G35" i="2"/>
  <c r="K35" i="2"/>
  <c r="O35" i="2"/>
  <c r="D35" i="2"/>
  <c r="I35" i="2"/>
  <c r="N35" i="2"/>
  <c r="H35" i="2"/>
  <c r="P35" i="2"/>
  <c r="J35" i="2"/>
  <c r="Q35" i="2"/>
  <c r="E35" i="2"/>
  <c r="F35" i="2"/>
  <c r="L35" i="2"/>
  <c r="M35" i="2"/>
  <c r="B36" i="2"/>
  <c r="F36" i="2" l="1"/>
  <c r="J36" i="2"/>
  <c r="N36" i="2"/>
  <c r="E36" i="2"/>
  <c r="K36" i="2"/>
  <c r="P36" i="2"/>
  <c r="D36" i="2"/>
  <c r="L36" i="2"/>
  <c r="R36" i="2"/>
  <c r="G36" i="2"/>
  <c r="M36" i="2"/>
  <c r="H36" i="2"/>
  <c r="I36" i="2"/>
  <c r="O36" i="2"/>
  <c r="C36" i="2"/>
  <c r="Q36" i="2"/>
  <c r="B37" i="2"/>
  <c r="Q22" i="2"/>
  <c r="Q23" i="2"/>
  <c r="Q24" i="2"/>
  <c r="Q25" i="2"/>
  <c r="Q26" i="2"/>
  <c r="Q27" i="2"/>
  <c r="Q28" i="2"/>
  <c r="Q29" i="2"/>
  <c r="Q30" i="2"/>
  <c r="Q31" i="2"/>
  <c r="Q32" i="2"/>
  <c r="R21" i="2"/>
  <c r="Q33" i="2"/>
  <c r="Q34" i="2"/>
  <c r="R22" i="2" l="1"/>
  <c r="R23" i="2"/>
  <c r="R24" i="2"/>
  <c r="R25" i="2"/>
  <c r="R26" i="2"/>
  <c r="R27" i="2"/>
  <c r="R28" i="2"/>
  <c r="R29" i="2"/>
  <c r="R30" i="2"/>
  <c r="R31" i="2"/>
  <c r="R32" i="2"/>
  <c r="R33" i="2"/>
  <c r="S21" i="2"/>
  <c r="S37" i="2" s="1"/>
  <c r="R34" i="2"/>
  <c r="R35" i="2"/>
  <c r="C37" i="2"/>
  <c r="G37" i="2"/>
  <c r="K37" i="2"/>
  <c r="O37" i="2"/>
  <c r="D37" i="2"/>
  <c r="I37" i="2"/>
  <c r="N37" i="2"/>
  <c r="E37" i="2"/>
  <c r="J37" i="2"/>
  <c r="P37" i="2"/>
  <c r="F37" i="2"/>
  <c r="Q37" i="2"/>
  <c r="H37" i="2"/>
  <c r="R37" i="2"/>
  <c r="L37" i="2"/>
  <c r="M37" i="2"/>
  <c r="B38" i="2"/>
  <c r="F38" i="2" l="1"/>
  <c r="J38" i="2"/>
  <c r="N38" i="2"/>
  <c r="R38" i="2"/>
  <c r="E38" i="2"/>
  <c r="K38" i="2"/>
  <c r="P38" i="2"/>
  <c r="G38" i="2"/>
  <c r="L38" i="2"/>
  <c r="Q38" i="2"/>
  <c r="C38" i="2"/>
  <c r="M38" i="2"/>
  <c r="D38" i="2"/>
  <c r="O38" i="2"/>
  <c r="H38" i="2"/>
  <c r="S38" i="2"/>
  <c r="I38" i="2"/>
  <c r="B39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T21" i="2"/>
  <c r="S35" i="2"/>
  <c r="S36" i="2"/>
  <c r="T22" i="2" l="1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U21" i="2"/>
  <c r="T36" i="2"/>
  <c r="T37" i="2"/>
  <c r="E39" i="2"/>
  <c r="I39" i="2"/>
  <c r="M39" i="2"/>
  <c r="Q39" i="2"/>
  <c r="U39" i="2"/>
  <c r="G39" i="2"/>
  <c r="L39" i="2"/>
  <c r="R39" i="2"/>
  <c r="C39" i="2"/>
  <c r="H39" i="2"/>
  <c r="N39" i="2"/>
  <c r="S39" i="2"/>
  <c r="J39" i="2"/>
  <c r="T39" i="2"/>
  <c r="K39" i="2"/>
  <c r="D39" i="2"/>
  <c r="O39" i="2"/>
  <c r="P39" i="2"/>
  <c r="F39" i="2"/>
  <c r="B40" i="2"/>
  <c r="T38" i="2"/>
  <c r="C40" i="2" l="1"/>
  <c r="G40" i="2"/>
  <c r="K40" i="2"/>
  <c r="O40" i="2"/>
  <c r="S40" i="2"/>
  <c r="D40" i="2"/>
  <c r="H40" i="2"/>
  <c r="L40" i="2"/>
  <c r="P40" i="2"/>
  <c r="E40" i="2"/>
  <c r="M40" i="2"/>
  <c r="T40" i="2"/>
  <c r="F40" i="2"/>
  <c r="N40" i="2"/>
  <c r="U40" i="2"/>
  <c r="I40" i="2"/>
  <c r="Q40" i="2"/>
  <c r="J40" i="2"/>
  <c r="R40" i="2"/>
  <c r="B4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V21" i="2"/>
  <c r="V40" i="2" s="1"/>
  <c r="U36" i="2"/>
  <c r="U37" i="2"/>
  <c r="U38" i="2"/>
  <c r="F41" i="2" l="1"/>
  <c r="J41" i="2"/>
  <c r="N41" i="2"/>
  <c r="R41" i="2"/>
  <c r="V41" i="2"/>
  <c r="E41" i="2"/>
  <c r="K41" i="2"/>
  <c r="P41" i="2"/>
  <c r="U41" i="2"/>
  <c r="G41" i="2"/>
  <c r="L41" i="2"/>
  <c r="Q41" i="2"/>
  <c r="C41" i="2"/>
  <c r="H41" i="2"/>
  <c r="M41" i="2"/>
  <c r="S41" i="2"/>
  <c r="I41" i="2"/>
  <c r="T41" i="2"/>
  <c r="D41" i="2"/>
  <c r="O41" i="2"/>
  <c r="B42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W21" i="2"/>
  <c r="V38" i="2"/>
  <c r="V39" i="2"/>
  <c r="W22" i="2" l="1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X21" i="2"/>
  <c r="W38" i="2"/>
  <c r="W39" i="2"/>
  <c r="W40" i="2"/>
  <c r="W41" i="2"/>
  <c r="E42" i="2"/>
  <c r="I42" i="2"/>
  <c r="M42" i="2"/>
  <c r="Q42" i="2"/>
  <c r="U42" i="2"/>
  <c r="G42" i="2"/>
  <c r="L42" i="2"/>
  <c r="R42" i="2"/>
  <c r="W42" i="2"/>
  <c r="C42" i="2"/>
  <c r="H42" i="2"/>
  <c r="N42" i="2"/>
  <c r="S42" i="2"/>
  <c r="X42" i="2"/>
  <c r="D42" i="2"/>
  <c r="J42" i="2"/>
  <c r="O42" i="2"/>
  <c r="T42" i="2"/>
  <c r="F42" i="2"/>
  <c r="P42" i="2"/>
  <c r="K42" i="2"/>
  <c r="V42" i="2"/>
  <c r="B43" i="2"/>
  <c r="D43" i="2" l="1"/>
  <c r="H43" i="2"/>
  <c r="L43" i="2"/>
  <c r="P43" i="2"/>
  <c r="T43" i="2"/>
  <c r="X43" i="2"/>
  <c r="C43" i="2"/>
  <c r="I43" i="2"/>
  <c r="N43" i="2"/>
  <c r="S43" i="2"/>
  <c r="E43" i="2"/>
  <c r="J43" i="2"/>
  <c r="O43" i="2"/>
  <c r="U43" i="2"/>
  <c r="F43" i="2"/>
  <c r="K43" i="2"/>
  <c r="Q43" i="2"/>
  <c r="V43" i="2"/>
  <c r="M43" i="2"/>
  <c r="W43" i="2"/>
  <c r="G43" i="2"/>
  <c r="R43" i="2"/>
  <c r="B44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Y21" i="2"/>
  <c r="X39" i="2"/>
  <c r="X40" i="2"/>
  <c r="X41" i="2"/>
  <c r="Y22" i="2" l="1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Z21" i="2"/>
  <c r="Z44" i="2" s="1"/>
  <c r="Y40" i="2"/>
  <c r="Y41" i="2"/>
  <c r="Y42" i="2"/>
  <c r="C44" i="2"/>
  <c r="G44" i="2"/>
  <c r="K44" i="2"/>
  <c r="O44" i="2"/>
  <c r="S44" i="2"/>
  <c r="W44" i="2"/>
  <c r="E44" i="2"/>
  <c r="J44" i="2"/>
  <c r="P44" i="2"/>
  <c r="U44" i="2"/>
  <c r="F44" i="2"/>
  <c r="L44" i="2"/>
  <c r="Q44" i="2"/>
  <c r="V44" i="2"/>
  <c r="H44" i="2"/>
  <c r="M44" i="2"/>
  <c r="R44" i="2"/>
  <c r="X44" i="2"/>
  <c r="N44" i="2"/>
  <c r="Y44" i="2"/>
  <c r="D44" i="2"/>
  <c r="I44" i="2"/>
  <c r="T44" i="2"/>
  <c r="B45" i="2"/>
  <c r="Y43" i="2"/>
  <c r="F45" i="2" l="1"/>
  <c r="J45" i="2"/>
  <c r="N45" i="2"/>
  <c r="R45" i="2"/>
  <c r="V45" i="2"/>
  <c r="Z45" i="2"/>
  <c r="G45" i="2"/>
  <c r="L45" i="2"/>
  <c r="Q45" i="2"/>
  <c r="W45" i="2"/>
  <c r="C45" i="2"/>
  <c r="H45" i="2"/>
  <c r="M45" i="2"/>
  <c r="S45" i="2"/>
  <c r="X45" i="2"/>
  <c r="D45" i="2"/>
  <c r="I45" i="2"/>
  <c r="O45" i="2"/>
  <c r="T45" i="2"/>
  <c r="Y45" i="2"/>
  <c r="K45" i="2"/>
  <c r="U45" i="2"/>
  <c r="E45" i="2"/>
  <c r="P45" i="2"/>
  <c r="B46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AA21" i="2"/>
  <c r="Z42" i="2"/>
  <c r="Z43" i="2"/>
  <c r="AA22" i="2" l="1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E46" i="2"/>
  <c r="I46" i="2"/>
  <c r="M46" i="2"/>
  <c r="Q46" i="2"/>
  <c r="U46" i="2"/>
  <c r="Y46" i="2"/>
  <c r="C46" i="2"/>
  <c r="H46" i="2"/>
  <c r="N46" i="2"/>
  <c r="S46" i="2"/>
  <c r="X46" i="2"/>
  <c r="D46" i="2"/>
  <c r="J46" i="2"/>
  <c r="O46" i="2"/>
  <c r="T46" i="2"/>
  <c r="Z46" i="2"/>
  <c r="F46" i="2"/>
  <c r="K46" i="2"/>
  <c r="P46" i="2"/>
  <c r="V46" i="2"/>
  <c r="AA46" i="2"/>
  <c r="G46" i="2"/>
  <c r="R46" i="2"/>
  <c r="L46" i="2"/>
  <c r="W46" i="2"/>
  <c r="AA45" i="2"/>
</calcChain>
</file>

<file path=xl/sharedStrings.xml><?xml version="1.0" encoding="utf-8"?>
<sst xmlns="http://schemas.openxmlformats.org/spreadsheetml/2006/main" count="575" uniqueCount="493">
  <si>
    <t xml:space="preserve"> Name</t>
  </si>
  <si>
    <t xml:space="preserve"> Alter</t>
  </si>
  <si>
    <t>Charakterbeschreibung/-geschichte</t>
  </si>
  <si>
    <t>KK</t>
  </si>
  <si>
    <t>AU</t>
  </si>
  <si>
    <t>GE</t>
  </si>
  <si>
    <t>IN</t>
  </si>
  <si>
    <t>CH</t>
  </si>
  <si>
    <t>BL</t>
  </si>
  <si>
    <t>BW</t>
  </si>
  <si>
    <t>GN</t>
  </si>
  <si>
    <t xml:space="preserve"> Rasse / Volk</t>
  </si>
  <si>
    <t xml:space="preserve"> Beruf</t>
  </si>
  <si>
    <t xml:space="preserve"> Geschlecht</t>
  </si>
  <si>
    <t>Mindestens 2 Punkte</t>
  </si>
  <si>
    <t>Talente</t>
  </si>
  <si>
    <t xml:space="preserve"> Körperkraft      </t>
  </si>
  <si>
    <t xml:space="preserve"> Basisschaden Nahkampf</t>
  </si>
  <si>
    <t>Punkte</t>
  </si>
  <si>
    <t xml:space="preserve"> Ausdauer</t>
  </si>
  <si>
    <t xml:space="preserve"> Basisschaden Distanz</t>
  </si>
  <si>
    <t>Körperliches / Bewegung</t>
  </si>
  <si>
    <t>Wissen / Sinne</t>
  </si>
  <si>
    <t>Soziales</t>
  </si>
  <si>
    <t>Zauberei</t>
  </si>
  <si>
    <t xml:space="preserve"> Geschicklichkeit</t>
  </si>
  <si>
    <t>Abrollen</t>
  </si>
  <si>
    <t>GE / BL / BW</t>
  </si>
  <si>
    <t>Angeln</t>
  </si>
  <si>
    <t>AU / AU / GE</t>
  </si>
  <si>
    <t>Astronomie / Wetter</t>
  </si>
  <si>
    <t>IN / GN / GN</t>
  </si>
  <si>
    <t>Alchemie</t>
  </si>
  <si>
    <t>GN / IN / GE</t>
  </si>
  <si>
    <t>Beruhigen</t>
  </si>
  <si>
    <t>GN / CH / IN</t>
  </si>
  <si>
    <t>Gassenwissen</t>
  </si>
  <si>
    <t>CH / GN / BL</t>
  </si>
  <si>
    <t>Magisches Wissen</t>
  </si>
  <si>
    <t>IN / IN / CH</t>
  </si>
  <si>
    <t>Verzauberung</t>
  </si>
  <si>
    <t>IN / GN / GE</t>
  </si>
  <si>
    <t xml:space="preserve"> Intelligenz</t>
  </si>
  <si>
    <t xml:space="preserve"> Abwehr</t>
  </si>
  <si>
    <t>Entfesseln</t>
  </si>
  <si>
    <t>KK / BW / GE</t>
  </si>
  <si>
    <t>Diebstahl</t>
  </si>
  <si>
    <t>BW / BW / GE</t>
  </si>
  <si>
    <t>Biologie</t>
  </si>
  <si>
    <t>IN / IN / BL</t>
  </si>
  <si>
    <t>Fallenstellen</t>
  </si>
  <si>
    <t>Betören</t>
  </si>
  <si>
    <t>KK / CH / AU</t>
  </si>
  <si>
    <t>Menschenkenntnis</t>
  </si>
  <si>
    <t>CH / CH / IN</t>
  </si>
  <si>
    <t xml:space="preserve"> Charisma</t>
  </si>
  <si>
    <t xml:space="preserve"> Initiative</t>
  </si>
  <si>
    <t>Klettern</t>
  </si>
  <si>
    <t>KK / AU /BW</t>
  </si>
  <si>
    <t>Botanik</t>
  </si>
  <si>
    <t>IN / IN / AU</t>
  </si>
  <si>
    <t>Jagen</t>
  </si>
  <si>
    <t>GN / AU / BW</t>
  </si>
  <si>
    <t>Betrügen</t>
  </si>
  <si>
    <t>CH / CH / GN</t>
  </si>
  <si>
    <t>Selbstbeherrschung</t>
  </si>
  <si>
    <t>BL / BL / AU</t>
  </si>
  <si>
    <t>Arkanmagie</t>
  </si>
  <si>
    <t>IN  / IN / GN</t>
  </si>
  <si>
    <t>Illusionsmagie</t>
  </si>
  <si>
    <t>IN / CH / CH</t>
  </si>
  <si>
    <t xml:space="preserve"> Belastbarkeit</t>
  </si>
  <si>
    <t xml:space="preserve"> Lebensenergie</t>
  </si>
  <si>
    <t>Laufen</t>
  </si>
  <si>
    <t>AU / AU / BW</t>
  </si>
  <si>
    <t>Schleichen</t>
  </si>
  <si>
    <t>GE / GE / BW</t>
  </si>
  <si>
    <t>Giftkunde</t>
  </si>
  <si>
    <t>IN / GN / BL</t>
  </si>
  <si>
    <t>Kochen</t>
  </si>
  <si>
    <t>GE / GN / IN</t>
  </si>
  <si>
    <t>Feilschen</t>
  </si>
  <si>
    <t>IN / CH / AU</t>
  </si>
  <si>
    <t>Lichtmagie</t>
  </si>
  <si>
    <t>IN / CH / GN</t>
  </si>
  <si>
    <t>Finstermagie</t>
  </si>
  <si>
    <t>IN / CH / BL</t>
  </si>
  <si>
    <t xml:space="preserve"> Beweglichkeit</t>
  </si>
  <si>
    <t xml:space="preserve"> BW</t>
  </si>
  <si>
    <t xml:space="preserve"> Geistige Gesundheit</t>
  </si>
  <si>
    <t>Schwimmen</t>
  </si>
  <si>
    <t>Verstecken</t>
  </si>
  <si>
    <t>GE / IN / BW</t>
  </si>
  <si>
    <t>Götter / Kulte</t>
  </si>
  <si>
    <t>Knoten</t>
  </si>
  <si>
    <t>Lügen</t>
  </si>
  <si>
    <t>GN / BL / CH</t>
  </si>
  <si>
    <t>Singen</t>
  </si>
  <si>
    <t>GE / GN / CH</t>
  </si>
  <si>
    <t>Feuermagie</t>
  </si>
  <si>
    <t>CH  / AU / GE</t>
  </si>
  <si>
    <t>Wassermagie</t>
  </si>
  <si>
    <t>IN  / IN / GE</t>
  </si>
  <si>
    <t xml:space="preserve"> Genauigkeit</t>
  </si>
  <si>
    <t xml:space="preserve"> Mana</t>
  </si>
  <si>
    <t>Springen</t>
  </si>
  <si>
    <t>KK / GE / BW</t>
  </si>
  <si>
    <t>Zielen</t>
  </si>
  <si>
    <t>Mathematik</t>
  </si>
  <si>
    <t>IN / IN / GN</t>
  </si>
  <si>
    <t>Medizin</t>
  </si>
  <si>
    <t>IN /BL / GN</t>
  </si>
  <si>
    <t>CH / CH / GE</t>
  </si>
  <si>
    <t>Luftmagie</t>
  </si>
  <si>
    <t>Erdmagie</t>
  </si>
  <si>
    <t>KK  / BL / BL</t>
  </si>
  <si>
    <t>Tanzen</t>
  </si>
  <si>
    <t>AU / GE / BW</t>
  </si>
  <si>
    <t>Werfen</t>
  </si>
  <si>
    <t>GN / GN / KK</t>
  </si>
  <si>
    <t>Mechanisches Wissen</t>
  </si>
  <si>
    <t>Schloss knacken</t>
  </si>
  <si>
    <t>Überzeugen /Begeistern / Führen</t>
  </si>
  <si>
    <t>GE / CH / CH</t>
  </si>
  <si>
    <t>Zechen</t>
  </si>
  <si>
    <t>Sturmmagie</t>
  </si>
  <si>
    <t>IN / CH / GE</t>
  </si>
  <si>
    <t>Frostmagie</t>
  </si>
  <si>
    <t>IN  / GE / GE</t>
  </si>
  <si>
    <t>Musikalisches Wissen</t>
  </si>
  <si>
    <t>IN / IN / GE</t>
  </si>
  <si>
    <t>Stimmen imitieren</t>
  </si>
  <si>
    <t>GN / GN / CH</t>
  </si>
  <si>
    <t>Bedrohen/Einschüchtern</t>
  </si>
  <si>
    <t>KK / KK / CH</t>
  </si>
  <si>
    <t>Naturmagie</t>
  </si>
  <si>
    <t>Totenmagie</t>
  </si>
  <si>
    <t>CH / BL / BL</t>
  </si>
  <si>
    <t xml:space="preserve"> Waffenname</t>
  </si>
  <si>
    <t xml:space="preserve"> Waffentyp</t>
  </si>
  <si>
    <t>Init</t>
  </si>
  <si>
    <t>Treffer</t>
  </si>
  <si>
    <t xml:space="preserve"> Spezial</t>
  </si>
  <si>
    <t>Immunsystem</t>
  </si>
  <si>
    <t>Bergbau</t>
  </si>
  <si>
    <t>KK / AU / BL</t>
  </si>
  <si>
    <t>Orientierungssinn</t>
  </si>
  <si>
    <t xml:space="preserve">CH / CH / GE  </t>
  </si>
  <si>
    <t>Spurenlesen</t>
  </si>
  <si>
    <t>GN / GN /BW</t>
  </si>
  <si>
    <t>Schmerzempfinden</t>
  </si>
  <si>
    <t>Holz Hacken</t>
  </si>
  <si>
    <t>KK / KK / BL</t>
  </si>
  <si>
    <t>Sprachkenntnisse</t>
  </si>
  <si>
    <t>IN / GE / GN</t>
  </si>
  <si>
    <t>Tüfteln / Handwerk</t>
  </si>
  <si>
    <t>KK / GE / AU</t>
  </si>
  <si>
    <t>Körperliche Arbeit</t>
  </si>
  <si>
    <t>KK / KK / AU</t>
  </si>
  <si>
    <t>Zeichnen</t>
  </si>
  <si>
    <t>GN / GE / GE</t>
  </si>
  <si>
    <t>Zähmen</t>
  </si>
  <si>
    <t xml:space="preserve"> Vorteile</t>
  </si>
  <si>
    <t xml:space="preserve"> Nachteile</t>
  </si>
  <si>
    <t>Reiten</t>
  </si>
  <si>
    <t>Rudern</t>
  </si>
  <si>
    <t>Hören</t>
  </si>
  <si>
    <t>GN / GE / BL</t>
  </si>
  <si>
    <t>Sehen</t>
  </si>
  <si>
    <t>GN / GN / GE</t>
  </si>
  <si>
    <t>Zauberbuch</t>
  </si>
  <si>
    <t>Kampf</t>
  </si>
  <si>
    <t>Name</t>
  </si>
  <si>
    <t>Effekt</t>
  </si>
  <si>
    <t>Typ</t>
  </si>
  <si>
    <t>Kosten</t>
  </si>
  <si>
    <t>Zauberzeit</t>
  </si>
  <si>
    <t xml:space="preserve"> Schutz</t>
  </si>
  <si>
    <t>Belastung</t>
  </si>
  <si>
    <t>Kutschefahren</t>
  </si>
  <si>
    <t>IN / GE /AU</t>
  </si>
  <si>
    <t>Schiff Fahren</t>
  </si>
  <si>
    <t>AU / BW / IN</t>
  </si>
  <si>
    <t>Riechen</t>
  </si>
  <si>
    <t>Suchen</t>
  </si>
  <si>
    <t>BW / BW / GN</t>
  </si>
  <si>
    <t>Faustkampf</t>
  </si>
  <si>
    <t>KK / KK / BW</t>
  </si>
  <si>
    <t>Stangenwaffen</t>
  </si>
  <si>
    <t>Fliegen</t>
  </si>
  <si>
    <t>KK / AU / GE</t>
  </si>
  <si>
    <t>Schmecken</t>
  </si>
  <si>
    <t>Schätzen</t>
  </si>
  <si>
    <t>Klingenwaffen Einhändig</t>
  </si>
  <si>
    <t>Stumpfe Waffen Einhändig</t>
  </si>
  <si>
    <t>KK / KK / GE</t>
  </si>
  <si>
    <t>Überlebenstechniken</t>
  </si>
  <si>
    <t>Klingenwaffen Zweihändig</t>
  </si>
  <si>
    <t>Stumpfe Waffen Zweihändig</t>
  </si>
  <si>
    <t>Kleine Wurfwaffen</t>
  </si>
  <si>
    <t>Große Wurfwaffen</t>
  </si>
  <si>
    <t>Beten</t>
  </si>
  <si>
    <t>Beten zu Eros</t>
  </si>
  <si>
    <t>Beten zu Doram</t>
  </si>
  <si>
    <t>Bögen / Armbrüste</t>
  </si>
  <si>
    <t>GE / GE / GN</t>
  </si>
  <si>
    <t>Gewehre</t>
  </si>
  <si>
    <t>GN / GE / AU</t>
  </si>
  <si>
    <t>Beten zu Loruza</t>
  </si>
  <si>
    <t>Beten zu Berasos</t>
  </si>
  <si>
    <t>Improvisierte Waffen</t>
  </si>
  <si>
    <t>Je nach Waffe</t>
  </si>
  <si>
    <t xml:space="preserve"> Inventar</t>
  </si>
  <si>
    <t>Beten zu Pulano</t>
  </si>
  <si>
    <t>Beten zu Herador</t>
  </si>
  <si>
    <t>Beten zu Lehana</t>
  </si>
  <si>
    <t>Beten zu Utason</t>
  </si>
  <si>
    <t>Ausweichen</t>
  </si>
  <si>
    <t>BW / BW / AU</t>
  </si>
  <si>
    <t>Gefahreninstinkt</t>
  </si>
  <si>
    <t>CH / CH / GN
KK / KK / GN</t>
  </si>
  <si>
    <t>Beten zu Amure</t>
  </si>
  <si>
    <t>Beten zu Holaran</t>
  </si>
  <si>
    <t>Parieren</t>
  </si>
  <si>
    <t>Entwaffnen</t>
  </si>
  <si>
    <t>GE / GE / BL</t>
  </si>
  <si>
    <t>Beten zu Grodan</t>
  </si>
  <si>
    <t>Blocken</t>
  </si>
  <si>
    <t>AU / BL / BL</t>
  </si>
  <si>
    <t>Beten zu Drudes</t>
  </si>
  <si>
    <t>Beten zu Ador</t>
  </si>
  <si>
    <t>Gold</t>
  </si>
  <si>
    <t>Silber</t>
  </si>
  <si>
    <t>Kupfer</t>
  </si>
  <si>
    <t>Beten zu Drodan</t>
  </si>
  <si>
    <t>Beten zu Halan</t>
  </si>
  <si>
    <t>CH  / CH / GE</t>
  </si>
  <si>
    <t>Kopf</t>
  </si>
  <si>
    <t>Arme</t>
  </si>
  <si>
    <t>Beine</t>
  </si>
  <si>
    <t>Würfel/
Belastung</t>
  </si>
  <si>
    <t>Schaden/
Schutz</t>
  </si>
  <si>
    <t>Ringe</t>
  </si>
  <si>
    <t>Armbänder</t>
  </si>
  <si>
    <t>Kette</t>
  </si>
  <si>
    <t>Sonstiges</t>
  </si>
  <si>
    <t>Rüstung</t>
  </si>
  <si>
    <t>Oberteil</t>
  </si>
  <si>
    <t xml:space="preserve"> Magiekraft</t>
  </si>
  <si>
    <t>Gaukeln</t>
  </si>
  <si>
    <t>Würfelmengen</t>
  </si>
  <si>
    <t xml:space="preserve"> Level</t>
  </si>
  <si>
    <t>← Max 35 Punkte</t>
  </si>
  <si>
    <t>Max 3 Punkte pro Wert</t>
  </si>
  <si>
    <t>Gesellschaftskunde</t>
  </si>
  <si>
    <t>Gesetzeskunde</t>
  </si>
  <si>
    <t>IN / GE / GE</t>
  </si>
  <si>
    <t>pro Wert max. 12</t>
  </si>
  <si>
    <t xml:space="preserve"> Max 50 Punkte →</t>
  </si>
  <si>
    <t>Levelsystem</t>
  </si>
  <si>
    <t>Level</t>
  </si>
  <si>
    <t>Tier</t>
  </si>
  <si>
    <t>B. Exp</t>
  </si>
  <si>
    <t>B. Exp 
von Lvl 1</t>
  </si>
  <si>
    <t>Erfahrungssystem</t>
  </si>
  <si>
    <t xml:space="preserve"> Spieler
Gegner</t>
  </si>
  <si>
    <t>BL / AU / AU</t>
  </si>
  <si>
    <t>KK / BL / AU</t>
  </si>
  <si>
    <t>Talentmenge</t>
  </si>
  <si>
    <t xml:space="preserve"> </t>
  </si>
  <si>
    <t>Stahl-Großschild</t>
  </si>
  <si>
    <t>Stahlhelm</t>
  </si>
  <si>
    <t>Stahlharnisch</t>
  </si>
  <si>
    <t>Stahlarmschienen</t>
  </si>
  <si>
    <t>Stahlbeinschienen</t>
  </si>
  <si>
    <t>Ring der Menschlichkeit</t>
  </si>
  <si>
    <t>Stahlkeule</t>
  </si>
  <si>
    <t>Ring des Lebens</t>
  </si>
  <si>
    <t>5 punkte -&gt; 1 abwehr</t>
  </si>
  <si>
    <t>3 punkte übrig</t>
  </si>
  <si>
    <t>character.name</t>
  </si>
  <si>
    <t>character.race</t>
  </si>
  <si>
    <t>character.gender</t>
  </si>
  <si>
    <t>character.level</t>
  </si>
  <si>
    <t>primaryAttribute.strength</t>
  </si>
  <si>
    <t>primaryAttribute.endurance</t>
  </si>
  <si>
    <t>primaryAttribute.dexterity</t>
  </si>
  <si>
    <t>primaryAttribute.intelligence</t>
  </si>
  <si>
    <t>primaryAttribute.charisma</t>
  </si>
  <si>
    <t>primaryAttribute.resilience</t>
  </si>
  <si>
    <t>primaryAttribute.agility</t>
  </si>
  <si>
    <t>primaryAttribute.precision</t>
  </si>
  <si>
    <t>character.armor.head</t>
  </si>
  <si>
    <t>character.armor.upperBody</t>
  </si>
  <si>
    <t>character.armor.legs</t>
  </si>
  <si>
    <t>character.armor.arm</t>
  </si>
  <si>
    <t>secondaryAttribute.meleeDamage</t>
  </si>
  <si>
    <t>secondaryAttribute.rangeDamage</t>
  </si>
  <si>
    <t>secondaryAttribute.magicPower</t>
  </si>
  <si>
    <t>secondaryAttribute.defense</t>
  </si>
  <si>
    <t>secondaryAttribute.initiative</t>
  </si>
  <si>
    <t>secondaryAttribute.health</t>
  </si>
  <si>
    <t>secondaryAttribute.mana</t>
  </si>
  <si>
    <t>talent.fist</t>
  </si>
  <si>
    <t>talent.pole</t>
  </si>
  <si>
    <t>talent.bladeOneHanded</t>
  </si>
  <si>
    <t xml:space="preserve">talent.bluntOneHanded </t>
  </si>
  <si>
    <t>talent.bladeTwoHanded</t>
  </si>
  <si>
    <t>talent.bluntTwoHanded</t>
  </si>
  <si>
    <t>talent.littleThrowing</t>
  </si>
  <si>
    <t>talent.bigThrowing</t>
  </si>
  <si>
    <t>talent.gun</t>
  </si>
  <si>
    <t>talent.dodge</t>
  </si>
  <si>
    <t>talent.instinctNormal</t>
  </si>
  <si>
    <t>talent.instinctMagic</t>
  </si>
  <si>
    <t>talent.disarm</t>
  </si>
  <si>
    <t>talent.parry</t>
  </si>
  <si>
    <t>talent.block</t>
  </si>
  <si>
    <t>talent.run</t>
  </si>
  <si>
    <t>talent.roll</t>
  </si>
  <si>
    <t>talent.jump</t>
  </si>
  <si>
    <t>talent.swim</t>
  </si>
  <si>
    <t>talent.fly</t>
  </si>
  <si>
    <t>talent.ride</t>
  </si>
  <si>
    <t>talent.throw</t>
  </si>
  <si>
    <t>talent.aim</t>
  </si>
  <si>
    <t>talent.work</t>
  </si>
  <si>
    <t>talent.unleash</t>
  </si>
  <si>
    <t>talent.magicKnowledge</t>
  </si>
  <si>
    <t xml:space="preserve">talent.arkanMagic </t>
  </si>
  <si>
    <t>talent.illusionMagic</t>
  </si>
  <si>
    <t>talent.lightMagic</t>
  </si>
  <si>
    <t>talent.darkMagic</t>
  </si>
  <si>
    <t>talent.fireMagic</t>
  </si>
  <si>
    <t>talent.waterMagic</t>
  </si>
  <si>
    <t xml:space="preserve">talent.airMagic </t>
  </si>
  <si>
    <t>talent.earthMagic</t>
  </si>
  <si>
    <t>talent.stormMagic</t>
  </si>
  <si>
    <t>talent.iceMagic</t>
  </si>
  <si>
    <t>talent.naturMagic</t>
  </si>
  <si>
    <t>talent.deathMagic</t>
  </si>
  <si>
    <t>secondaryAttribute.mentalHealth</t>
  </si>
  <si>
    <t>talent.improvisedWeapon</t>
  </si>
  <si>
    <t>talent.fishing</t>
  </si>
  <si>
    <t>talent.stealing</t>
  </si>
  <si>
    <t>talent.sneak</t>
  </si>
  <si>
    <t>talent.hide</t>
  </si>
  <si>
    <t>talent.dance</t>
  </si>
  <si>
    <t>talent.immunity</t>
  </si>
  <si>
    <t>talent.mining</t>
  </si>
  <si>
    <t>talent.pain</t>
  </si>
  <si>
    <t>talent.lumber</t>
  </si>
  <si>
    <t>talent.hunting</t>
  </si>
  <si>
    <t>talent.row</t>
  </si>
  <si>
    <t>talent.carriage</t>
  </si>
  <si>
    <t>talent.boat</t>
  </si>
  <si>
    <t>talent.pray.eros</t>
  </si>
  <si>
    <t>talent.pray.doram</t>
  </si>
  <si>
    <t>talent.pray.loruza</t>
  </si>
  <si>
    <t>talent.pray.berasos</t>
  </si>
  <si>
    <t>talent.pray.pulano</t>
  </si>
  <si>
    <t>talent.pray.herador</t>
  </si>
  <si>
    <t>talent.pray.lehana</t>
  </si>
  <si>
    <t>talent.pray.amure</t>
  </si>
  <si>
    <t>talent.pray.holaran</t>
  </si>
  <si>
    <t>talent.pray.grodan</t>
  </si>
  <si>
    <t>talent.pray.drudes</t>
  </si>
  <si>
    <t>talent.pray.ador</t>
  </si>
  <si>
    <t>talent.pray.drodan</t>
  </si>
  <si>
    <t>talent.pray.halan</t>
  </si>
  <si>
    <t>talent.astronomy</t>
  </si>
  <si>
    <t>talent.society</t>
  </si>
  <si>
    <t>talent.gods</t>
  </si>
  <si>
    <t>talent.law</t>
  </si>
  <si>
    <t>talent.music</t>
  </si>
  <si>
    <t>talent.language</t>
  </si>
  <si>
    <t>talent.mechanics</t>
  </si>
  <si>
    <t>talent.math</t>
  </si>
  <si>
    <t>talent.draw</t>
  </si>
  <si>
    <t>talent.biology</t>
  </si>
  <si>
    <t>talent.lockpicking</t>
  </si>
  <si>
    <t>talent.botany</t>
  </si>
  <si>
    <t>talent.imitation</t>
  </si>
  <si>
    <t>talent.poison</t>
  </si>
  <si>
    <t>talent.trap</t>
  </si>
  <si>
    <t>talent.survival</t>
  </si>
  <si>
    <t>talent.knot</t>
  </si>
  <si>
    <t>talent.orientation</t>
  </si>
  <si>
    <t>talent.cooking</t>
  </si>
  <si>
    <t>talent.tracks</t>
  </si>
  <si>
    <t>talent.medicine</t>
  </si>
  <si>
    <t>talent.taming</t>
  </si>
  <si>
    <t>talent.alchemy</t>
  </si>
  <si>
    <t>talent.crafting</t>
  </si>
  <si>
    <t>talent.hearing</t>
  </si>
  <si>
    <t>talent.seeing</t>
  </si>
  <si>
    <t>talent.smelling</t>
  </si>
  <si>
    <t>talent.searching</t>
  </si>
  <si>
    <t>talent.tasting</t>
  </si>
  <si>
    <t>talent.estimate</t>
  </si>
  <si>
    <t>talent.calming</t>
  </si>
  <si>
    <t>talent.alleyKnowledge</t>
  </si>
  <si>
    <t>talent.charming</t>
  </si>
  <si>
    <t>talent.humanInsight</t>
  </si>
  <si>
    <t>talent.deceive</t>
  </si>
  <si>
    <t>talent.selfControl</t>
  </si>
  <si>
    <t>talent.bargain</t>
  </si>
  <si>
    <t>talent.lie</t>
  </si>
  <si>
    <t>talent.sing</t>
  </si>
  <si>
    <t>talent.command</t>
  </si>
  <si>
    <t>talent.juggling</t>
  </si>
  <si>
    <t>talent.threaten</t>
  </si>
  <si>
    <t>talent.drinking</t>
  </si>
  <si>
    <t>talent.enchanting</t>
  </si>
  <si>
    <t>character.weapon.1</t>
  </si>
  <si>
    <t>character.weapon.2</t>
  </si>
  <si>
    <t>character.weapon.3</t>
  </si>
  <si>
    <t>character.weapon.4</t>
  </si>
  <si>
    <t>character.money.gold</t>
  </si>
  <si>
    <t>character.money.silver</t>
  </si>
  <si>
    <t>character.money.copper</t>
  </si>
  <si>
    <t>character.armor.amulet</t>
  </si>
  <si>
    <t>character.armor.ring.1</t>
  </si>
  <si>
    <t>character.armor.ring.2</t>
  </si>
  <si>
    <t>character.armor.ring.3</t>
  </si>
  <si>
    <t>character.armor.ring.4</t>
  </si>
  <si>
    <t>character.armor.ring.5</t>
  </si>
  <si>
    <t>character.armor.ring.6</t>
  </si>
  <si>
    <t>character.armor.ring.7</t>
  </si>
  <si>
    <t>character.armor.ring.8</t>
  </si>
  <si>
    <t>character.armor.bracelet.1</t>
  </si>
  <si>
    <t>character.armor.bracelet.2</t>
  </si>
  <si>
    <t>character.armor.misc.1</t>
  </si>
  <si>
    <t>character.armor.misc.2</t>
  </si>
  <si>
    <t>character.armor.misc.3</t>
  </si>
  <si>
    <t>character.armor.misc.4</t>
  </si>
  <si>
    <t>character.inventory.1</t>
  </si>
  <si>
    <t>character.inventory.2</t>
  </si>
  <si>
    <t>character.inventory.3</t>
  </si>
  <si>
    <t>character.inventory.4</t>
  </si>
  <si>
    <t>character.inventory.5</t>
  </si>
  <si>
    <t>character.inventory.6</t>
  </si>
  <si>
    <t>character.inventory.7</t>
  </si>
  <si>
    <t>character.inventory.8</t>
  </si>
  <si>
    <t>character.inventory.9</t>
  </si>
  <si>
    <t>character.inventory.10</t>
  </si>
  <si>
    <t>character.inventory.11</t>
  </si>
  <si>
    <t>character.inventory.12</t>
  </si>
  <si>
    <t>character.inventory.13</t>
  </si>
  <si>
    <t>character.inventory.14</t>
  </si>
  <si>
    <t>character.inventory.15</t>
  </si>
  <si>
    <t>character.inventory.16</t>
  </si>
  <si>
    <t>character.inventory.17</t>
  </si>
  <si>
    <t>character.inventory.18</t>
  </si>
  <si>
    <t>character.inventory.19</t>
  </si>
  <si>
    <t>character.inventory.20</t>
  </si>
  <si>
    <t>character.inventory.21</t>
  </si>
  <si>
    <t>character.history</t>
  </si>
  <si>
    <t>character.advantages</t>
  </si>
  <si>
    <t>character.disadvantages</t>
  </si>
  <si>
    <t>character.occupation</t>
  </si>
  <si>
    <t>character.age</t>
  </si>
  <si>
    <t>talent.pray.utason</t>
  </si>
  <si>
    <t>MyName</t>
  </si>
  <si>
    <t>MyRace</t>
  </si>
  <si>
    <t>MyGender</t>
  </si>
  <si>
    <t>MyOccupation</t>
  </si>
  <si>
    <t>Cape</t>
  </si>
  <si>
    <t>Armreif der Befreiten</t>
  </si>
  <si>
    <t>Diebische Amulett</t>
  </si>
  <si>
    <t>Ring des Zauberers</t>
  </si>
  <si>
    <t>Bogen</t>
  </si>
  <si>
    <t>Holz</t>
  </si>
  <si>
    <t>Nagel</t>
  </si>
  <si>
    <t>Obsidian</t>
  </si>
  <si>
    <t>My super cool history</t>
  </si>
  <si>
    <t>My super cool advantages</t>
  </si>
  <si>
    <t>My super cool disadvantages</t>
  </si>
  <si>
    <t>talent.bow_crossbow</t>
  </si>
  <si>
    <t>talent.climb</t>
  </si>
  <si>
    <t>character.spell.1</t>
  </si>
  <si>
    <t>character.spell.2</t>
  </si>
  <si>
    <t>character.spell.3</t>
  </si>
  <si>
    <t>character.spell.4</t>
  </si>
  <si>
    <t>character.spell.5</t>
  </si>
  <si>
    <t>character.spell.6</t>
  </si>
  <si>
    <t>character.spell.7</t>
  </si>
  <si>
    <t>character.spell.8</t>
  </si>
  <si>
    <t>character.spell.9</t>
  </si>
  <si>
    <t>character.spell.10</t>
  </si>
  <si>
    <t>character.spell.11</t>
  </si>
  <si>
    <t>character.spell.12</t>
  </si>
  <si>
    <t>character.spell.13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</si>
</sst>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Arial"/>
      <family val="2"/>
      <charset val="1"/>
    </font>
    <font>
      <b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/>
      <sz val="26"/>
      <color rgb="FF000000"/>
      <name val="Times New Roman"/>
      <family val="1"/>
      <charset val="1"/>
    </font>
    <font>
      <b/>
      <sz val="14"/>
      <color rgb="FF000000"/>
      <name val="Times New Roman1"/>
      <charset val="1"/>
    </font>
    <font>
      <b/>
      <sz val="14"/>
      <color rgb="FF000000"/>
      <name val="Arial"/>
      <family val="2"/>
      <charset val="1"/>
    </font>
    <font>
      <b/>
      <sz val="16"/>
      <color rgb="FF000000"/>
      <name val="Times New Roman"/>
      <family val="1"/>
      <charset val="1"/>
    </font>
    <font>
      <sz val="14"/>
      <color rgb="FF000000"/>
      <name val="Times New Roman1"/>
      <charset val="1"/>
    </font>
    <font>
      <b/>
      <sz val="40"/>
      <color rgb="FF000000"/>
      <name val="Times New Roman"/>
      <family val="1"/>
      <charset val="1"/>
    </font>
    <font>
      <sz val="24"/>
      <color rgb="FF000000"/>
      <name val="Arial"/>
      <family val="2"/>
      <charset val="1"/>
    </font>
    <font>
      <b/>
      <sz val="12"/>
      <color rgb="FF000000"/>
      <name val="Times New Roman"/>
      <family val="1"/>
      <charset val="1"/>
    </font>
    <font>
      <b/>
      <sz val="22"/>
      <color rgb="FF000000"/>
      <name val="Times New Roman"/>
      <family val="1"/>
      <charset val="1"/>
    </font>
    <font>
      <b/>
      <sz val="16"/>
      <color rgb="FF000000"/>
      <name val="Times New Roman1"/>
      <charset val="1"/>
    </font>
    <font>
      <b/>
      <sz val="12"/>
      <color rgb="FF000000"/>
      <name val="Times New Roman1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Times New Roman"/>
      <family val="1"/>
    </font>
    <font>
      <sz val="24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2B2B2"/>
      </patternFill>
    </fill>
    <fill>
      <patternFill patternType="solid">
        <fgColor rgb="FFDDDDDD"/>
        <bgColor rgb="FFD9D9D9"/>
      </patternFill>
    </fill>
    <fill>
      <patternFill patternType="solid">
        <fgColor rgb="FFB2B2B2"/>
        <bgColor rgb="FFA6A6A6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DDDDD"/>
      </patternFill>
    </fill>
    <fill>
      <patternFill patternType="solid">
        <fgColor rgb="FFA6A6A6"/>
        <bgColor rgb="FFB2B2B2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11111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11111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39">
    <xf numFmtId="0" fontId="0" fillId="0" borderId="0" xfId="0"/>
    <xf numFmtId="0" fontId="0" fillId="0" borderId="0" xfId="1" applyFont="1"/>
    <xf numFmtId="0" fontId="2" fillId="0" borderId="0" xfId="1" applyFont="1"/>
    <xf numFmtId="1" fontId="4" fillId="0" borderId="1" xfId="1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0" xfId="1" applyFont="1"/>
    <xf numFmtId="0" fontId="4" fillId="0" borderId="0" xfId="1" applyFont="1"/>
    <xf numFmtId="0" fontId="1" fillId="0" borderId="0" xfId="1" applyFont="1" applyAlignment="1">
      <alignment vertical="center"/>
    </xf>
    <xf numFmtId="0" fontId="2" fillId="0" borderId="7" xfId="1" applyFont="1" applyBorder="1"/>
    <xf numFmtId="0" fontId="2" fillId="0" borderId="8" xfId="1" applyFont="1" applyBorder="1"/>
    <xf numFmtId="0" fontId="2" fillId="0" borderId="14" xfId="1" applyFont="1" applyBorder="1"/>
    <xf numFmtId="0" fontId="2" fillId="0" borderId="10" xfId="1" applyFont="1" applyBorder="1"/>
    <xf numFmtId="0" fontId="2" fillId="0" borderId="13" xfId="1" applyFont="1" applyBorder="1"/>
    <xf numFmtId="0" fontId="2" fillId="3" borderId="15" xfId="1" applyFont="1" applyFill="1" applyBorder="1"/>
    <xf numFmtId="0" fontId="2" fillId="3" borderId="16" xfId="1" applyFont="1" applyFill="1" applyBorder="1"/>
    <xf numFmtId="0" fontId="2" fillId="3" borderId="17" xfId="1" applyFont="1" applyFill="1" applyBorder="1"/>
    <xf numFmtId="0" fontId="1" fillId="6" borderId="1" xfId="1" applyFont="1" applyFill="1" applyBorder="1"/>
    <xf numFmtId="0" fontId="1" fillId="7" borderId="1" xfId="1" applyFont="1" applyFill="1" applyBorder="1"/>
    <xf numFmtId="0" fontId="1" fillId="7" borderId="5" xfId="1" applyFont="1" applyFill="1" applyBorder="1" applyAlignment="1"/>
    <xf numFmtId="0" fontId="2" fillId="0" borderId="0" xfId="1" applyFont="1" applyBorder="1" applyAlignment="1">
      <alignment vertical="center"/>
    </xf>
    <xf numFmtId="0" fontId="2" fillId="0" borderId="12" xfId="1" applyFont="1" applyBorder="1" applyAlignment="1"/>
    <xf numFmtId="0" fontId="2" fillId="0" borderId="13" xfId="1" applyFont="1" applyBorder="1" applyAlignment="1"/>
    <xf numFmtId="0" fontId="16" fillId="0" borderId="10" xfId="1" applyFont="1" applyBorder="1" applyAlignment="1"/>
    <xf numFmtId="0" fontId="2" fillId="3" borderId="15" xfId="1" applyFont="1" applyFill="1" applyBorder="1" applyAlignment="1"/>
    <xf numFmtId="0" fontId="1" fillId="0" borderId="0" xfId="1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6" fillId="0" borderId="1" xfId="1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1" fontId="4" fillId="0" borderId="1" xfId="1" applyNumberFormat="1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/>
    </xf>
    <xf numFmtId="0" fontId="1" fillId="0" borderId="5" xfId="1" applyFont="1" applyBorder="1" applyAlignment="1">
      <alignment horizontal="left" vertical="center"/>
    </xf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16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7" borderId="1" xfId="1" applyFont="1" applyFill="1" applyBorder="1" applyAlignment="1"/>
    <xf numFmtId="0" fontId="1" fillId="4" borderId="10" xfId="1" applyFont="1" applyFill="1" applyBorder="1" applyAlignment="1">
      <alignment horizontal="left" vertical="top"/>
    </xf>
    <xf numFmtId="0" fontId="1" fillId="4" borderId="11" xfId="1" applyFont="1" applyFill="1" applyBorder="1" applyAlignment="1">
      <alignment horizontal="left" vertical="top"/>
    </xf>
    <xf numFmtId="0" fontId="1" fillId="4" borderId="12" xfId="1" applyFont="1" applyFill="1" applyBorder="1" applyAlignment="1">
      <alignment horizontal="left" vertical="top"/>
    </xf>
    <xf numFmtId="0" fontId="1" fillId="4" borderId="15" xfId="1" applyFont="1" applyFill="1" applyBorder="1" applyAlignment="1">
      <alignment horizontal="left" vertical="top"/>
    </xf>
    <xf numFmtId="0" fontId="1" fillId="4" borderId="16" xfId="1" applyFont="1" applyFill="1" applyBorder="1" applyAlignment="1">
      <alignment horizontal="left" vertical="top"/>
    </xf>
    <xf numFmtId="0" fontId="1" fillId="4" borderId="17" xfId="1" applyFont="1" applyFill="1" applyBorder="1" applyAlignment="1">
      <alignment horizontal="left" vertical="top"/>
    </xf>
    <xf numFmtId="0" fontId="1" fillId="3" borderId="5" xfId="1" applyFont="1" applyFill="1" applyBorder="1" applyAlignment="1">
      <alignment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left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 vertical="center"/>
    </xf>
    <xf numFmtId="0" fontId="1" fillId="3" borderId="16" xfId="1" applyFont="1" applyFill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0" fontId="1" fillId="0" borderId="6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3" borderId="7" xfId="1" applyFont="1" applyFill="1" applyBorder="1" applyAlignment="1">
      <alignment vertical="center"/>
    </xf>
    <xf numFmtId="0" fontId="1" fillId="3" borderId="8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" fillId="0" borderId="2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9" fillId="0" borderId="0" xfId="1" applyFont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3" borderId="9" xfId="0" applyFill="1" applyBorder="1" applyAlignment="1"/>
    <xf numFmtId="0" fontId="0" fillId="0" borderId="9" xfId="0" applyBorder="1" applyAlignment="1"/>
    <xf numFmtId="0" fontId="1" fillId="3" borderId="10" xfId="1" applyFont="1" applyFill="1" applyBorder="1" applyAlignment="1">
      <alignment horizontal="center" vertical="center"/>
    </xf>
    <xf numFmtId="0" fontId="1" fillId="3" borderId="15" xfId="1" applyFont="1" applyFill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" fillId="3" borderId="10" xfId="1" applyFont="1" applyFill="1" applyBorder="1" applyAlignment="1">
      <alignment horizontal="left" vertical="center"/>
    </xf>
    <xf numFmtId="0" fontId="2" fillId="0" borderId="11" xfId="1" applyFont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13" xfId="1" applyFont="1" applyFill="1" applyBorder="1" applyAlignment="1">
      <alignment horizontal="center" vertical="center"/>
    </xf>
    <xf numFmtId="0" fontId="0" fillId="3" borderId="13" xfId="0" applyFill="1" applyBorder="1" applyAlignment="1"/>
    <xf numFmtId="0" fontId="0" fillId="0" borderId="13" xfId="0" applyBorder="1" applyAlignment="1"/>
    <xf numFmtId="0" fontId="10" fillId="0" borderId="5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12" fillId="5" borderId="1" xfId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" xfId="1" applyFont="1" applyFill="1" applyBorder="1" applyAlignment="1"/>
    <xf numFmtId="0" fontId="10" fillId="3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" fillId="4" borderId="1" xfId="1" applyFont="1" applyFill="1" applyBorder="1" applyAlignment="1">
      <alignment horizontal="center"/>
    </xf>
    <xf numFmtId="0" fontId="6" fillId="3" borderId="13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3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" fillId="7" borderId="5" xfId="1" applyFont="1" applyFill="1" applyBorder="1" applyAlignment="1"/>
    <xf numFmtId="0" fontId="6" fillId="3" borderId="10" xfId="1" applyFont="1" applyFill="1" applyBorder="1" applyAlignment="1">
      <alignment horizontal="center" vertical="center"/>
    </xf>
    <xf numFmtId="0" fontId="6" fillId="3" borderId="12" xfId="1" applyFont="1" applyFill="1" applyBorder="1" applyAlignment="1">
      <alignment horizontal="center" vertical="center"/>
    </xf>
    <xf numFmtId="0" fontId="6" fillId="3" borderId="15" xfId="1" applyFont="1" applyFill="1" applyBorder="1" applyAlignment="1">
      <alignment horizontal="center" vertical="center"/>
    </xf>
    <xf numFmtId="0" fontId="6" fillId="3" borderId="17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16" xfId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5" xfId="1" applyFont="1" applyFill="1" applyBorder="1" applyAlignment="1"/>
    <xf numFmtId="0" fontId="1" fillId="4" borderId="6" xfId="1" applyFont="1" applyFill="1" applyBorder="1" applyAlignment="1"/>
    <xf numFmtId="0" fontId="1" fillId="4" borderId="3" xfId="1" applyFont="1" applyFill="1" applyBorder="1" applyAlignment="1"/>
    <xf numFmtId="0" fontId="0" fillId="0" borderId="5" xfId="0" applyBorder="1" applyAlignment="1"/>
    <xf numFmtId="0" fontId="1" fillId="7" borderId="6" xfId="1" applyFont="1" applyFill="1" applyBorder="1" applyAlignment="1"/>
    <xf numFmtId="0" fontId="1" fillId="7" borderId="3" xfId="1" applyFont="1" applyFill="1" applyBorder="1" applyAlignment="1"/>
    <xf numFmtId="0" fontId="0" fillId="3" borderId="5" xfId="0" applyFill="1" applyBorder="1" applyAlignment="1"/>
    <xf numFmtId="0" fontId="13" fillId="0" borderId="13" xfId="1" applyFont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" fillId="4" borderId="13" xfId="1" applyFont="1" applyFill="1" applyBorder="1" applyAlignment="1">
      <alignment horizontal="left" vertical="top"/>
    </xf>
    <xf numFmtId="0" fontId="1" fillId="4" borderId="9" xfId="1" applyFont="1" applyFill="1" applyBorder="1" applyAlignment="1">
      <alignment horizontal="left" vertical="top"/>
    </xf>
    <xf numFmtId="0" fontId="1" fillId="4" borderId="13" xfId="1" applyFont="1" applyFill="1" applyBorder="1" applyAlignment="1">
      <alignment horizontal="left" vertical="top" wrapText="1"/>
    </xf>
  </cellXfs>
  <cellStyles count="2">
    <cellStyle name="Erklärender Text" xfId="1" builtinId="53" customBuiltin="1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97"/>
  <sheetViews>
    <sheetView topLeftCell="AF23" zoomScale="70" zoomScaleNormal="70" workbookViewId="0">
      <selection activeCell="AU37" sqref="AU37:AV38"/>
    </sheetView>
  </sheetViews>
  <sheetFormatPr baseColWidth="10" defaultColWidth="9" defaultRowHeight="14.25"/>
  <cols>
    <col min="1" max="11" width="10.875" style="1" customWidth="1"/>
    <col min="12" max="22" width="11" style="1" customWidth="1"/>
    <col min="23" max="54" width="14.625" style="1" customWidth="1"/>
    <col min="55" max="241" width="22.125" style="1" customWidth="1"/>
    <col min="242" max="1025" width="11.125" style="1" customWidth="1"/>
  </cols>
  <sheetData>
    <row r="1" spans="1:54" ht="18.75">
      <c r="A1" s="34" t="s">
        <v>0</v>
      </c>
      <c r="B1" s="34"/>
      <c r="C1" s="64" t="s">
        <v>463</v>
      </c>
      <c r="D1" s="64"/>
      <c r="E1" s="64"/>
      <c r="F1" s="2"/>
      <c r="G1" s="34" t="s">
        <v>1</v>
      </c>
      <c r="H1" s="34"/>
      <c r="I1" s="34">
        <v>1337</v>
      </c>
      <c r="J1" s="34"/>
      <c r="K1" s="34"/>
      <c r="L1" s="65" t="s">
        <v>2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3" t="s">
        <v>3</v>
      </c>
      <c r="X1" s="4" t="s">
        <v>4</v>
      </c>
      <c r="Y1" s="5" t="s">
        <v>5</v>
      </c>
      <c r="Z1" s="5" t="s">
        <v>6</v>
      </c>
      <c r="AA1" s="5" t="s">
        <v>7</v>
      </c>
      <c r="AB1" s="5" t="s">
        <v>8</v>
      </c>
      <c r="AC1" s="6" t="s">
        <v>9</v>
      </c>
      <c r="AD1" s="29" t="s">
        <v>10</v>
      </c>
      <c r="AE1" s="3" t="s">
        <v>3</v>
      </c>
      <c r="AF1" s="4" t="s">
        <v>4</v>
      </c>
      <c r="AG1" s="5" t="s">
        <v>5</v>
      </c>
      <c r="AH1" s="5" t="s">
        <v>6</v>
      </c>
      <c r="AI1" s="5" t="s">
        <v>7</v>
      </c>
      <c r="AJ1" s="5" t="s">
        <v>8</v>
      </c>
      <c r="AK1" s="6" t="s">
        <v>9</v>
      </c>
      <c r="AL1" s="29" t="s">
        <v>10</v>
      </c>
      <c r="AM1" s="3" t="s">
        <v>3</v>
      </c>
      <c r="AN1" s="4" t="s">
        <v>4</v>
      </c>
      <c r="AO1" s="5" t="s">
        <v>5</v>
      </c>
      <c r="AP1" s="5" t="s">
        <v>6</v>
      </c>
      <c r="AQ1" s="5" t="s">
        <v>7</v>
      </c>
      <c r="AR1" s="5" t="s">
        <v>8</v>
      </c>
      <c r="AS1" s="6" t="s">
        <v>9</v>
      </c>
      <c r="AT1" s="29" t="s">
        <v>10</v>
      </c>
      <c r="AU1" s="3" t="s">
        <v>3</v>
      </c>
      <c r="AV1" s="4" t="s">
        <v>4</v>
      </c>
      <c r="AW1" s="5" t="s">
        <v>5</v>
      </c>
      <c r="AX1" s="5" t="s">
        <v>6</v>
      </c>
      <c r="AY1" s="5" t="s">
        <v>7</v>
      </c>
      <c r="AZ1" s="5" t="s">
        <v>8</v>
      </c>
      <c r="BA1" s="6" t="s">
        <v>9</v>
      </c>
      <c r="BB1" s="29" t="s">
        <v>10</v>
      </c>
    </row>
    <row r="2" spans="1:54" ht="18.75" customHeight="1">
      <c r="A2" s="34" t="s">
        <v>11</v>
      </c>
      <c r="B2" s="34"/>
      <c r="C2" s="66" t="s">
        <v>464</v>
      </c>
      <c r="D2" s="66"/>
      <c r="E2" s="66"/>
      <c r="F2" s="2"/>
      <c r="G2" s="34" t="s">
        <v>12</v>
      </c>
      <c r="H2" s="34"/>
      <c r="I2" s="34" t="s">
        <v>466</v>
      </c>
      <c r="J2" s="34"/>
      <c r="K2" s="34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3">
        <f>$D$6</f>
        <v>1</v>
      </c>
      <c r="X2" s="4">
        <f>$D$8</f>
        <v>2</v>
      </c>
      <c r="Y2" s="5">
        <f>$D$10</f>
        <v>3</v>
      </c>
      <c r="Z2" s="5">
        <f>$D$12</f>
        <v>4</v>
      </c>
      <c r="AA2" s="5">
        <f>$D$14</f>
        <v>5</v>
      </c>
      <c r="AB2" s="5">
        <f>$D$16</f>
        <v>6</v>
      </c>
      <c r="AC2" s="6">
        <f>$D$18</f>
        <v>7</v>
      </c>
      <c r="AD2" s="7">
        <f>$D$20</f>
        <v>8</v>
      </c>
      <c r="AE2" s="3">
        <f>$D$6</f>
        <v>1</v>
      </c>
      <c r="AF2" s="5">
        <f>$D$8</f>
        <v>2</v>
      </c>
      <c r="AG2" s="5">
        <f>$D$10</f>
        <v>3</v>
      </c>
      <c r="AH2" s="5">
        <f>$D$12</f>
        <v>4</v>
      </c>
      <c r="AI2" s="5">
        <f>$D$14</f>
        <v>5</v>
      </c>
      <c r="AJ2" s="5">
        <f>$D$16</f>
        <v>6</v>
      </c>
      <c r="AK2" s="6">
        <f>$D$18</f>
        <v>7</v>
      </c>
      <c r="AL2" s="7">
        <f>$D$20</f>
        <v>8</v>
      </c>
      <c r="AM2" s="3">
        <f>$D$6</f>
        <v>1</v>
      </c>
      <c r="AN2" s="5">
        <f>$D$8</f>
        <v>2</v>
      </c>
      <c r="AO2" s="5">
        <f>$D$10</f>
        <v>3</v>
      </c>
      <c r="AP2" s="5">
        <f>$D$12</f>
        <v>4</v>
      </c>
      <c r="AQ2" s="5">
        <f>$D$14</f>
        <v>5</v>
      </c>
      <c r="AR2" s="5">
        <f>$D$16</f>
        <v>6</v>
      </c>
      <c r="AS2" s="6">
        <f>$D$18</f>
        <v>7</v>
      </c>
      <c r="AT2" s="7">
        <f>$D$20</f>
        <v>8</v>
      </c>
      <c r="AU2" s="3">
        <f>$D$6</f>
        <v>1</v>
      </c>
      <c r="AV2" s="5">
        <f>$D$8</f>
        <v>2</v>
      </c>
      <c r="AW2" s="5">
        <f>$D$10</f>
        <v>3</v>
      </c>
      <c r="AX2" s="5">
        <f>$D$12</f>
        <v>4</v>
      </c>
      <c r="AY2" s="5">
        <f>$D$14</f>
        <v>5</v>
      </c>
      <c r="AZ2" s="5">
        <f>$D$16</f>
        <v>6</v>
      </c>
      <c r="BA2" s="6">
        <f>$D$18</f>
        <v>7</v>
      </c>
      <c r="BB2" s="7">
        <f>$D$20</f>
        <v>8</v>
      </c>
    </row>
    <row r="3" spans="1:54" ht="18.75" customHeight="1">
      <c r="A3" s="34" t="s">
        <v>13</v>
      </c>
      <c r="B3" s="34"/>
      <c r="C3" s="34" t="s">
        <v>465</v>
      </c>
      <c r="D3" s="34"/>
      <c r="E3" s="34"/>
      <c r="F3" s="2"/>
      <c r="G3" s="34" t="s">
        <v>251</v>
      </c>
      <c r="H3" s="34"/>
      <c r="I3" s="35">
        <v>42</v>
      </c>
      <c r="J3" s="35"/>
      <c r="K3" s="35"/>
      <c r="L3" s="36" t="s">
        <v>475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8"/>
      <c r="X3" s="8"/>
      <c r="Y3" s="8"/>
      <c r="Z3" s="8"/>
      <c r="AA3" s="8"/>
      <c r="AB3" s="8"/>
      <c r="AE3" s="8"/>
      <c r="AF3" s="8"/>
      <c r="AG3" s="8"/>
      <c r="AH3" s="8"/>
      <c r="AI3" s="8"/>
      <c r="AJ3" s="8"/>
      <c r="AM3" s="9"/>
      <c r="AN3" s="9"/>
      <c r="AO3" s="9"/>
      <c r="AP3" s="9"/>
      <c r="AQ3" s="9"/>
      <c r="AR3" s="9"/>
      <c r="AU3" s="2"/>
      <c r="AV3" s="2"/>
      <c r="AW3" s="2"/>
      <c r="AX3" s="2"/>
      <c r="AY3" s="2"/>
      <c r="AZ3" s="2"/>
    </row>
    <row r="4" spans="1:54" ht="18.75" customHeight="1">
      <c r="F4" s="2"/>
      <c r="I4" s="1" t="s">
        <v>278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8"/>
      <c r="X4" s="8"/>
      <c r="Y4" s="8"/>
      <c r="Z4" s="8"/>
      <c r="AA4" s="8"/>
      <c r="AB4" s="8"/>
      <c r="AE4" s="8"/>
      <c r="AF4" s="8"/>
      <c r="AG4" s="8"/>
      <c r="AH4" s="8"/>
      <c r="AI4" s="8"/>
      <c r="AJ4" s="8"/>
      <c r="AM4" s="9"/>
      <c r="AN4" s="9"/>
      <c r="AO4" s="9"/>
      <c r="AP4" s="9"/>
      <c r="AQ4" s="9"/>
      <c r="AR4" s="9"/>
      <c r="AU4" s="2"/>
      <c r="AV4" s="2"/>
      <c r="AW4" s="2"/>
      <c r="AX4" s="2"/>
      <c r="AY4" s="2"/>
      <c r="AZ4" s="2"/>
    </row>
    <row r="5" spans="1:54" ht="18.75" customHeight="1">
      <c r="B5" s="37" t="s">
        <v>14</v>
      </c>
      <c r="C5" s="37"/>
      <c r="D5" s="75" t="s">
        <v>257</v>
      </c>
      <c r="E5" s="75"/>
      <c r="F5" s="2"/>
      <c r="I5" s="1" t="s">
        <v>279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74" t="s">
        <v>15</v>
      </c>
      <c r="X5" s="74"/>
      <c r="Y5" s="74"/>
      <c r="Z5" s="74"/>
      <c r="AA5" s="74"/>
      <c r="AB5" s="74"/>
      <c r="AC5" s="74"/>
      <c r="AD5" s="74"/>
      <c r="AE5" s="74" t="s">
        <v>15</v>
      </c>
      <c r="AF5" s="74"/>
      <c r="AG5" s="74"/>
      <c r="AH5" s="74"/>
      <c r="AI5" s="74"/>
      <c r="AJ5" s="74"/>
      <c r="AK5" s="74"/>
      <c r="AL5" s="74"/>
      <c r="AM5" s="74" t="s">
        <v>15</v>
      </c>
      <c r="AN5" s="74"/>
      <c r="AO5" s="74"/>
      <c r="AP5" s="74"/>
      <c r="AQ5" s="74"/>
      <c r="AR5" s="74"/>
      <c r="AS5" s="74"/>
      <c r="AT5" s="74"/>
      <c r="AU5" s="74" t="s">
        <v>15</v>
      </c>
      <c r="AV5" s="74"/>
      <c r="AW5" s="74"/>
      <c r="AX5" s="74"/>
      <c r="AY5" s="74"/>
      <c r="AZ5" s="74"/>
      <c r="BA5" s="74"/>
      <c r="BB5" s="74"/>
    </row>
    <row r="6" spans="1:54" ht="18.75" customHeight="1">
      <c r="A6" s="50" t="s">
        <v>16</v>
      </c>
      <c r="B6" s="50"/>
      <c r="C6" s="51" t="s">
        <v>3</v>
      </c>
      <c r="D6" s="52">
        <v>1</v>
      </c>
      <c r="E6" s="52"/>
      <c r="F6" s="2" t="s">
        <v>269</v>
      </c>
      <c r="G6" s="50" t="s">
        <v>17</v>
      </c>
      <c r="H6" s="50"/>
      <c r="I6" s="50"/>
      <c r="J6" s="54">
        <v>9</v>
      </c>
      <c r="K6" s="55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</row>
    <row r="7" spans="1:54" ht="18.75" customHeight="1">
      <c r="A7" s="50"/>
      <c r="B7" s="50"/>
      <c r="C7" s="51"/>
      <c r="D7" s="52"/>
      <c r="E7" s="52"/>
      <c r="F7" s="2"/>
      <c r="G7" s="50"/>
      <c r="H7" s="50"/>
      <c r="I7" s="50"/>
      <c r="J7" s="56"/>
      <c r="K7" s="57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</row>
    <row r="8" spans="1:54" ht="18.75" customHeight="1">
      <c r="A8" s="58" t="s">
        <v>19</v>
      </c>
      <c r="B8" s="58"/>
      <c r="C8" s="59" t="s">
        <v>4</v>
      </c>
      <c r="D8" s="60">
        <v>2</v>
      </c>
      <c r="E8" s="60"/>
      <c r="F8" s="2"/>
      <c r="G8" s="58" t="s">
        <v>20</v>
      </c>
      <c r="H8" s="58"/>
      <c r="I8" s="58"/>
      <c r="J8" s="39">
        <v>10</v>
      </c>
      <c r="K8" s="40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76">
        <f>SUM(W11:AT62)+SUM(AU11:BB34)</f>
        <v>6328</v>
      </c>
      <c r="X8" s="76"/>
      <c r="Y8" s="76" t="s">
        <v>18</v>
      </c>
      <c r="Z8" s="76"/>
      <c r="AA8" s="8" t="s">
        <v>252</v>
      </c>
      <c r="AB8" s="8"/>
      <c r="AE8" s="8"/>
      <c r="AF8" s="8"/>
      <c r="AG8" s="8"/>
      <c r="AH8" s="8"/>
      <c r="AI8" s="8"/>
      <c r="AJ8" s="8"/>
      <c r="AM8" s="8"/>
      <c r="AN8" s="8"/>
      <c r="AO8" s="8"/>
      <c r="AP8" s="8"/>
      <c r="AQ8" s="8"/>
      <c r="AR8" s="8"/>
      <c r="AU8" s="8"/>
      <c r="AV8" s="8"/>
      <c r="AW8" s="8"/>
      <c r="AX8" s="8"/>
      <c r="AY8" s="8"/>
      <c r="AZ8" s="8"/>
    </row>
    <row r="9" spans="1:54" ht="18.75" customHeight="1">
      <c r="A9" s="58"/>
      <c r="B9" s="58"/>
      <c r="C9" s="59"/>
      <c r="D9" s="60"/>
      <c r="E9" s="60"/>
      <c r="F9" s="2"/>
      <c r="G9" s="58"/>
      <c r="H9" s="58"/>
      <c r="I9" s="58"/>
      <c r="J9" s="41"/>
      <c r="K9" s="42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76"/>
      <c r="X9" s="76"/>
      <c r="Y9" s="76"/>
      <c r="Z9" s="76"/>
      <c r="AA9" s="8" t="s">
        <v>253</v>
      </c>
      <c r="AB9" s="8"/>
      <c r="AE9" s="8"/>
      <c r="AF9" s="8"/>
      <c r="AG9" s="8"/>
      <c r="AH9" s="8"/>
      <c r="AI9" s="8"/>
      <c r="AJ9" s="8"/>
      <c r="AM9" s="8"/>
      <c r="AN9" s="8"/>
      <c r="AO9" s="8"/>
      <c r="AP9" s="8"/>
      <c r="AQ9" s="8"/>
      <c r="AR9" s="8"/>
      <c r="AU9" s="8"/>
      <c r="AV9" s="8"/>
      <c r="AW9" s="8"/>
      <c r="AX9" s="8"/>
      <c r="AY9" s="8"/>
      <c r="AZ9" s="8"/>
    </row>
    <row r="10" spans="1:54" ht="18.75" customHeight="1">
      <c r="A10" s="50" t="s">
        <v>25</v>
      </c>
      <c r="B10" s="50"/>
      <c r="C10" s="51" t="s">
        <v>5</v>
      </c>
      <c r="D10" s="52">
        <v>3</v>
      </c>
      <c r="E10" s="52"/>
      <c r="F10" s="2"/>
      <c r="G10" s="53" t="s">
        <v>248</v>
      </c>
      <c r="H10" s="53"/>
      <c r="I10" s="53"/>
      <c r="J10" s="54">
        <v>11</v>
      </c>
      <c r="K10" s="5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73" t="s">
        <v>21</v>
      </c>
      <c r="X10" s="73"/>
      <c r="Y10" s="73"/>
      <c r="Z10" s="73"/>
      <c r="AA10" s="73"/>
      <c r="AB10" s="73"/>
      <c r="AC10" s="73"/>
      <c r="AD10" s="73"/>
      <c r="AE10" s="73" t="s">
        <v>22</v>
      </c>
      <c r="AF10" s="73"/>
      <c r="AG10" s="73"/>
      <c r="AH10" s="73"/>
      <c r="AI10" s="73"/>
      <c r="AJ10" s="73"/>
      <c r="AK10" s="73"/>
      <c r="AL10" s="73"/>
      <c r="AM10" s="73" t="s">
        <v>23</v>
      </c>
      <c r="AN10" s="73"/>
      <c r="AO10" s="73"/>
      <c r="AP10" s="73"/>
      <c r="AQ10" s="73"/>
      <c r="AR10" s="73"/>
      <c r="AS10" s="73"/>
      <c r="AT10" s="73"/>
      <c r="AU10" s="73" t="s">
        <v>24</v>
      </c>
      <c r="AV10" s="73"/>
      <c r="AW10" s="73"/>
      <c r="AX10" s="73"/>
      <c r="AY10" s="73"/>
      <c r="AZ10" s="73"/>
      <c r="BA10" s="73"/>
      <c r="BB10" s="73"/>
    </row>
    <row r="11" spans="1:54" ht="18.75" customHeight="1">
      <c r="A11" s="50"/>
      <c r="B11" s="50"/>
      <c r="C11" s="51"/>
      <c r="D11" s="52"/>
      <c r="E11" s="52"/>
      <c r="F11" s="2"/>
      <c r="G11" s="53"/>
      <c r="H11" s="53"/>
      <c r="I11" s="53"/>
      <c r="J11" s="56"/>
      <c r="K11" s="57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70" t="s">
        <v>26</v>
      </c>
      <c r="X11" s="70"/>
      <c r="Y11" s="67" t="s">
        <v>27</v>
      </c>
      <c r="Z11" s="68">
        <v>1</v>
      </c>
      <c r="AA11" s="70" t="s">
        <v>28</v>
      </c>
      <c r="AB11" s="70"/>
      <c r="AC11" s="67" t="s">
        <v>29</v>
      </c>
      <c r="AD11" s="68">
        <v>14</v>
      </c>
      <c r="AE11" s="70" t="s">
        <v>30</v>
      </c>
      <c r="AF11" s="70"/>
      <c r="AG11" s="71" t="s">
        <v>31</v>
      </c>
      <c r="AH11" s="68">
        <v>40</v>
      </c>
      <c r="AI11" s="72" t="s">
        <v>254</v>
      </c>
      <c r="AJ11" s="72"/>
      <c r="AK11" s="71" t="s">
        <v>39</v>
      </c>
      <c r="AL11" s="68">
        <v>57</v>
      </c>
      <c r="AM11" s="72" t="s">
        <v>34</v>
      </c>
      <c r="AN11" s="72"/>
      <c r="AO11" s="71" t="s">
        <v>35</v>
      </c>
      <c r="AP11" s="68">
        <v>70</v>
      </c>
      <c r="AQ11" s="72" t="s">
        <v>36</v>
      </c>
      <c r="AR11" s="72"/>
      <c r="AS11" s="71" t="s">
        <v>37</v>
      </c>
      <c r="AT11" s="68">
        <v>86</v>
      </c>
      <c r="AU11" s="70" t="s">
        <v>38</v>
      </c>
      <c r="AV11" s="70"/>
      <c r="AW11" s="67" t="s">
        <v>39</v>
      </c>
      <c r="AX11" s="68">
        <v>99</v>
      </c>
      <c r="AY11" s="70" t="s">
        <v>40</v>
      </c>
      <c r="AZ11" s="70"/>
      <c r="BA11" s="67" t="s">
        <v>41</v>
      </c>
      <c r="BB11" s="68">
        <v>106</v>
      </c>
    </row>
    <row r="12" spans="1:54" ht="18.75" customHeight="1">
      <c r="A12" s="58" t="s">
        <v>42</v>
      </c>
      <c r="B12" s="58"/>
      <c r="C12" s="59" t="s">
        <v>6</v>
      </c>
      <c r="D12" s="60">
        <v>4</v>
      </c>
      <c r="E12" s="60"/>
      <c r="F12" s="2"/>
      <c r="G12" s="38" t="s">
        <v>43</v>
      </c>
      <c r="H12" s="38"/>
      <c r="I12" s="38"/>
      <c r="J12" s="39">
        <v>12</v>
      </c>
      <c r="K12" s="40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70"/>
      <c r="X12" s="70"/>
      <c r="Y12" s="67"/>
      <c r="Z12" s="69"/>
      <c r="AA12" s="70"/>
      <c r="AB12" s="70"/>
      <c r="AC12" s="67"/>
      <c r="AD12" s="69"/>
      <c r="AE12" s="70"/>
      <c r="AF12" s="70"/>
      <c r="AG12" s="71"/>
      <c r="AH12" s="69"/>
      <c r="AI12" s="72"/>
      <c r="AJ12" s="72"/>
      <c r="AK12" s="71"/>
      <c r="AL12" s="69"/>
      <c r="AM12" s="72"/>
      <c r="AN12" s="72"/>
      <c r="AO12" s="71"/>
      <c r="AP12" s="69"/>
      <c r="AQ12" s="72"/>
      <c r="AR12" s="72"/>
      <c r="AS12" s="71"/>
      <c r="AT12" s="69"/>
      <c r="AU12" s="70"/>
      <c r="AV12" s="70"/>
      <c r="AW12" s="67"/>
      <c r="AX12" s="69"/>
      <c r="AY12" s="70"/>
      <c r="AZ12" s="70"/>
      <c r="BA12" s="67"/>
      <c r="BB12" s="69"/>
    </row>
    <row r="13" spans="1:54" ht="18.75" customHeight="1">
      <c r="A13" s="58"/>
      <c r="B13" s="58"/>
      <c r="C13" s="59"/>
      <c r="D13" s="60"/>
      <c r="E13" s="60"/>
      <c r="F13" s="2"/>
      <c r="G13" s="38"/>
      <c r="H13" s="38"/>
      <c r="I13" s="38"/>
      <c r="J13" s="41"/>
      <c r="K13" s="42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70" t="s">
        <v>44</v>
      </c>
      <c r="X13" s="70"/>
      <c r="Y13" s="67" t="s">
        <v>45</v>
      </c>
      <c r="Z13" s="69">
        <v>2</v>
      </c>
      <c r="AA13" s="70" t="s">
        <v>46</v>
      </c>
      <c r="AB13" s="70"/>
      <c r="AC13" s="67" t="s">
        <v>47</v>
      </c>
      <c r="AD13" s="69">
        <v>15</v>
      </c>
      <c r="AE13" s="70" t="s">
        <v>93</v>
      </c>
      <c r="AF13" s="70"/>
      <c r="AG13" s="67" t="s">
        <v>54</v>
      </c>
      <c r="AH13" s="69">
        <v>41</v>
      </c>
      <c r="AI13" s="70" t="s">
        <v>255</v>
      </c>
      <c r="AJ13" s="70"/>
      <c r="AK13" s="67" t="s">
        <v>84</v>
      </c>
      <c r="AL13" s="69">
        <v>58</v>
      </c>
      <c r="AM13" s="70" t="s">
        <v>51</v>
      </c>
      <c r="AN13" s="70"/>
      <c r="AO13" s="67" t="s">
        <v>52</v>
      </c>
      <c r="AP13" s="69">
        <v>71</v>
      </c>
      <c r="AQ13" s="70" t="s">
        <v>53</v>
      </c>
      <c r="AR13" s="70"/>
      <c r="AS13" s="67" t="s">
        <v>54</v>
      </c>
      <c r="AT13" s="69">
        <v>87</v>
      </c>
      <c r="AU13" s="77"/>
      <c r="AV13" s="77"/>
      <c r="AW13" s="78"/>
      <c r="AX13" s="69"/>
      <c r="AY13" s="79"/>
      <c r="AZ13" s="79"/>
      <c r="BA13" s="80"/>
      <c r="BB13" s="69"/>
    </row>
    <row r="14" spans="1:54" ht="18.75" customHeight="1">
      <c r="A14" s="50" t="s">
        <v>55</v>
      </c>
      <c r="B14" s="50"/>
      <c r="C14" s="51" t="s">
        <v>7</v>
      </c>
      <c r="D14" s="52">
        <v>5</v>
      </c>
      <c r="E14" s="52"/>
      <c r="F14" s="2"/>
      <c r="G14" s="61" t="s">
        <v>56</v>
      </c>
      <c r="H14" s="61"/>
      <c r="I14" s="61"/>
      <c r="J14" s="62">
        <v>13</v>
      </c>
      <c r="K14" s="62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70"/>
      <c r="X14" s="70"/>
      <c r="Y14" s="67"/>
      <c r="Z14" s="69"/>
      <c r="AA14" s="70"/>
      <c r="AB14" s="70"/>
      <c r="AC14" s="67"/>
      <c r="AD14" s="69"/>
      <c r="AE14" s="70"/>
      <c r="AF14" s="70"/>
      <c r="AG14" s="67"/>
      <c r="AH14" s="69"/>
      <c r="AI14" s="70"/>
      <c r="AJ14" s="70"/>
      <c r="AK14" s="67"/>
      <c r="AL14" s="69"/>
      <c r="AM14" s="70"/>
      <c r="AN14" s="70"/>
      <c r="AO14" s="67"/>
      <c r="AP14" s="69"/>
      <c r="AQ14" s="70"/>
      <c r="AR14" s="70"/>
      <c r="AS14" s="67"/>
      <c r="AT14" s="69"/>
      <c r="AU14" s="77"/>
      <c r="AV14" s="77"/>
      <c r="AW14" s="78"/>
      <c r="AX14" s="69"/>
      <c r="AY14" s="79"/>
      <c r="AZ14" s="79"/>
      <c r="BA14" s="80"/>
      <c r="BB14" s="69"/>
    </row>
    <row r="15" spans="1:54" ht="18.75" customHeight="1">
      <c r="A15" s="50"/>
      <c r="B15" s="50"/>
      <c r="C15" s="51"/>
      <c r="D15" s="52"/>
      <c r="E15" s="52"/>
      <c r="F15" s="2"/>
      <c r="G15" s="61"/>
      <c r="H15" s="61"/>
      <c r="I15" s="61"/>
      <c r="J15" s="62"/>
      <c r="K15" s="62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70" t="s">
        <v>57</v>
      </c>
      <c r="X15" s="70"/>
      <c r="Y15" s="67" t="s">
        <v>58</v>
      </c>
      <c r="Z15" s="69">
        <v>3</v>
      </c>
      <c r="AA15" s="81" t="s">
        <v>75</v>
      </c>
      <c r="AB15" s="55"/>
      <c r="AC15" s="83" t="s">
        <v>76</v>
      </c>
      <c r="AD15" s="69">
        <v>16</v>
      </c>
      <c r="AE15" s="70" t="s">
        <v>129</v>
      </c>
      <c r="AF15" s="70"/>
      <c r="AG15" s="67" t="s">
        <v>130</v>
      </c>
      <c r="AH15" s="69">
        <v>42</v>
      </c>
      <c r="AI15" s="70" t="s">
        <v>153</v>
      </c>
      <c r="AJ15" s="70"/>
      <c r="AK15" s="67" t="s">
        <v>154</v>
      </c>
      <c r="AL15" s="69">
        <v>59</v>
      </c>
      <c r="AM15" s="70" t="s">
        <v>63</v>
      </c>
      <c r="AN15" s="70"/>
      <c r="AO15" s="67" t="s">
        <v>64</v>
      </c>
      <c r="AP15" s="69">
        <v>72</v>
      </c>
      <c r="AQ15" s="70" t="s">
        <v>65</v>
      </c>
      <c r="AR15" s="70"/>
      <c r="AS15" s="67" t="s">
        <v>66</v>
      </c>
      <c r="AT15" s="69">
        <v>88</v>
      </c>
      <c r="AU15" s="72" t="s">
        <v>67</v>
      </c>
      <c r="AV15" s="72"/>
      <c r="AW15" s="71" t="s">
        <v>68</v>
      </c>
      <c r="AX15" s="69">
        <v>100</v>
      </c>
      <c r="AY15" s="70" t="s">
        <v>69</v>
      </c>
      <c r="AZ15" s="70"/>
      <c r="BA15" s="67" t="s">
        <v>70</v>
      </c>
      <c r="BB15" s="69">
        <v>107</v>
      </c>
    </row>
    <row r="16" spans="1:54" ht="18.75" customHeight="1">
      <c r="A16" s="58" t="s">
        <v>71</v>
      </c>
      <c r="B16" s="58"/>
      <c r="C16" s="59" t="s">
        <v>8</v>
      </c>
      <c r="D16" s="60">
        <v>6</v>
      </c>
      <c r="E16" s="60"/>
      <c r="F16" s="2"/>
      <c r="G16" s="58" t="s">
        <v>72</v>
      </c>
      <c r="H16" s="58"/>
      <c r="I16" s="58"/>
      <c r="J16" s="60">
        <v>14</v>
      </c>
      <c r="K16" s="60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70"/>
      <c r="X16" s="70"/>
      <c r="Y16" s="67"/>
      <c r="Z16" s="69"/>
      <c r="AA16" s="82"/>
      <c r="AB16" s="57"/>
      <c r="AC16" s="71"/>
      <c r="AD16" s="69"/>
      <c r="AE16" s="70"/>
      <c r="AF16" s="70"/>
      <c r="AG16" s="67"/>
      <c r="AH16" s="69"/>
      <c r="AI16" s="70"/>
      <c r="AJ16" s="70"/>
      <c r="AK16" s="67"/>
      <c r="AL16" s="69"/>
      <c r="AM16" s="70"/>
      <c r="AN16" s="70"/>
      <c r="AO16" s="67"/>
      <c r="AP16" s="69"/>
      <c r="AQ16" s="70"/>
      <c r="AR16" s="70"/>
      <c r="AS16" s="67"/>
      <c r="AT16" s="69"/>
      <c r="AU16" s="72"/>
      <c r="AV16" s="72"/>
      <c r="AW16" s="71"/>
      <c r="AX16" s="69"/>
      <c r="AY16" s="70"/>
      <c r="AZ16" s="70"/>
      <c r="BA16" s="67"/>
      <c r="BB16" s="69"/>
    </row>
    <row r="17" spans="1:54" ht="18.75" customHeight="1">
      <c r="A17" s="58"/>
      <c r="B17" s="58"/>
      <c r="C17" s="59"/>
      <c r="D17" s="60"/>
      <c r="E17" s="60"/>
      <c r="F17" s="2"/>
      <c r="G17" s="58"/>
      <c r="H17" s="58"/>
      <c r="I17" s="58"/>
      <c r="J17" s="60"/>
      <c r="K17" s="60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70" t="s">
        <v>73</v>
      </c>
      <c r="X17" s="70"/>
      <c r="Y17" s="67" t="s">
        <v>74</v>
      </c>
      <c r="Z17" s="69">
        <v>4</v>
      </c>
      <c r="AA17" s="81" t="s">
        <v>91</v>
      </c>
      <c r="AB17" s="55"/>
      <c r="AC17" s="83" t="s">
        <v>92</v>
      </c>
      <c r="AD17" s="69">
        <v>17</v>
      </c>
      <c r="AE17" s="70" t="s">
        <v>120</v>
      </c>
      <c r="AF17" s="70"/>
      <c r="AG17" s="67" t="s">
        <v>109</v>
      </c>
      <c r="AH17" s="69">
        <v>43</v>
      </c>
      <c r="AI17" s="70"/>
      <c r="AJ17" s="70"/>
      <c r="AK17" s="67"/>
      <c r="AL17" s="69"/>
      <c r="AM17" s="70" t="s">
        <v>81</v>
      </c>
      <c r="AN17" s="70"/>
      <c r="AO17" s="67" t="s">
        <v>82</v>
      </c>
      <c r="AP17" s="69">
        <v>73</v>
      </c>
      <c r="AQ17" s="77"/>
      <c r="AR17" s="77"/>
      <c r="AS17" s="78"/>
      <c r="AT17" s="69"/>
      <c r="AU17" s="70" t="s">
        <v>83</v>
      </c>
      <c r="AV17" s="70"/>
      <c r="AW17" s="67" t="s">
        <v>84</v>
      </c>
      <c r="AX17" s="69">
        <v>101</v>
      </c>
      <c r="AY17" s="70" t="s">
        <v>85</v>
      </c>
      <c r="AZ17" s="70"/>
      <c r="BA17" s="67" t="s">
        <v>86</v>
      </c>
      <c r="BB17" s="69">
        <v>108</v>
      </c>
    </row>
    <row r="18" spans="1:54" ht="18.75" customHeight="1">
      <c r="A18" s="84" t="s">
        <v>87</v>
      </c>
      <c r="B18" s="84"/>
      <c r="C18" s="54" t="s">
        <v>88</v>
      </c>
      <c r="D18" s="55">
        <v>7</v>
      </c>
      <c r="E18" s="55"/>
      <c r="F18" s="2"/>
      <c r="G18" s="61" t="s">
        <v>89</v>
      </c>
      <c r="H18" s="61"/>
      <c r="I18" s="61"/>
      <c r="J18" s="62">
        <v>15</v>
      </c>
      <c r="K18" s="62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70"/>
      <c r="X18" s="70"/>
      <c r="Y18" s="67"/>
      <c r="Z18" s="69"/>
      <c r="AA18" s="82"/>
      <c r="AB18" s="57"/>
      <c r="AC18" s="71"/>
      <c r="AD18" s="69"/>
      <c r="AE18" s="70"/>
      <c r="AF18" s="70"/>
      <c r="AG18" s="67"/>
      <c r="AH18" s="69"/>
      <c r="AI18" s="70"/>
      <c r="AJ18" s="70"/>
      <c r="AK18" s="67"/>
      <c r="AL18" s="69"/>
      <c r="AM18" s="70"/>
      <c r="AN18" s="70"/>
      <c r="AO18" s="67"/>
      <c r="AP18" s="69"/>
      <c r="AQ18" s="77"/>
      <c r="AR18" s="77"/>
      <c r="AS18" s="78"/>
      <c r="AT18" s="69"/>
      <c r="AU18" s="70"/>
      <c r="AV18" s="70"/>
      <c r="AW18" s="67"/>
      <c r="AX18" s="69"/>
      <c r="AY18" s="70"/>
      <c r="AZ18" s="70"/>
      <c r="BA18" s="67"/>
      <c r="BB18" s="69"/>
    </row>
    <row r="19" spans="1:54" ht="18.75" customHeight="1">
      <c r="A19" s="84"/>
      <c r="B19" s="84"/>
      <c r="C19" s="54"/>
      <c r="D19" s="55"/>
      <c r="E19" s="55"/>
      <c r="F19" s="2"/>
      <c r="G19" s="61"/>
      <c r="H19" s="61"/>
      <c r="I19" s="61"/>
      <c r="J19" s="62"/>
      <c r="K19" s="6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70" t="s">
        <v>90</v>
      </c>
      <c r="X19" s="70"/>
      <c r="Y19" s="67" t="s">
        <v>58</v>
      </c>
      <c r="Z19" s="69">
        <v>5</v>
      </c>
      <c r="AA19" s="81" t="s">
        <v>107</v>
      </c>
      <c r="AB19" s="55"/>
      <c r="AC19" s="83" t="s">
        <v>169</v>
      </c>
      <c r="AD19" s="69">
        <v>18</v>
      </c>
      <c r="AE19" s="70"/>
      <c r="AF19" s="70"/>
      <c r="AG19" s="67"/>
      <c r="AH19" s="69"/>
      <c r="AI19" s="70"/>
      <c r="AJ19" s="70"/>
      <c r="AK19" s="67"/>
      <c r="AL19" s="69"/>
      <c r="AM19" s="70" t="s">
        <v>95</v>
      </c>
      <c r="AN19" s="70"/>
      <c r="AO19" s="67" t="s">
        <v>96</v>
      </c>
      <c r="AP19" s="69">
        <v>74</v>
      </c>
      <c r="AQ19" s="70" t="s">
        <v>97</v>
      </c>
      <c r="AR19" s="70"/>
      <c r="AS19" s="67" t="s">
        <v>98</v>
      </c>
      <c r="AT19" s="69">
        <v>89</v>
      </c>
      <c r="AU19" s="70" t="s">
        <v>99</v>
      </c>
      <c r="AV19" s="70"/>
      <c r="AW19" s="71" t="s">
        <v>236</v>
      </c>
      <c r="AX19" s="69">
        <v>102</v>
      </c>
      <c r="AY19" s="70" t="s">
        <v>101</v>
      </c>
      <c r="AZ19" s="70"/>
      <c r="BA19" s="71" t="s">
        <v>102</v>
      </c>
      <c r="BB19" s="69">
        <v>109</v>
      </c>
    </row>
    <row r="20" spans="1:54" ht="18.75" customHeight="1">
      <c r="A20" s="38" t="s">
        <v>103</v>
      </c>
      <c r="B20" s="38"/>
      <c r="C20" s="59" t="s">
        <v>10</v>
      </c>
      <c r="D20" s="60">
        <v>8</v>
      </c>
      <c r="E20" s="60"/>
      <c r="F20" s="2"/>
      <c r="G20" s="38" t="s">
        <v>104</v>
      </c>
      <c r="H20" s="38"/>
      <c r="I20" s="38"/>
      <c r="J20" s="60">
        <v>16</v>
      </c>
      <c r="K20" s="60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70"/>
      <c r="X20" s="70"/>
      <c r="Y20" s="67"/>
      <c r="Z20" s="69"/>
      <c r="AA20" s="82"/>
      <c r="AB20" s="57"/>
      <c r="AC20" s="71"/>
      <c r="AD20" s="69"/>
      <c r="AE20" s="70"/>
      <c r="AF20" s="70"/>
      <c r="AG20" s="67"/>
      <c r="AH20" s="69"/>
      <c r="AI20" s="70"/>
      <c r="AJ20" s="70"/>
      <c r="AK20" s="67"/>
      <c r="AL20" s="69"/>
      <c r="AM20" s="70"/>
      <c r="AN20" s="70"/>
      <c r="AO20" s="67"/>
      <c r="AP20" s="69"/>
      <c r="AQ20" s="70"/>
      <c r="AR20" s="70"/>
      <c r="AS20" s="67"/>
      <c r="AT20" s="69"/>
      <c r="AU20" s="70"/>
      <c r="AV20" s="70"/>
      <c r="AW20" s="71"/>
      <c r="AX20" s="69"/>
      <c r="AY20" s="70"/>
      <c r="AZ20" s="70"/>
      <c r="BA20" s="71"/>
      <c r="BB20" s="69"/>
    </row>
    <row r="21" spans="1:54" ht="18.75" customHeight="1">
      <c r="A21" s="38"/>
      <c r="B21" s="38"/>
      <c r="C21" s="59"/>
      <c r="D21" s="60"/>
      <c r="E21" s="60"/>
      <c r="F21" s="2"/>
      <c r="G21" s="38"/>
      <c r="H21" s="38"/>
      <c r="I21" s="38"/>
      <c r="J21" s="60"/>
      <c r="K21" s="60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70" t="s">
        <v>105</v>
      </c>
      <c r="X21" s="70"/>
      <c r="Y21" s="67" t="s">
        <v>106</v>
      </c>
      <c r="Z21" s="69">
        <v>6</v>
      </c>
      <c r="AA21" s="70" t="s">
        <v>118</v>
      </c>
      <c r="AB21" s="70"/>
      <c r="AC21" s="67" t="s">
        <v>119</v>
      </c>
      <c r="AD21" s="69">
        <v>19</v>
      </c>
      <c r="AE21" s="70" t="s">
        <v>108</v>
      </c>
      <c r="AF21" s="70"/>
      <c r="AG21" s="67" t="s">
        <v>109</v>
      </c>
      <c r="AH21" s="69">
        <v>44</v>
      </c>
      <c r="AI21" s="70" t="s">
        <v>159</v>
      </c>
      <c r="AJ21" s="70"/>
      <c r="AK21" s="67" t="s">
        <v>160</v>
      </c>
      <c r="AL21" s="69">
        <v>60</v>
      </c>
      <c r="AM21" s="86" t="s">
        <v>122</v>
      </c>
      <c r="AN21" s="86"/>
      <c r="AO21" s="67" t="s">
        <v>123</v>
      </c>
      <c r="AP21" s="69">
        <v>75</v>
      </c>
      <c r="AQ21" s="70" t="s">
        <v>249</v>
      </c>
      <c r="AR21" s="70"/>
      <c r="AS21" s="67" t="s">
        <v>112</v>
      </c>
      <c r="AT21" s="69">
        <v>90</v>
      </c>
      <c r="AU21" s="72" t="s">
        <v>113</v>
      </c>
      <c r="AV21" s="72"/>
      <c r="AW21" s="71" t="s">
        <v>31</v>
      </c>
      <c r="AX21" s="69">
        <v>103</v>
      </c>
      <c r="AY21" s="70" t="s">
        <v>114</v>
      </c>
      <c r="AZ21" s="70"/>
      <c r="BA21" s="71" t="s">
        <v>115</v>
      </c>
      <c r="BB21" s="69">
        <v>110</v>
      </c>
    </row>
    <row r="22" spans="1:54" ht="18.75" customHeight="1">
      <c r="B22" s="85" t="s">
        <v>258</v>
      </c>
      <c r="C22" s="85"/>
      <c r="D22" s="39">
        <f>SUM(D6:D20)</f>
        <v>36</v>
      </c>
      <c r="E22" s="39"/>
      <c r="F22" s="2"/>
      <c r="G22" s="10"/>
      <c r="H22" s="10"/>
      <c r="I22" s="10"/>
      <c r="J22" s="10"/>
      <c r="K22" s="10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70"/>
      <c r="X22" s="70"/>
      <c r="Y22" s="67"/>
      <c r="Z22" s="69"/>
      <c r="AA22" s="70"/>
      <c r="AB22" s="70"/>
      <c r="AC22" s="67"/>
      <c r="AD22" s="69"/>
      <c r="AE22" s="70"/>
      <c r="AF22" s="70"/>
      <c r="AG22" s="67"/>
      <c r="AH22" s="69"/>
      <c r="AI22" s="70"/>
      <c r="AJ22" s="70"/>
      <c r="AK22" s="67"/>
      <c r="AL22" s="69"/>
      <c r="AM22" s="86"/>
      <c r="AN22" s="86"/>
      <c r="AO22" s="67"/>
      <c r="AP22" s="69"/>
      <c r="AQ22" s="70"/>
      <c r="AR22" s="70"/>
      <c r="AS22" s="67"/>
      <c r="AT22" s="69"/>
      <c r="AU22" s="72"/>
      <c r="AV22" s="72"/>
      <c r="AW22" s="71"/>
      <c r="AX22" s="69"/>
      <c r="AY22" s="70"/>
      <c r="AZ22" s="70"/>
      <c r="BA22" s="71"/>
      <c r="BB22" s="69"/>
    </row>
    <row r="23" spans="1:54" ht="18.75" customHeight="1">
      <c r="B23" s="22"/>
      <c r="C23" s="22"/>
      <c r="D23" s="27"/>
      <c r="E23" s="27"/>
      <c r="F23" s="2"/>
      <c r="G23" s="10"/>
      <c r="H23" s="10"/>
      <c r="I23" s="10"/>
      <c r="J23" s="10"/>
      <c r="K23" s="10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70" t="s">
        <v>116</v>
      </c>
      <c r="X23" s="70"/>
      <c r="Y23" s="67" t="s">
        <v>117</v>
      </c>
      <c r="Z23" s="69">
        <v>7</v>
      </c>
      <c r="AA23" s="70"/>
      <c r="AB23" s="70"/>
      <c r="AC23" s="67"/>
      <c r="AD23" s="69"/>
      <c r="AE23" s="70" t="s">
        <v>48</v>
      </c>
      <c r="AF23" s="70"/>
      <c r="AG23" s="67" t="s">
        <v>49</v>
      </c>
      <c r="AH23" s="69">
        <v>45</v>
      </c>
      <c r="AI23" s="70" t="s">
        <v>121</v>
      </c>
      <c r="AJ23" s="70"/>
      <c r="AK23" s="67" t="s">
        <v>205</v>
      </c>
      <c r="AL23" s="69">
        <v>61</v>
      </c>
      <c r="AM23" s="86" t="s">
        <v>133</v>
      </c>
      <c r="AN23" s="86"/>
      <c r="AO23" s="67" t="s">
        <v>134</v>
      </c>
      <c r="AP23" s="69">
        <v>76</v>
      </c>
      <c r="AQ23" s="70" t="s">
        <v>124</v>
      </c>
      <c r="AR23" s="70"/>
      <c r="AS23" s="67" t="s">
        <v>266</v>
      </c>
      <c r="AT23" s="69">
        <v>91</v>
      </c>
      <c r="AU23" s="70" t="s">
        <v>125</v>
      </c>
      <c r="AV23" s="70"/>
      <c r="AW23" s="71" t="s">
        <v>126</v>
      </c>
      <c r="AX23" s="69">
        <v>104</v>
      </c>
      <c r="AY23" s="70" t="s">
        <v>127</v>
      </c>
      <c r="AZ23" s="70"/>
      <c r="BA23" s="71" t="s">
        <v>128</v>
      </c>
      <c r="BB23" s="69">
        <v>111</v>
      </c>
    </row>
    <row r="24" spans="1:54" ht="18.75" customHeight="1">
      <c r="A24" s="44" t="s">
        <v>138</v>
      </c>
      <c r="B24" s="46"/>
      <c r="C24" s="44" t="s">
        <v>139</v>
      </c>
      <c r="D24" s="46"/>
      <c r="E24" s="136" t="s">
        <v>140</v>
      </c>
      <c r="F24" s="138" t="s">
        <v>240</v>
      </c>
      <c r="G24" s="138" t="s">
        <v>241</v>
      </c>
      <c r="H24" s="138" t="s">
        <v>141</v>
      </c>
      <c r="I24" s="44" t="s">
        <v>142</v>
      </c>
      <c r="J24" s="45"/>
      <c r="K24" s="4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70"/>
      <c r="X24" s="70"/>
      <c r="Y24" s="67"/>
      <c r="Z24" s="69"/>
      <c r="AA24" s="70"/>
      <c r="AB24" s="70"/>
      <c r="AC24" s="67"/>
      <c r="AD24" s="69"/>
      <c r="AE24" s="70"/>
      <c r="AF24" s="70"/>
      <c r="AG24" s="67"/>
      <c r="AH24" s="69"/>
      <c r="AI24" s="70"/>
      <c r="AJ24" s="70"/>
      <c r="AK24" s="67"/>
      <c r="AL24" s="69"/>
      <c r="AM24" s="86"/>
      <c r="AN24" s="86"/>
      <c r="AO24" s="67"/>
      <c r="AP24" s="69"/>
      <c r="AQ24" s="70"/>
      <c r="AR24" s="70"/>
      <c r="AS24" s="67"/>
      <c r="AT24" s="69"/>
      <c r="AU24" s="70"/>
      <c r="AV24" s="70"/>
      <c r="AW24" s="71"/>
      <c r="AX24" s="69"/>
      <c r="AY24" s="70"/>
      <c r="AZ24" s="70"/>
      <c r="BA24" s="71"/>
      <c r="BB24" s="69"/>
    </row>
    <row r="25" spans="1:54" ht="18.75" customHeight="1">
      <c r="A25" s="47"/>
      <c r="B25" s="49"/>
      <c r="C25" s="47"/>
      <c r="D25" s="49"/>
      <c r="E25" s="137"/>
      <c r="F25" s="137"/>
      <c r="G25" s="137"/>
      <c r="H25" s="137"/>
      <c r="I25" s="47"/>
      <c r="J25" s="48"/>
      <c r="K25" s="49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77"/>
      <c r="X25" s="77"/>
      <c r="Y25" s="78"/>
      <c r="Z25" s="69"/>
      <c r="AA25" s="77"/>
      <c r="AB25" s="77"/>
      <c r="AC25" s="78"/>
      <c r="AD25" s="69"/>
      <c r="AE25" s="70" t="s">
        <v>59</v>
      </c>
      <c r="AF25" s="70"/>
      <c r="AG25" s="67" t="s">
        <v>60</v>
      </c>
      <c r="AH25" s="69">
        <v>46</v>
      </c>
      <c r="AI25" s="70" t="s">
        <v>131</v>
      </c>
      <c r="AJ25" s="70"/>
      <c r="AK25" s="67" t="s">
        <v>132</v>
      </c>
      <c r="AL25" s="69">
        <v>62</v>
      </c>
      <c r="AM25" s="86"/>
      <c r="AN25" s="86"/>
      <c r="AO25" s="67"/>
      <c r="AP25" s="69"/>
      <c r="AQ25" s="77"/>
      <c r="AR25" s="77"/>
      <c r="AS25" s="78"/>
      <c r="AT25" s="69"/>
      <c r="AU25" s="87" t="s">
        <v>135</v>
      </c>
      <c r="AV25" s="87"/>
      <c r="AW25" s="71" t="s">
        <v>84</v>
      </c>
      <c r="AX25" s="69">
        <v>105</v>
      </c>
      <c r="AY25" s="70" t="s">
        <v>136</v>
      </c>
      <c r="AZ25" s="70"/>
      <c r="BA25" s="67" t="s">
        <v>137</v>
      </c>
      <c r="BB25" s="69">
        <v>112</v>
      </c>
    </row>
    <row r="26" spans="1:54" ht="18.75" customHeight="1">
      <c r="A26" s="11" t="s">
        <v>276</v>
      </c>
      <c r="B26" s="2"/>
      <c r="C26" s="11"/>
      <c r="D26" s="12"/>
      <c r="E26" s="11"/>
      <c r="F26" s="13"/>
      <c r="G26" s="14"/>
      <c r="H26" s="15"/>
      <c r="I26" s="11"/>
      <c r="J26" s="2"/>
      <c r="K26" s="12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77"/>
      <c r="X26" s="77"/>
      <c r="Y26" s="78"/>
      <c r="Z26" s="69"/>
      <c r="AA26" s="77"/>
      <c r="AB26" s="77"/>
      <c r="AC26" s="78"/>
      <c r="AD26" s="69"/>
      <c r="AE26" s="70"/>
      <c r="AF26" s="70"/>
      <c r="AG26" s="67"/>
      <c r="AH26" s="69"/>
      <c r="AI26" s="70"/>
      <c r="AJ26" s="70"/>
      <c r="AK26" s="67"/>
      <c r="AL26" s="69"/>
      <c r="AM26" s="86"/>
      <c r="AN26" s="86"/>
      <c r="AO26" s="67"/>
      <c r="AP26" s="69"/>
      <c r="AQ26" s="77"/>
      <c r="AR26" s="77"/>
      <c r="AS26" s="78"/>
      <c r="AT26" s="69"/>
      <c r="AU26" s="87"/>
      <c r="AV26" s="87"/>
      <c r="AW26" s="71"/>
      <c r="AX26" s="69"/>
      <c r="AY26" s="70"/>
      <c r="AZ26" s="70"/>
      <c r="BA26" s="67"/>
      <c r="BB26" s="69"/>
    </row>
    <row r="27" spans="1:54" ht="18.75" customHeight="1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70" t="s">
        <v>143</v>
      </c>
      <c r="X27" s="70"/>
      <c r="Y27" s="67" t="s">
        <v>66</v>
      </c>
      <c r="Z27" s="69">
        <v>8</v>
      </c>
      <c r="AA27" s="70" t="s">
        <v>144</v>
      </c>
      <c r="AB27" s="70"/>
      <c r="AC27" s="67" t="s">
        <v>145</v>
      </c>
      <c r="AD27" s="69">
        <v>20</v>
      </c>
      <c r="AE27" s="70" t="s">
        <v>77</v>
      </c>
      <c r="AF27" s="70"/>
      <c r="AG27" s="67" t="s">
        <v>78</v>
      </c>
      <c r="AH27" s="69">
        <v>47</v>
      </c>
      <c r="AI27" s="70"/>
      <c r="AJ27" s="70"/>
      <c r="AK27" s="67"/>
      <c r="AL27" s="69"/>
      <c r="AM27" s="77"/>
      <c r="AN27" s="77"/>
      <c r="AO27" s="78"/>
      <c r="AP27" s="69"/>
      <c r="AQ27" s="77"/>
      <c r="AR27" s="77"/>
      <c r="AS27" s="78"/>
      <c r="AT27" s="69"/>
      <c r="AU27" s="88"/>
      <c r="AV27" s="88"/>
      <c r="AW27" s="89"/>
      <c r="AX27" s="69"/>
      <c r="AY27" s="77"/>
      <c r="AZ27" s="77"/>
      <c r="BA27" s="78"/>
      <c r="BB27" s="69"/>
    </row>
    <row r="28" spans="1:54" ht="18.75" customHeight="1">
      <c r="A28" s="11" t="s">
        <v>270</v>
      </c>
      <c r="B28" s="2"/>
      <c r="C28" s="11"/>
      <c r="D28" s="12"/>
      <c r="E28" s="11"/>
      <c r="F28" s="13"/>
      <c r="G28" s="14"/>
      <c r="H28" s="15"/>
      <c r="I28" s="11"/>
      <c r="J28" s="2"/>
      <c r="K28" s="12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70"/>
      <c r="X28" s="70"/>
      <c r="Y28" s="67"/>
      <c r="Z28" s="69"/>
      <c r="AA28" s="70"/>
      <c r="AB28" s="70"/>
      <c r="AC28" s="67"/>
      <c r="AD28" s="69"/>
      <c r="AE28" s="70"/>
      <c r="AF28" s="70"/>
      <c r="AG28" s="67"/>
      <c r="AH28" s="69"/>
      <c r="AI28" s="70"/>
      <c r="AJ28" s="70"/>
      <c r="AK28" s="67"/>
      <c r="AL28" s="69"/>
      <c r="AM28" s="77"/>
      <c r="AN28" s="77"/>
      <c r="AO28" s="78"/>
      <c r="AP28" s="69"/>
      <c r="AQ28" s="77"/>
      <c r="AR28" s="77"/>
      <c r="AS28" s="78"/>
      <c r="AT28" s="69"/>
      <c r="AU28" s="88"/>
      <c r="AV28" s="88"/>
      <c r="AW28" s="89"/>
      <c r="AX28" s="69"/>
      <c r="AY28" s="77"/>
      <c r="AZ28" s="77"/>
      <c r="BA28" s="78"/>
      <c r="BB28" s="69"/>
    </row>
    <row r="29" spans="1:54" ht="18.75" customHeight="1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8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70" t="s">
        <v>150</v>
      </c>
      <c r="X29" s="70"/>
      <c r="Y29" s="67" t="s">
        <v>66</v>
      </c>
      <c r="Z29" s="69">
        <v>9</v>
      </c>
      <c r="AA29" s="70" t="s">
        <v>151</v>
      </c>
      <c r="AB29" s="70"/>
      <c r="AC29" s="67" t="s">
        <v>152</v>
      </c>
      <c r="AD29" s="69">
        <v>21</v>
      </c>
      <c r="AE29" s="70"/>
      <c r="AF29" s="70"/>
      <c r="AG29" s="67"/>
      <c r="AH29" s="69"/>
      <c r="AI29" s="70"/>
      <c r="AJ29" s="70"/>
      <c r="AK29" s="90"/>
      <c r="AL29" s="69"/>
      <c r="AM29" s="77"/>
      <c r="AN29" s="77"/>
      <c r="AO29" s="78"/>
      <c r="AP29" s="68"/>
      <c r="AQ29" s="77"/>
      <c r="AR29" s="77"/>
      <c r="AS29" s="78"/>
      <c r="AT29" s="68"/>
      <c r="AU29" s="88"/>
      <c r="AV29" s="88"/>
      <c r="AW29" s="89"/>
      <c r="AX29" s="68"/>
      <c r="AY29" s="77"/>
      <c r="AZ29" s="77"/>
      <c r="BA29" s="78"/>
      <c r="BB29" s="68"/>
    </row>
    <row r="30" spans="1:54" ht="18.75" customHeight="1">
      <c r="A30" s="11"/>
      <c r="B30" s="2"/>
      <c r="C30" s="11"/>
      <c r="D30" s="12"/>
      <c r="E30" s="11"/>
      <c r="F30" s="13"/>
      <c r="G30" s="14"/>
      <c r="H30" s="15"/>
      <c r="I30" s="11"/>
      <c r="J30" s="2"/>
      <c r="K30" s="12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70"/>
      <c r="X30" s="70"/>
      <c r="Y30" s="67"/>
      <c r="Z30" s="69"/>
      <c r="AA30" s="70"/>
      <c r="AB30" s="70"/>
      <c r="AC30" s="67"/>
      <c r="AD30" s="69"/>
      <c r="AE30" s="70"/>
      <c r="AF30" s="70"/>
      <c r="AG30" s="67"/>
      <c r="AH30" s="69"/>
      <c r="AI30" s="70"/>
      <c r="AJ30" s="70"/>
      <c r="AK30" s="90"/>
      <c r="AL30" s="69"/>
      <c r="AM30" s="77"/>
      <c r="AN30" s="77"/>
      <c r="AO30" s="78"/>
      <c r="AP30" s="69"/>
      <c r="AQ30" s="77"/>
      <c r="AR30" s="77"/>
      <c r="AS30" s="78"/>
      <c r="AT30" s="69"/>
      <c r="AU30" s="88"/>
      <c r="AV30" s="88"/>
      <c r="AW30" s="89"/>
      <c r="AX30" s="69"/>
      <c r="AY30" s="77"/>
      <c r="AZ30" s="77"/>
      <c r="BA30" s="78"/>
      <c r="BB30" s="69"/>
    </row>
    <row r="31" spans="1:54" ht="18.75" customHeight="1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8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70" t="s">
        <v>157</v>
      </c>
      <c r="X31" s="70"/>
      <c r="Y31" s="67" t="s">
        <v>158</v>
      </c>
      <c r="Z31" s="69">
        <v>10</v>
      </c>
      <c r="AA31" s="70" t="s">
        <v>61</v>
      </c>
      <c r="AB31" s="70"/>
      <c r="AC31" s="67" t="s">
        <v>62</v>
      </c>
      <c r="AD31" s="69">
        <v>22</v>
      </c>
      <c r="AE31" s="81" t="s">
        <v>50</v>
      </c>
      <c r="AF31" s="55"/>
      <c r="AG31" s="83" t="s">
        <v>256</v>
      </c>
      <c r="AH31" s="91">
        <v>48</v>
      </c>
      <c r="AI31" s="70" t="s">
        <v>196</v>
      </c>
      <c r="AJ31" s="70"/>
      <c r="AK31" s="67" t="s">
        <v>267</v>
      </c>
      <c r="AL31" s="68">
        <v>63</v>
      </c>
      <c r="AM31" s="88"/>
      <c r="AN31" s="88"/>
      <c r="AO31" s="89"/>
      <c r="AP31" s="69"/>
      <c r="AQ31" s="88"/>
      <c r="AR31" s="88"/>
      <c r="AS31" s="89"/>
      <c r="AT31" s="69"/>
      <c r="AU31" s="88"/>
      <c r="AV31" s="88"/>
      <c r="AW31" s="89"/>
      <c r="AX31" s="69"/>
      <c r="AY31" s="77"/>
      <c r="AZ31" s="77"/>
      <c r="BA31" s="78"/>
      <c r="BB31" s="69"/>
    </row>
    <row r="32" spans="1:54" ht="18.75" customHeight="1">
      <c r="A32" s="11"/>
      <c r="B32" s="2"/>
      <c r="C32" s="11"/>
      <c r="D32" s="12"/>
      <c r="E32" s="11"/>
      <c r="F32" s="13"/>
      <c r="G32" s="14"/>
      <c r="H32" s="15"/>
      <c r="I32" s="11"/>
      <c r="J32" s="2"/>
      <c r="K32" s="12"/>
      <c r="W32" s="70"/>
      <c r="X32" s="70"/>
      <c r="Y32" s="67"/>
      <c r="Z32" s="69"/>
      <c r="AA32" s="70"/>
      <c r="AB32" s="70"/>
      <c r="AC32" s="67"/>
      <c r="AD32" s="69"/>
      <c r="AE32" s="82"/>
      <c r="AF32" s="57"/>
      <c r="AG32" s="71"/>
      <c r="AH32" s="69"/>
      <c r="AI32" s="70"/>
      <c r="AJ32" s="70"/>
      <c r="AK32" s="67"/>
      <c r="AL32" s="69"/>
      <c r="AM32" s="88"/>
      <c r="AN32" s="88"/>
      <c r="AO32" s="89"/>
      <c r="AP32" s="69"/>
      <c r="AQ32" s="88"/>
      <c r="AR32" s="88"/>
      <c r="AS32" s="89"/>
      <c r="AT32" s="69"/>
      <c r="AU32" s="88"/>
      <c r="AV32" s="88"/>
      <c r="AW32" s="89"/>
      <c r="AX32" s="69"/>
      <c r="AY32" s="77"/>
      <c r="AZ32" s="77"/>
      <c r="BA32" s="78"/>
      <c r="BB32" s="69"/>
    </row>
    <row r="33" spans="1:54" ht="18.75" customHeight="1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8"/>
      <c r="L33" s="63" t="s">
        <v>162</v>
      </c>
      <c r="M33" s="63"/>
      <c r="N33" s="63"/>
      <c r="O33" s="63"/>
      <c r="P33" s="63"/>
      <c r="R33" s="63" t="s">
        <v>163</v>
      </c>
      <c r="S33" s="63"/>
      <c r="T33" s="63"/>
      <c r="U33" s="63"/>
      <c r="V33" s="63"/>
      <c r="W33" s="77"/>
      <c r="X33" s="77"/>
      <c r="Y33" s="78"/>
      <c r="Z33" s="69"/>
      <c r="AA33" s="77"/>
      <c r="AB33" s="77"/>
      <c r="AC33" s="78"/>
      <c r="AD33" s="69"/>
      <c r="AE33" s="70" t="s">
        <v>94</v>
      </c>
      <c r="AF33" s="70"/>
      <c r="AG33" s="67" t="s">
        <v>80</v>
      </c>
      <c r="AH33" s="69">
        <v>49</v>
      </c>
      <c r="AI33" s="70" t="s">
        <v>146</v>
      </c>
      <c r="AJ33" s="70"/>
      <c r="AK33" s="67" t="s">
        <v>147</v>
      </c>
      <c r="AL33" s="69">
        <v>64</v>
      </c>
      <c r="AM33" s="77"/>
      <c r="AN33" s="77"/>
      <c r="AO33" s="78"/>
      <c r="AP33" s="69"/>
      <c r="AQ33" s="77"/>
      <c r="AR33" s="77"/>
      <c r="AS33" s="78"/>
      <c r="AT33" s="69"/>
      <c r="AU33" s="77"/>
      <c r="AV33" s="77"/>
      <c r="AW33" s="78"/>
      <c r="AX33" s="69"/>
      <c r="AY33" s="77"/>
      <c r="AZ33" s="77"/>
      <c r="BA33" s="78"/>
      <c r="BB33" s="69"/>
    </row>
    <row r="34" spans="1:54" ht="18.75" customHeight="1">
      <c r="L34" s="63"/>
      <c r="M34" s="63"/>
      <c r="N34" s="63"/>
      <c r="O34" s="63"/>
      <c r="P34" s="63"/>
      <c r="R34" s="63"/>
      <c r="S34" s="63"/>
      <c r="T34" s="63"/>
      <c r="U34" s="63"/>
      <c r="V34" s="63"/>
      <c r="W34" s="77"/>
      <c r="X34" s="77"/>
      <c r="Y34" s="78"/>
      <c r="Z34" s="69"/>
      <c r="AA34" s="77"/>
      <c r="AB34" s="77"/>
      <c r="AC34" s="78"/>
      <c r="AD34" s="69"/>
      <c r="AE34" s="70"/>
      <c r="AF34" s="70"/>
      <c r="AG34" s="67"/>
      <c r="AH34" s="69"/>
      <c r="AI34" s="70"/>
      <c r="AJ34" s="70"/>
      <c r="AK34" s="67"/>
      <c r="AL34" s="69"/>
      <c r="AM34" s="77"/>
      <c r="AN34" s="77"/>
      <c r="AO34" s="78"/>
      <c r="AP34" s="69"/>
      <c r="AQ34" s="77"/>
      <c r="AR34" s="77"/>
      <c r="AS34" s="78"/>
      <c r="AT34" s="69"/>
      <c r="AU34" s="77"/>
      <c r="AV34" s="77"/>
      <c r="AW34" s="78"/>
      <c r="AX34" s="69"/>
      <c r="AY34" s="77"/>
      <c r="AZ34" s="77"/>
      <c r="BA34" s="78"/>
      <c r="BB34" s="69"/>
    </row>
    <row r="35" spans="1:54" ht="18.75" customHeight="1">
      <c r="A35" s="21" t="s">
        <v>246</v>
      </c>
      <c r="B35" s="112" t="s">
        <v>0</v>
      </c>
      <c r="C35" s="112"/>
      <c r="D35" s="20" t="s">
        <v>177</v>
      </c>
      <c r="E35" s="20" t="s">
        <v>178</v>
      </c>
      <c r="G35" s="99" t="s">
        <v>231</v>
      </c>
      <c r="H35" s="99"/>
      <c r="I35" s="99"/>
      <c r="J35" s="99"/>
      <c r="K35" s="99"/>
      <c r="L35" s="92" t="s">
        <v>476</v>
      </c>
      <c r="M35" s="93"/>
      <c r="N35" s="93"/>
      <c r="O35" s="93"/>
      <c r="P35" s="93"/>
      <c r="R35" s="92" t="s">
        <v>477</v>
      </c>
      <c r="S35" s="93"/>
      <c r="T35" s="93"/>
      <c r="U35" s="93"/>
      <c r="V35" s="93"/>
      <c r="W35" s="70" t="s">
        <v>164</v>
      </c>
      <c r="X35" s="70"/>
      <c r="Y35" s="67" t="s">
        <v>117</v>
      </c>
      <c r="Z35" s="69">
        <v>11</v>
      </c>
      <c r="AA35" s="70" t="s">
        <v>165</v>
      </c>
      <c r="AB35" s="70"/>
      <c r="AC35" s="67" t="s">
        <v>145</v>
      </c>
      <c r="AD35" s="69">
        <v>23</v>
      </c>
      <c r="AE35" s="70" t="s">
        <v>79</v>
      </c>
      <c r="AF35" s="70"/>
      <c r="AG35" s="67" t="s">
        <v>205</v>
      </c>
      <c r="AH35" s="69">
        <v>50</v>
      </c>
      <c r="AI35" s="70" t="s">
        <v>148</v>
      </c>
      <c r="AJ35" s="70"/>
      <c r="AK35" s="67" t="s">
        <v>149</v>
      </c>
      <c r="AL35" s="69">
        <v>65</v>
      </c>
      <c r="AU35" s="94" t="s">
        <v>170</v>
      </c>
      <c r="AV35" s="94"/>
      <c r="AW35" s="94"/>
      <c r="AX35" s="94"/>
      <c r="AY35" s="94"/>
      <c r="AZ35" s="94"/>
      <c r="BA35" s="94"/>
      <c r="BB35" s="94"/>
    </row>
    <row r="36" spans="1:54" ht="18.75" customHeight="1">
      <c r="A36" s="25" t="s">
        <v>237</v>
      </c>
      <c r="B36" s="102" t="s">
        <v>271</v>
      </c>
      <c r="C36" s="103"/>
      <c r="D36" s="24"/>
      <c r="E36" s="23"/>
      <c r="G36" s="78">
        <v>1</v>
      </c>
      <c r="H36" s="78"/>
      <c r="I36" s="78"/>
      <c r="J36" s="78"/>
      <c r="K36" s="78"/>
      <c r="L36" s="92"/>
      <c r="M36" s="93"/>
      <c r="N36" s="93"/>
      <c r="O36" s="93"/>
      <c r="P36" s="93"/>
      <c r="R36" s="92"/>
      <c r="S36" s="93"/>
      <c r="T36" s="93"/>
      <c r="U36" s="93"/>
      <c r="V36" s="93"/>
      <c r="W36" s="70"/>
      <c r="X36" s="70"/>
      <c r="Y36" s="67"/>
      <c r="Z36" s="69"/>
      <c r="AA36" s="70"/>
      <c r="AB36" s="70"/>
      <c r="AC36" s="67"/>
      <c r="AD36" s="69"/>
      <c r="AE36" s="70"/>
      <c r="AF36" s="70"/>
      <c r="AG36" s="67"/>
      <c r="AH36" s="69"/>
      <c r="AI36" s="70"/>
      <c r="AJ36" s="70"/>
      <c r="AK36" s="67"/>
      <c r="AL36" s="69"/>
      <c r="AM36" s="73" t="s">
        <v>171</v>
      </c>
      <c r="AN36" s="73"/>
      <c r="AO36" s="73"/>
      <c r="AP36" s="73"/>
      <c r="AQ36" s="73"/>
      <c r="AR36" s="73"/>
      <c r="AS36" s="73"/>
      <c r="AT36" s="73"/>
      <c r="AU36" s="95" t="s">
        <v>172</v>
      </c>
      <c r="AV36" s="95"/>
      <c r="AW36" s="96" t="s">
        <v>173</v>
      </c>
      <c r="AX36" s="96"/>
      <c r="AY36" s="96"/>
      <c r="AZ36" s="19" t="s">
        <v>174</v>
      </c>
      <c r="BA36" s="19" t="s">
        <v>175</v>
      </c>
      <c r="BB36" s="19" t="s">
        <v>176</v>
      </c>
    </row>
    <row r="37" spans="1:54" ht="18.75" customHeight="1">
      <c r="A37" s="16"/>
      <c r="B37" s="17"/>
      <c r="C37" s="17"/>
      <c r="D37" s="17"/>
      <c r="E37" s="18"/>
      <c r="G37" s="99" t="s">
        <v>232</v>
      </c>
      <c r="H37" s="99"/>
      <c r="I37" s="99"/>
      <c r="J37" s="99"/>
      <c r="K37" s="99"/>
      <c r="L37" s="92"/>
      <c r="M37" s="93"/>
      <c r="N37" s="93"/>
      <c r="O37" s="93"/>
      <c r="P37" s="93"/>
      <c r="R37" s="92"/>
      <c r="S37" s="93"/>
      <c r="T37" s="93"/>
      <c r="U37" s="93"/>
      <c r="V37" s="93"/>
      <c r="W37" s="70" t="s">
        <v>179</v>
      </c>
      <c r="X37" s="70"/>
      <c r="Y37" s="67" t="s">
        <v>180</v>
      </c>
      <c r="Z37" s="69">
        <v>12</v>
      </c>
      <c r="AA37" s="70" t="s">
        <v>181</v>
      </c>
      <c r="AB37" s="70"/>
      <c r="AC37" s="67" t="s">
        <v>182</v>
      </c>
      <c r="AD37" s="69">
        <v>24</v>
      </c>
      <c r="AE37" s="70" t="s">
        <v>110</v>
      </c>
      <c r="AF37" s="70"/>
      <c r="AG37" s="67" t="s">
        <v>111</v>
      </c>
      <c r="AH37" s="69">
        <v>51</v>
      </c>
      <c r="AI37" s="70" t="s">
        <v>161</v>
      </c>
      <c r="AJ37" s="70"/>
      <c r="AK37" s="90" t="s">
        <v>112</v>
      </c>
      <c r="AL37" s="69">
        <v>66</v>
      </c>
      <c r="AM37" s="72" t="s">
        <v>186</v>
      </c>
      <c r="AN37" s="72"/>
      <c r="AO37" s="111" t="s">
        <v>187</v>
      </c>
      <c r="AP37" s="68">
        <v>77</v>
      </c>
      <c r="AQ37" s="72" t="s">
        <v>188</v>
      </c>
      <c r="AR37" s="72"/>
      <c r="AS37" s="104" t="s">
        <v>45</v>
      </c>
      <c r="AT37" s="68">
        <v>92</v>
      </c>
      <c r="AU37" s="105"/>
      <c r="AV37" s="106"/>
      <c r="AW37" s="105"/>
      <c r="AX37" s="109"/>
      <c r="AY37" s="106"/>
      <c r="AZ37" s="91"/>
      <c r="BA37" s="91"/>
      <c r="BB37" s="91"/>
    </row>
    <row r="38" spans="1:54" ht="18.75" customHeight="1">
      <c r="A38" s="25" t="s">
        <v>247</v>
      </c>
      <c r="B38" s="102" t="s">
        <v>272</v>
      </c>
      <c r="C38" s="103"/>
      <c r="D38" s="24"/>
      <c r="E38" s="23"/>
      <c r="G38" s="78">
        <v>33</v>
      </c>
      <c r="H38" s="78"/>
      <c r="I38" s="78"/>
      <c r="J38" s="78"/>
      <c r="K38" s="78"/>
      <c r="L38" s="92"/>
      <c r="M38" s="93"/>
      <c r="N38" s="93"/>
      <c r="O38" s="93"/>
      <c r="P38" s="93"/>
      <c r="R38" s="92"/>
      <c r="S38" s="93"/>
      <c r="T38" s="93"/>
      <c r="U38" s="93"/>
      <c r="V38" s="93"/>
      <c r="W38" s="70"/>
      <c r="X38" s="70"/>
      <c r="Y38" s="67"/>
      <c r="Z38" s="69"/>
      <c r="AA38" s="70"/>
      <c r="AB38" s="70"/>
      <c r="AC38" s="67"/>
      <c r="AD38" s="69"/>
      <c r="AE38" s="70"/>
      <c r="AF38" s="70"/>
      <c r="AG38" s="67"/>
      <c r="AH38" s="69"/>
      <c r="AI38" s="70"/>
      <c r="AJ38" s="70"/>
      <c r="AK38" s="90"/>
      <c r="AL38" s="69"/>
      <c r="AM38" s="72"/>
      <c r="AN38" s="72"/>
      <c r="AO38" s="111"/>
      <c r="AP38" s="69"/>
      <c r="AQ38" s="72"/>
      <c r="AR38" s="72"/>
      <c r="AS38" s="104"/>
      <c r="AT38" s="69"/>
      <c r="AU38" s="107"/>
      <c r="AV38" s="108"/>
      <c r="AW38" s="107"/>
      <c r="AX38" s="110"/>
      <c r="AY38" s="108"/>
      <c r="AZ38" s="69"/>
      <c r="BA38" s="69"/>
      <c r="BB38" s="69"/>
    </row>
    <row r="39" spans="1:54" ht="18.75" customHeight="1">
      <c r="A39" s="26"/>
      <c r="B39" s="17"/>
      <c r="C39" s="17"/>
      <c r="D39" s="17"/>
      <c r="E39" s="18"/>
      <c r="G39" s="99" t="s">
        <v>233</v>
      </c>
      <c r="H39" s="99"/>
      <c r="I39" s="99"/>
      <c r="J39" s="99"/>
      <c r="K39" s="99"/>
      <c r="L39" s="92"/>
      <c r="M39" s="93"/>
      <c r="N39" s="93"/>
      <c r="O39" s="93"/>
      <c r="P39" s="93"/>
      <c r="R39" s="92"/>
      <c r="S39" s="93"/>
      <c r="T39" s="93"/>
      <c r="U39" s="93"/>
      <c r="V39" s="93"/>
      <c r="W39" s="70" t="s">
        <v>189</v>
      </c>
      <c r="X39" s="70"/>
      <c r="Y39" s="67" t="s">
        <v>190</v>
      </c>
      <c r="Z39" s="69">
        <v>13</v>
      </c>
      <c r="AA39" s="70"/>
      <c r="AB39" s="70"/>
      <c r="AC39" s="67"/>
      <c r="AD39" s="69"/>
      <c r="AE39" s="72" t="s">
        <v>32</v>
      </c>
      <c r="AF39" s="72"/>
      <c r="AG39" s="71" t="s">
        <v>33</v>
      </c>
      <c r="AH39" s="68">
        <v>52</v>
      </c>
      <c r="AI39" s="72"/>
      <c r="AJ39" s="72"/>
      <c r="AK39" s="71"/>
      <c r="AL39" s="68"/>
      <c r="AM39" s="97" t="s">
        <v>193</v>
      </c>
      <c r="AN39" s="97"/>
      <c r="AO39" s="98" t="s">
        <v>45</v>
      </c>
      <c r="AP39" s="69">
        <v>78</v>
      </c>
      <c r="AQ39" s="97" t="s">
        <v>194</v>
      </c>
      <c r="AR39" s="97"/>
      <c r="AS39" s="98" t="s">
        <v>195</v>
      </c>
      <c r="AT39" s="69">
        <v>93</v>
      </c>
      <c r="AU39" s="113"/>
      <c r="AV39" s="114"/>
      <c r="AW39" s="113"/>
      <c r="AX39" s="117"/>
      <c r="AY39" s="114"/>
      <c r="AZ39" s="100"/>
      <c r="BA39" s="100"/>
      <c r="BB39" s="100"/>
    </row>
    <row r="40" spans="1:54" ht="18.75" customHeight="1">
      <c r="A40" s="25" t="s">
        <v>238</v>
      </c>
      <c r="B40" s="102" t="s">
        <v>273</v>
      </c>
      <c r="C40" s="103"/>
      <c r="D40" s="24"/>
      <c r="E40" s="23"/>
      <c r="G40" s="78">
        <v>7</v>
      </c>
      <c r="H40" s="78"/>
      <c r="I40" s="78"/>
      <c r="J40" s="78"/>
      <c r="K40" s="78"/>
      <c r="L40" s="92"/>
      <c r="M40" s="93"/>
      <c r="N40" s="93"/>
      <c r="O40" s="93"/>
      <c r="P40" s="93"/>
      <c r="R40" s="92"/>
      <c r="S40" s="93"/>
      <c r="T40" s="93"/>
      <c r="U40" s="93"/>
      <c r="V40" s="93"/>
      <c r="W40" s="70"/>
      <c r="X40" s="70"/>
      <c r="Y40" s="67"/>
      <c r="Z40" s="69"/>
      <c r="AA40" s="70"/>
      <c r="AB40" s="70"/>
      <c r="AC40" s="67"/>
      <c r="AD40" s="69"/>
      <c r="AE40" s="72"/>
      <c r="AF40" s="72"/>
      <c r="AG40" s="71"/>
      <c r="AH40" s="69"/>
      <c r="AI40" s="72"/>
      <c r="AJ40" s="72"/>
      <c r="AK40" s="71"/>
      <c r="AL40" s="69"/>
      <c r="AM40" s="97"/>
      <c r="AN40" s="97"/>
      <c r="AO40" s="98"/>
      <c r="AP40" s="69"/>
      <c r="AQ40" s="97"/>
      <c r="AR40" s="97"/>
      <c r="AS40" s="98"/>
      <c r="AT40" s="69"/>
      <c r="AU40" s="115"/>
      <c r="AV40" s="116"/>
      <c r="AW40" s="115"/>
      <c r="AX40" s="118"/>
      <c r="AY40" s="116"/>
      <c r="AZ40" s="101"/>
      <c r="BA40" s="101"/>
      <c r="BB40" s="101"/>
    </row>
    <row r="41" spans="1:54" ht="18.75" customHeight="1">
      <c r="A41" s="26"/>
      <c r="B41" s="17"/>
      <c r="C41" s="17"/>
      <c r="D41" s="17"/>
      <c r="E41" s="18"/>
      <c r="L41" s="92"/>
      <c r="M41" s="93"/>
      <c r="N41" s="93"/>
      <c r="O41" s="93"/>
      <c r="P41" s="93"/>
      <c r="R41" s="92"/>
      <c r="S41" s="93"/>
      <c r="T41" s="93"/>
      <c r="U41" s="93"/>
      <c r="V41" s="93"/>
      <c r="W41" s="77"/>
      <c r="X41" s="77"/>
      <c r="Y41" s="78"/>
      <c r="Z41" s="69"/>
      <c r="AA41" s="70"/>
      <c r="AB41" s="70"/>
      <c r="AC41" s="67"/>
      <c r="AD41" s="69"/>
      <c r="AE41" s="70" t="s">
        <v>155</v>
      </c>
      <c r="AF41" s="70"/>
      <c r="AG41" s="90" t="s">
        <v>156</v>
      </c>
      <c r="AH41" s="69">
        <v>53</v>
      </c>
      <c r="AI41" s="70"/>
      <c r="AJ41" s="70"/>
      <c r="AK41" s="90"/>
      <c r="AL41" s="69"/>
      <c r="AM41" s="97" t="s">
        <v>197</v>
      </c>
      <c r="AN41" s="97"/>
      <c r="AO41" s="98" t="s">
        <v>195</v>
      </c>
      <c r="AP41" s="69">
        <v>79</v>
      </c>
      <c r="AQ41" s="97" t="s">
        <v>198</v>
      </c>
      <c r="AR41" s="97"/>
      <c r="AS41" s="98" t="s">
        <v>152</v>
      </c>
      <c r="AT41" s="69">
        <v>94</v>
      </c>
      <c r="AU41" s="105"/>
      <c r="AV41" s="106"/>
      <c r="AW41" s="105"/>
      <c r="AX41" s="109"/>
      <c r="AY41" s="106"/>
      <c r="AZ41" s="91"/>
      <c r="BA41" s="91"/>
      <c r="BB41" s="91"/>
    </row>
    <row r="42" spans="1:54" ht="18.75" customHeight="1">
      <c r="A42" s="25" t="s">
        <v>239</v>
      </c>
      <c r="B42" s="102" t="s">
        <v>274</v>
      </c>
      <c r="C42" s="103"/>
      <c r="D42" s="24"/>
      <c r="E42" s="23"/>
      <c r="G42" s="43" t="s">
        <v>244</v>
      </c>
      <c r="H42" s="43"/>
      <c r="I42" s="43"/>
      <c r="J42" s="43"/>
      <c r="K42" s="43"/>
      <c r="L42" s="92"/>
      <c r="M42" s="93"/>
      <c r="N42" s="93"/>
      <c r="O42" s="93"/>
      <c r="P42" s="93"/>
      <c r="R42" s="92"/>
      <c r="S42" s="93"/>
      <c r="T42" s="93"/>
      <c r="U42" s="93"/>
      <c r="V42" s="93"/>
      <c r="W42" s="77"/>
      <c r="X42" s="77"/>
      <c r="Y42" s="78"/>
      <c r="Z42" s="69"/>
      <c r="AA42" s="70"/>
      <c r="AB42" s="70"/>
      <c r="AC42" s="67"/>
      <c r="AD42" s="69"/>
      <c r="AE42" s="70"/>
      <c r="AF42" s="70"/>
      <c r="AG42" s="90"/>
      <c r="AH42" s="69"/>
      <c r="AI42" s="70"/>
      <c r="AJ42" s="70"/>
      <c r="AK42" s="90"/>
      <c r="AL42" s="69"/>
      <c r="AM42" s="97"/>
      <c r="AN42" s="97"/>
      <c r="AO42" s="98"/>
      <c r="AP42" s="69"/>
      <c r="AQ42" s="97"/>
      <c r="AR42" s="97"/>
      <c r="AS42" s="98"/>
      <c r="AT42" s="69"/>
      <c r="AU42" s="107"/>
      <c r="AV42" s="108"/>
      <c r="AW42" s="107"/>
      <c r="AX42" s="110"/>
      <c r="AY42" s="108"/>
      <c r="AZ42" s="69"/>
      <c r="BA42" s="69"/>
      <c r="BB42" s="69"/>
    </row>
    <row r="43" spans="1:54" ht="18.75" customHeight="1">
      <c r="A43" s="26"/>
      <c r="B43" s="17"/>
      <c r="C43" s="17"/>
      <c r="D43" s="17"/>
      <c r="E43" s="18"/>
      <c r="G43" s="122" t="s">
        <v>469</v>
      </c>
      <c r="H43" s="123"/>
      <c r="I43" s="122"/>
      <c r="J43" s="124"/>
      <c r="K43" s="123"/>
      <c r="L43" s="92"/>
      <c r="M43" s="93"/>
      <c r="N43" s="93"/>
      <c r="O43" s="93"/>
      <c r="P43" s="93"/>
      <c r="R43" s="92"/>
      <c r="S43" s="93"/>
      <c r="T43" s="93"/>
      <c r="U43" s="93"/>
      <c r="V43" s="93"/>
      <c r="AE43" s="77"/>
      <c r="AF43" s="77"/>
      <c r="AG43" s="78"/>
      <c r="AH43" s="69"/>
      <c r="AI43" s="70"/>
      <c r="AJ43" s="70"/>
      <c r="AK43" s="67"/>
      <c r="AL43" s="69"/>
      <c r="AM43" s="70" t="s">
        <v>199</v>
      </c>
      <c r="AN43" s="70"/>
      <c r="AO43" s="98" t="s">
        <v>169</v>
      </c>
      <c r="AP43" s="69">
        <v>80</v>
      </c>
      <c r="AQ43" s="70" t="s">
        <v>200</v>
      </c>
      <c r="AR43" s="70"/>
      <c r="AS43" s="98" t="s">
        <v>119</v>
      </c>
      <c r="AT43" s="69">
        <v>95</v>
      </c>
      <c r="AU43" s="113"/>
      <c r="AV43" s="114"/>
      <c r="AW43" s="113"/>
      <c r="AX43" s="117"/>
      <c r="AY43" s="114"/>
      <c r="AZ43" s="100"/>
      <c r="BA43" s="100"/>
      <c r="BB43" s="100"/>
    </row>
    <row r="44" spans="1:54" ht="18.75" customHeight="1">
      <c r="L44" s="92"/>
      <c r="M44" s="93"/>
      <c r="N44" s="93"/>
      <c r="O44" s="93"/>
      <c r="P44" s="93"/>
      <c r="R44" s="92"/>
      <c r="S44" s="93"/>
      <c r="T44" s="93"/>
      <c r="U44" s="93"/>
      <c r="V44" s="93"/>
      <c r="W44" s="73" t="s">
        <v>201</v>
      </c>
      <c r="X44" s="73"/>
      <c r="Y44" s="73"/>
      <c r="Z44" s="73"/>
      <c r="AA44" s="73"/>
      <c r="AB44" s="73"/>
      <c r="AC44" s="73"/>
      <c r="AD44" s="73"/>
      <c r="AE44" s="77"/>
      <c r="AF44" s="77"/>
      <c r="AG44" s="78"/>
      <c r="AH44" s="69"/>
      <c r="AI44" s="70"/>
      <c r="AJ44" s="70"/>
      <c r="AK44" s="67"/>
      <c r="AL44" s="69"/>
      <c r="AM44" s="70"/>
      <c r="AN44" s="70"/>
      <c r="AO44" s="98"/>
      <c r="AP44" s="69"/>
      <c r="AQ44" s="70"/>
      <c r="AR44" s="70"/>
      <c r="AS44" s="98"/>
      <c r="AT44" s="69"/>
      <c r="AU44" s="115"/>
      <c r="AV44" s="116"/>
      <c r="AW44" s="115"/>
      <c r="AX44" s="118"/>
      <c r="AY44" s="116"/>
      <c r="AZ44" s="101"/>
      <c r="BA44" s="101"/>
      <c r="BB44" s="101"/>
    </row>
    <row r="45" spans="1:54" ht="18.75" customHeight="1">
      <c r="A45" s="112" t="s">
        <v>242</v>
      </c>
      <c r="B45" s="129"/>
      <c r="C45" s="129"/>
      <c r="D45" s="129"/>
      <c r="E45" s="130"/>
      <c r="G45" s="43" t="s">
        <v>243</v>
      </c>
      <c r="H45" s="43"/>
      <c r="I45" s="43"/>
      <c r="J45" s="43"/>
      <c r="K45" s="43"/>
      <c r="L45" s="92"/>
      <c r="M45" s="93"/>
      <c r="N45" s="93"/>
      <c r="O45" s="93"/>
      <c r="P45" s="93"/>
      <c r="R45" s="92"/>
      <c r="S45" s="93"/>
      <c r="T45" s="93"/>
      <c r="U45" s="93"/>
      <c r="V45" s="93"/>
      <c r="W45" s="70" t="s">
        <v>202</v>
      </c>
      <c r="X45" s="70"/>
      <c r="Y45" s="67" t="s">
        <v>84</v>
      </c>
      <c r="Z45" s="68">
        <v>25</v>
      </c>
      <c r="AA45" s="70" t="s">
        <v>203</v>
      </c>
      <c r="AB45" s="70"/>
      <c r="AC45" s="71" t="s">
        <v>115</v>
      </c>
      <c r="AD45" s="68">
        <v>32</v>
      </c>
      <c r="AE45" s="70" t="s">
        <v>166</v>
      </c>
      <c r="AF45" s="70"/>
      <c r="AG45" s="67" t="s">
        <v>167</v>
      </c>
      <c r="AH45" s="69">
        <v>54</v>
      </c>
      <c r="AI45" s="70" t="s">
        <v>168</v>
      </c>
      <c r="AJ45" s="70"/>
      <c r="AK45" s="67" t="s">
        <v>169</v>
      </c>
      <c r="AL45" s="69">
        <v>67</v>
      </c>
      <c r="AM45" s="70" t="s">
        <v>204</v>
      </c>
      <c r="AN45" s="70"/>
      <c r="AO45" s="98" t="s">
        <v>205</v>
      </c>
      <c r="AP45" s="69">
        <v>81</v>
      </c>
      <c r="AQ45" s="70" t="s">
        <v>206</v>
      </c>
      <c r="AR45" s="70"/>
      <c r="AS45" s="98" t="s">
        <v>207</v>
      </c>
      <c r="AT45" s="69">
        <v>96</v>
      </c>
      <c r="AU45" s="105"/>
      <c r="AV45" s="106"/>
      <c r="AW45" s="105"/>
      <c r="AX45" s="109"/>
      <c r="AY45" s="106"/>
      <c r="AZ45" s="91"/>
      <c r="BA45" s="91"/>
      <c r="BB45" s="91"/>
    </row>
    <row r="46" spans="1:54" ht="18.75" customHeight="1">
      <c r="A46" s="122" t="s">
        <v>275</v>
      </c>
      <c r="B46" s="123"/>
      <c r="C46" s="122"/>
      <c r="D46" s="124"/>
      <c r="E46" s="123"/>
      <c r="G46" s="122" t="s">
        <v>468</v>
      </c>
      <c r="H46" s="123"/>
      <c r="I46" s="122"/>
      <c r="J46" s="124"/>
      <c r="K46" s="123"/>
      <c r="L46" s="92"/>
      <c r="M46" s="93"/>
      <c r="N46" s="93"/>
      <c r="O46" s="93"/>
      <c r="P46" s="93"/>
      <c r="R46" s="92"/>
      <c r="S46" s="93"/>
      <c r="T46" s="93"/>
      <c r="U46" s="93"/>
      <c r="V46" s="93"/>
      <c r="W46" s="70"/>
      <c r="X46" s="70"/>
      <c r="Y46" s="67"/>
      <c r="Z46" s="69"/>
      <c r="AA46" s="70"/>
      <c r="AB46" s="70"/>
      <c r="AC46" s="71"/>
      <c r="AD46" s="69"/>
      <c r="AE46" s="70"/>
      <c r="AF46" s="70"/>
      <c r="AG46" s="67"/>
      <c r="AH46" s="69"/>
      <c r="AI46" s="70"/>
      <c r="AJ46" s="70"/>
      <c r="AK46" s="67"/>
      <c r="AL46" s="69"/>
      <c r="AM46" s="70"/>
      <c r="AN46" s="70"/>
      <c r="AO46" s="98"/>
      <c r="AP46" s="69"/>
      <c r="AQ46" s="70"/>
      <c r="AR46" s="70"/>
      <c r="AS46" s="98"/>
      <c r="AT46" s="69"/>
      <c r="AU46" s="107"/>
      <c r="AV46" s="108"/>
      <c r="AW46" s="107"/>
      <c r="AX46" s="110"/>
      <c r="AY46" s="108"/>
      <c r="AZ46" s="69"/>
      <c r="BA46" s="69"/>
      <c r="BB46" s="69"/>
    </row>
    <row r="47" spans="1:54" ht="18.75" customHeight="1">
      <c r="A47" s="119" t="s">
        <v>277</v>
      </c>
      <c r="B47" s="120"/>
      <c r="C47" s="119"/>
      <c r="D47" s="121"/>
      <c r="E47" s="120"/>
      <c r="G47" s="119"/>
      <c r="H47" s="120"/>
      <c r="I47" s="119"/>
      <c r="J47" s="121"/>
      <c r="K47" s="120"/>
      <c r="L47" s="92"/>
      <c r="M47" s="93"/>
      <c r="N47" s="93"/>
      <c r="O47" s="93"/>
      <c r="P47" s="93"/>
      <c r="R47" s="92"/>
      <c r="S47" s="93"/>
      <c r="T47" s="93"/>
      <c r="U47" s="93"/>
      <c r="V47" s="93"/>
      <c r="W47" s="70" t="s">
        <v>208</v>
      </c>
      <c r="X47" s="70"/>
      <c r="Y47" s="71" t="s">
        <v>102</v>
      </c>
      <c r="Z47" s="69">
        <v>26</v>
      </c>
      <c r="AA47" s="70" t="s">
        <v>209</v>
      </c>
      <c r="AB47" s="70"/>
      <c r="AC47" s="71" t="s">
        <v>100</v>
      </c>
      <c r="AD47" s="69">
        <v>33</v>
      </c>
      <c r="AE47" s="70" t="s">
        <v>183</v>
      </c>
      <c r="AF47" s="70"/>
      <c r="AG47" s="67" t="s">
        <v>167</v>
      </c>
      <c r="AH47" s="69">
        <v>55</v>
      </c>
      <c r="AI47" s="70" t="s">
        <v>184</v>
      </c>
      <c r="AJ47" s="70"/>
      <c r="AK47" s="67" t="s">
        <v>185</v>
      </c>
      <c r="AL47" s="69">
        <v>68</v>
      </c>
      <c r="AM47" s="70" t="s">
        <v>210</v>
      </c>
      <c r="AN47" s="70"/>
      <c r="AO47" s="98" t="s">
        <v>211</v>
      </c>
      <c r="AP47" s="69">
        <v>82</v>
      </c>
      <c r="AQ47" s="77"/>
      <c r="AR47" s="77"/>
      <c r="AS47" s="78"/>
      <c r="AT47" s="69"/>
      <c r="AU47" s="113"/>
      <c r="AV47" s="114"/>
      <c r="AW47" s="113"/>
      <c r="AX47" s="117"/>
      <c r="AY47" s="114"/>
      <c r="AZ47" s="100"/>
      <c r="BA47" s="100"/>
      <c r="BB47" s="100"/>
    </row>
    <row r="48" spans="1:54" ht="18.75" customHeight="1">
      <c r="A48" s="122"/>
      <c r="B48" s="123"/>
      <c r="C48" s="122"/>
      <c r="D48" s="124"/>
      <c r="E48" s="123"/>
      <c r="L48" s="92"/>
      <c r="M48" s="93"/>
      <c r="N48" s="93"/>
      <c r="O48" s="93"/>
      <c r="P48" s="93"/>
      <c r="R48" s="92"/>
      <c r="S48" s="93"/>
      <c r="T48" s="93"/>
      <c r="U48" s="93"/>
      <c r="V48" s="93"/>
      <c r="W48" s="70"/>
      <c r="X48" s="70"/>
      <c r="Y48" s="71"/>
      <c r="Z48" s="69"/>
      <c r="AA48" s="70"/>
      <c r="AB48" s="70"/>
      <c r="AC48" s="71"/>
      <c r="AD48" s="69"/>
      <c r="AE48" s="70"/>
      <c r="AF48" s="70"/>
      <c r="AG48" s="67"/>
      <c r="AH48" s="69"/>
      <c r="AI48" s="70"/>
      <c r="AJ48" s="70"/>
      <c r="AK48" s="67"/>
      <c r="AL48" s="69"/>
      <c r="AM48" s="70"/>
      <c r="AN48" s="70"/>
      <c r="AO48" s="98"/>
      <c r="AP48" s="69"/>
      <c r="AQ48" s="77"/>
      <c r="AR48" s="77"/>
      <c r="AS48" s="78"/>
      <c r="AT48" s="69"/>
      <c r="AU48" s="115"/>
      <c r="AV48" s="116"/>
      <c r="AW48" s="115"/>
      <c r="AX48" s="118"/>
      <c r="AY48" s="116"/>
      <c r="AZ48" s="101"/>
      <c r="BA48" s="101"/>
      <c r="BB48" s="101"/>
    </row>
    <row r="49" spans="1:1025" ht="18.75" customHeight="1">
      <c r="A49" s="119"/>
      <c r="B49" s="120"/>
      <c r="C49" s="119"/>
      <c r="D49" s="121"/>
      <c r="E49" s="120"/>
      <c r="G49" s="112" t="s">
        <v>245</v>
      </c>
      <c r="H49" s="129"/>
      <c r="I49" s="129"/>
      <c r="J49" s="129"/>
      <c r="K49" s="130"/>
      <c r="L49" s="92"/>
      <c r="M49" s="93"/>
      <c r="N49" s="93"/>
      <c r="O49" s="93"/>
      <c r="P49" s="93"/>
      <c r="R49" s="92"/>
      <c r="S49" s="93"/>
      <c r="T49" s="93"/>
      <c r="U49" s="93"/>
      <c r="V49" s="93"/>
      <c r="W49" s="70" t="s">
        <v>213</v>
      </c>
      <c r="X49" s="70"/>
      <c r="Y49" s="71" t="s">
        <v>31</v>
      </c>
      <c r="Z49" s="69">
        <v>27</v>
      </c>
      <c r="AA49" s="70" t="s">
        <v>214</v>
      </c>
      <c r="AB49" s="70"/>
      <c r="AC49" s="90" t="s">
        <v>156</v>
      </c>
      <c r="AD49" s="69">
        <v>34</v>
      </c>
      <c r="AE49" s="70" t="s">
        <v>191</v>
      </c>
      <c r="AF49" s="70"/>
      <c r="AG49" s="67" t="s">
        <v>167</v>
      </c>
      <c r="AH49" s="69">
        <v>56</v>
      </c>
      <c r="AI49" s="70" t="s">
        <v>192</v>
      </c>
      <c r="AJ49" s="70"/>
      <c r="AK49" s="67" t="s">
        <v>31</v>
      </c>
      <c r="AL49" s="68">
        <v>69</v>
      </c>
      <c r="AM49" s="77"/>
      <c r="AN49" s="77"/>
      <c r="AO49" s="78"/>
      <c r="AP49" s="69"/>
      <c r="AQ49" s="77"/>
      <c r="AR49" s="77"/>
      <c r="AS49" s="78"/>
      <c r="AT49" s="69"/>
      <c r="AU49" s="105"/>
      <c r="AV49" s="106"/>
      <c r="AW49" s="105"/>
      <c r="AX49" s="109"/>
      <c r="AY49" s="106"/>
      <c r="AZ49" s="91"/>
      <c r="BA49" s="91"/>
      <c r="BB49" s="91"/>
    </row>
    <row r="50" spans="1:1025" ht="18.75" customHeight="1">
      <c r="A50" s="122"/>
      <c r="B50" s="123"/>
      <c r="C50" s="122"/>
      <c r="D50" s="124"/>
      <c r="E50" s="123"/>
      <c r="G50" s="122" t="s">
        <v>467</v>
      </c>
      <c r="H50" s="123"/>
      <c r="I50" s="122"/>
      <c r="J50" s="124"/>
      <c r="K50" s="123"/>
      <c r="L50" s="92"/>
      <c r="M50" s="93"/>
      <c r="N50" s="93"/>
      <c r="O50" s="93"/>
      <c r="P50" s="93"/>
      <c r="R50" s="92"/>
      <c r="S50" s="93"/>
      <c r="T50" s="93"/>
      <c r="U50" s="93"/>
      <c r="V50" s="93"/>
      <c r="W50" s="70"/>
      <c r="X50" s="70"/>
      <c r="Y50" s="71"/>
      <c r="Z50" s="69"/>
      <c r="AA50" s="70"/>
      <c r="AB50" s="70"/>
      <c r="AC50" s="90"/>
      <c r="AD50" s="69"/>
      <c r="AE50" s="70"/>
      <c r="AF50" s="70"/>
      <c r="AG50" s="67"/>
      <c r="AH50" s="69"/>
      <c r="AI50" s="70"/>
      <c r="AJ50" s="70"/>
      <c r="AK50" s="67"/>
      <c r="AL50" s="69"/>
      <c r="AM50" s="77"/>
      <c r="AN50" s="77"/>
      <c r="AO50" s="78"/>
      <c r="AP50" s="69"/>
      <c r="AQ50" s="77"/>
      <c r="AR50" s="77"/>
      <c r="AS50" s="78"/>
      <c r="AT50" s="69"/>
      <c r="AU50" s="107"/>
      <c r="AV50" s="108"/>
      <c r="AW50" s="107"/>
      <c r="AX50" s="110"/>
      <c r="AY50" s="108"/>
      <c r="AZ50" s="69"/>
      <c r="BA50" s="69"/>
      <c r="BB50" s="69"/>
    </row>
    <row r="51" spans="1:1025" ht="18.75" customHeight="1">
      <c r="A51" s="119"/>
      <c r="B51" s="120"/>
      <c r="C51" s="119"/>
      <c r="D51" s="121"/>
      <c r="E51" s="120"/>
      <c r="G51" s="119"/>
      <c r="H51" s="120"/>
      <c r="I51" s="119"/>
      <c r="J51" s="121"/>
      <c r="K51" s="120"/>
      <c r="L51" s="92"/>
      <c r="M51" s="93"/>
      <c r="N51" s="93"/>
      <c r="O51" s="93"/>
      <c r="P51" s="93"/>
      <c r="R51" s="92"/>
      <c r="S51" s="93"/>
      <c r="T51" s="93"/>
      <c r="U51" s="93"/>
      <c r="V51" s="93"/>
      <c r="W51" s="70" t="s">
        <v>215</v>
      </c>
      <c r="X51" s="70"/>
      <c r="Y51" s="71" t="s">
        <v>84</v>
      </c>
      <c r="Z51" s="69">
        <v>28</v>
      </c>
      <c r="AA51" s="70" t="s">
        <v>216</v>
      </c>
      <c r="AB51" s="70"/>
      <c r="AC51" s="71" t="s">
        <v>68</v>
      </c>
      <c r="AD51" s="69">
        <v>35</v>
      </c>
      <c r="AE51" s="70"/>
      <c r="AF51" s="70"/>
      <c r="AG51" s="90"/>
      <c r="AH51" s="69"/>
      <c r="AI51" s="70"/>
      <c r="AJ51" s="70"/>
      <c r="AK51" s="90"/>
      <c r="AL51" s="69"/>
      <c r="AM51" s="70" t="s">
        <v>217</v>
      </c>
      <c r="AN51" s="70"/>
      <c r="AO51" s="132" t="s">
        <v>218</v>
      </c>
      <c r="AP51" s="69">
        <v>83</v>
      </c>
      <c r="AQ51" s="133" t="s">
        <v>219</v>
      </c>
      <c r="AR51" s="133"/>
      <c r="AS51" s="134" t="s">
        <v>220</v>
      </c>
      <c r="AT51" s="69">
        <v>97</v>
      </c>
      <c r="AU51" s="113"/>
      <c r="AV51" s="114"/>
      <c r="AW51" s="113"/>
      <c r="AX51" s="117"/>
      <c r="AY51" s="114"/>
      <c r="AZ51" s="100"/>
      <c r="BA51" s="100"/>
      <c r="BB51" s="100"/>
    </row>
    <row r="52" spans="1:1025" ht="18.75" customHeight="1">
      <c r="A52" s="122"/>
      <c r="B52" s="123"/>
      <c r="C52" s="122"/>
      <c r="D52" s="124"/>
      <c r="E52" s="123"/>
      <c r="G52" s="122"/>
      <c r="H52" s="123"/>
      <c r="I52" s="122"/>
      <c r="J52" s="124"/>
      <c r="K52" s="123"/>
      <c r="L52" s="92"/>
      <c r="M52" s="93"/>
      <c r="N52" s="93"/>
      <c r="O52" s="93"/>
      <c r="P52" s="93"/>
      <c r="R52" s="92"/>
      <c r="S52" s="93"/>
      <c r="T52" s="93"/>
      <c r="U52" s="93"/>
      <c r="V52" s="93"/>
      <c r="W52" s="70"/>
      <c r="X52" s="70"/>
      <c r="Y52" s="71"/>
      <c r="Z52" s="69"/>
      <c r="AA52" s="70"/>
      <c r="AB52" s="70"/>
      <c r="AC52" s="71"/>
      <c r="AD52" s="69"/>
      <c r="AE52" s="70"/>
      <c r="AF52" s="70"/>
      <c r="AG52" s="90"/>
      <c r="AH52" s="69"/>
      <c r="AI52" s="70"/>
      <c r="AJ52" s="70"/>
      <c r="AK52" s="90"/>
      <c r="AL52" s="69"/>
      <c r="AM52" s="70"/>
      <c r="AN52" s="70"/>
      <c r="AO52" s="132"/>
      <c r="AP52" s="69"/>
      <c r="AQ52" s="133"/>
      <c r="AR52" s="133"/>
      <c r="AS52" s="134"/>
      <c r="AT52" s="69"/>
      <c r="AU52" s="115"/>
      <c r="AV52" s="116"/>
      <c r="AW52" s="115"/>
      <c r="AX52" s="118"/>
      <c r="AY52" s="116"/>
      <c r="AZ52" s="101"/>
      <c r="BA52" s="101"/>
      <c r="BB52" s="101"/>
    </row>
    <row r="53" spans="1:1025" ht="18.75" customHeight="1">
      <c r="A53" s="119"/>
      <c r="B53" s="120"/>
      <c r="C53" s="119"/>
      <c r="D53" s="121"/>
      <c r="E53" s="120"/>
      <c r="G53" s="119"/>
      <c r="H53" s="120"/>
      <c r="I53" s="119"/>
      <c r="J53" s="121"/>
      <c r="K53" s="120"/>
      <c r="L53" s="92"/>
      <c r="M53" s="93"/>
      <c r="N53" s="93"/>
      <c r="O53" s="93"/>
      <c r="P53" s="93"/>
      <c r="R53" s="92"/>
      <c r="S53" s="93"/>
      <c r="T53" s="93"/>
      <c r="U53" s="93"/>
      <c r="V53" s="93"/>
      <c r="W53" s="70" t="s">
        <v>221</v>
      </c>
      <c r="X53" s="70"/>
      <c r="Y53" s="67" t="s">
        <v>52</v>
      </c>
      <c r="Z53" s="69">
        <v>29</v>
      </c>
      <c r="AA53" s="70" t="s">
        <v>222</v>
      </c>
      <c r="AB53" s="70"/>
      <c r="AC53" s="67" t="s">
        <v>82</v>
      </c>
      <c r="AD53" s="69">
        <v>36</v>
      </c>
      <c r="AE53" s="77"/>
      <c r="AF53" s="77"/>
      <c r="AG53" s="78"/>
      <c r="AH53" s="69"/>
      <c r="AI53" s="77"/>
      <c r="AJ53" s="77"/>
      <c r="AK53" s="78"/>
      <c r="AL53" s="69"/>
      <c r="AM53" s="70" t="s">
        <v>223</v>
      </c>
      <c r="AN53" s="70"/>
      <c r="AO53" s="67" t="s">
        <v>156</v>
      </c>
      <c r="AP53" s="69">
        <v>84</v>
      </c>
      <c r="AQ53" s="86" t="s">
        <v>224</v>
      </c>
      <c r="AR53" s="86"/>
      <c r="AS53" s="67" t="s">
        <v>225</v>
      </c>
      <c r="AT53" s="69">
        <v>98</v>
      </c>
      <c r="AU53" s="105"/>
      <c r="AV53" s="106"/>
      <c r="AW53" s="105"/>
      <c r="AX53" s="109"/>
      <c r="AY53" s="106"/>
      <c r="AZ53" s="91"/>
      <c r="BA53" s="91"/>
      <c r="BB53" s="91"/>
    </row>
    <row r="54" spans="1:1025" ht="18.75" customHeight="1">
      <c r="L54" s="92"/>
      <c r="M54" s="93"/>
      <c r="N54" s="93"/>
      <c r="O54" s="93"/>
      <c r="P54" s="93"/>
      <c r="R54" s="92"/>
      <c r="S54" s="93"/>
      <c r="T54" s="93"/>
      <c r="U54" s="93"/>
      <c r="V54" s="93"/>
      <c r="W54" s="70"/>
      <c r="X54" s="70"/>
      <c r="Y54" s="67"/>
      <c r="Z54" s="69"/>
      <c r="AA54" s="70"/>
      <c r="AB54" s="70"/>
      <c r="AC54" s="67"/>
      <c r="AD54" s="69"/>
      <c r="AE54" s="77"/>
      <c r="AF54" s="77"/>
      <c r="AG54" s="78"/>
      <c r="AH54" s="69"/>
      <c r="AI54" s="77"/>
      <c r="AJ54" s="77"/>
      <c r="AK54" s="78"/>
      <c r="AL54" s="69"/>
      <c r="AM54" s="70"/>
      <c r="AN54" s="70"/>
      <c r="AO54" s="67"/>
      <c r="AP54" s="69"/>
      <c r="AQ54" s="86"/>
      <c r="AR54" s="86"/>
      <c r="AS54" s="67"/>
      <c r="AT54" s="69"/>
      <c r="AU54" s="107"/>
      <c r="AV54" s="108"/>
      <c r="AW54" s="107"/>
      <c r="AX54" s="110"/>
      <c r="AY54" s="108"/>
      <c r="AZ54" s="69"/>
      <c r="BA54" s="69"/>
      <c r="BB54" s="69"/>
    </row>
    <row r="55" spans="1:1025" ht="18.75" customHeight="1">
      <c r="A55" s="125" t="s">
        <v>212</v>
      </c>
      <c r="B55" s="126"/>
      <c r="C55" s="126"/>
      <c r="D55" s="126"/>
      <c r="E55" s="126"/>
      <c r="F55" s="126"/>
      <c r="G55" s="126"/>
      <c r="H55" s="126"/>
      <c r="I55" s="126"/>
      <c r="J55" s="126"/>
      <c r="K55" s="127"/>
      <c r="L55" s="92"/>
      <c r="M55" s="93"/>
      <c r="N55" s="93"/>
      <c r="O55" s="93"/>
      <c r="P55" s="93"/>
      <c r="R55" s="92"/>
      <c r="S55" s="93"/>
      <c r="T55" s="93"/>
      <c r="U55" s="93"/>
      <c r="V55" s="93"/>
      <c r="W55" s="70"/>
      <c r="X55" s="70"/>
      <c r="Y55" s="78"/>
      <c r="Z55" s="69"/>
      <c r="AA55" s="70" t="s">
        <v>226</v>
      </c>
      <c r="AB55" s="70"/>
      <c r="AC55" s="71" t="s">
        <v>126</v>
      </c>
      <c r="AD55" s="69">
        <v>37</v>
      </c>
      <c r="AE55" s="70"/>
      <c r="AF55" s="70"/>
      <c r="AG55" s="67"/>
      <c r="AH55" s="69"/>
      <c r="AI55" s="70"/>
      <c r="AJ55" s="70"/>
      <c r="AK55" s="67"/>
      <c r="AL55" s="69"/>
      <c r="AM55" s="70" t="s">
        <v>227</v>
      </c>
      <c r="AN55" s="70"/>
      <c r="AO55" s="135" t="s">
        <v>228</v>
      </c>
      <c r="AP55" s="68">
        <v>85</v>
      </c>
      <c r="AQ55" s="77"/>
      <c r="AR55" s="77"/>
      <c r="AS55" s="67"/>
      <c r="AT55" s="68"/>
      <c r="AU55" s="113"/>
      <c r="AV55" s="114"/>
      <c r="AW55" s="113"/>
      <c r="AX55" s="117"/>
      <c r="AY55" s="114"/>
      <c r="AZ55" s="100"/>
      <c r="BA55" s="100"/>
      <c r="BB55" s="100"/>
    </row>
    <row r="56" spans="1:1025" ht="18.75" customHeight="1">
      <c r="A56" s="78" t="s">
        <v>470</v>
      </c>
      <c r="B56" s="78"/>
      <c r="C56" s="78"/>
      <c r="D56" s="78"/>
      <c r="E56" s="78"/>
      <c r="F56" s="78"/>
      <c r="G56" s="78"/>
      <c r="H56" s="78"/>
      <c r="I56" s="78"/>
      <c r="J56" s="78"/>
      <c r="K56" s="128"/>
      <c r="L56" s="92"/>
      <c r="M56" s="93"/>
      <c r="N56" s="93"/>
      <c r="O56" s="93"/>
      <c r="P56" s="93"/>
      <c r="R56" s="92"/>
      <c r="S56" s="93"/>
      <c r="T56" s="93"/>
      <c r="U56" s="93"/>
      <c r="V56" s="93"/>
      <c r="W56" s="70"/>
      <c r="X56" s="70"/>
      <c r="Y56" s="78"/>
      <c r="Z56" s="69"/>
      <c r="AA56" s="70"/>
      <c r="AB56" s="70"/>
      <c r="AC56" s="71"/>
      <c r="AD56" s="69"/>
      <c r="AE56" s="70"/>
      <c r="AF56" s="70"/>
      <c r="AG56" s="67"/>
      <c r="AH56" s="69"/>
      <c r="AI56" s="70"/>
      <c r="AJ56" s="70"/>
      <c r="AK56" s="67"/>
      <c r="AL56" s="69"/>
      <c r="AM56" s="70"/>
      <c r="AN56" s="70"/>
      <c r="AO56" s="135"/>
      <c r="AP56" s="69"/>
      <c r="AQ56" s="77"/>
      <c r="AR56" s="77"/>
      <c r="AS56" s="67"/>
      <c r="AT56" s="69"/>
      <c r="AU56" s="115"/>
      <c r="AV56" s="116"/>
      <c r="AW56" s="115"/>
      <c r="AX56" s="118"/>
      <c r="AY56" s="116"/>
      <c r="AZ56" s="101"/>
      <c r="BA56" s="101"/>
      <c r="BB56" s="101"/>
    </row>
    <row r="57" spans="1:1025" ht="19.5" customHeight="1">
      <c r="A57" s="77" t="s">
        <v>471</v>
      </c>
      <c r="B57" s="77"/>
      <c r="C57" s="77"/>
      <c r="D57" s="77"/>
      <c r="E57" s="77"/>
      <c r="F57" s="77"/>
      <c r="G57" s="77"/>
      <c r="H57" s="77"/>
      <c r="I57" s="77"/>
      <c r="J57" s="77"/>
      <c r="K57" s="131"/>
      <c r="L57" s="92"/>
      <c r="M57" s="93"/>
      <c r="N57" s="93"/>
      <c r="O57" s="93"/>
      <c r="P57" s="93"/>
      <c r="R57" s="92"/>
      <c r="S57" s="93"/>
      <c r="T57" s="93"/>
      <c r="U57" s="93"/>
      <c r="V57" s="93"/>
      <c r="W57" s="77"/>
      <c r="X57" s="77"/>
      <c r="Y57" s="78"/>
      <c r="Z57" s="69"/>
      <c r="AA57" s="77"/>
      <c r="AB57" s="77"/>
      <c r="AC57" s="78"/>
      <c r="AD57" s="69"/>
      <c r="AE57" s="70"/>
      <c r="AF57" s="70"/>
      <c r="AG57" s="67"/>
      <c r="AH57" s="69"/>
      <c r="AI57" s="70"/>
      <c r="AJ57" s="70"/>
      <c r="AK57" s="67"/>
      <c r="AL57" s="69"/>
      <c r="AM57" s="77"/>
      <c r="AN57" s="77"/>
      <c r="AO57" s="78"/>
      <c r="AP57" s="69"/>
      <c r="AQ57" s="77"/>
      <c r="AR57" s="77"/>
      <c r="AS57" s="78"/>
      <c r="AT57" s="69"/>
      <c r="AU57" s="105"/>
      <c r="AV57" s="106"/>
      <c r="AW57" s="105"/>
      <c r="AX57" s="109"/>
      <c r="AY57" s="106"/>
      <c r="AZ57" s="91"/>
      <c r="BA57" s="91"/>
      <c r="BB57" s="91"/>
    </row>
    <row r="58" spans="1:1025" ht="18.75" customHeight="1">
      <c r="A58" s="78"/>
      <c r="B58" s="78"/>
      <c r="C58" s="78"/>
      <c r="D58" s="78"/>
      <c r="E58" s="78" t="s">
        <v>472</v>
      </c>
      <c r="F58" s="78"/>
      <c r="G58" s="78"/>
      <c r="H58" s="78"/>
      <c r="I58" s="78"/>
      <c r="J58" s="78"/>
      <c r="K58" s="128"/>
      <c r="L58" s="92"/>
      <c r="M58" s="93"/>
      <c r="N58" s="93"/>
      <c r="O58" s="93"/>
      <c r="P58" s="93"/>
      <c r="R58" s="92"/>
      <c r="S58" s="93"/>
      <c r="T58" s="93"/>
      <c r="U58" s="93"/>
      <c r="V58" s="93"/>
      <c r="W58" s="77"/>
      <c r="X58" s="77"/>
      <c r="Y58" s="78"/>
      <c r="Z58" s="69"/>
      <c r="AA58" s="77"/>
      <c r="AB58" s="77"/>
      <c r="AC58" s="78"/>
      <c r="AD58" s="69"/>
      <c r="AE58" s="70"/>
      <c r="AF58" s="70"/>
      <c r="AG58" s="67"/>
      <c r="AH58" s="69"/>
      <c r="AI58" s="70"/>
      <c r="AJ58" s="70"/>
      <c r="AK58" s="67"/>
      <c r="AL58" s="69"/>
      <c r="AM58" s="77"/>
      <c r="AN58" s="77"/>
      <c r="AO58" s="78"/>
      <c r="AP58" s="69"/>
      <c r="AQ58" s="77"/>
      <c r="AR58" s="77"/>
      <c r="AS58" s="78"/>
      <c r="AT58" s="69"/>
      <c r="AU58" s="107"/>
      <c r="AV58" s="108"/>
      <c r="AW58" s="107"/>
      <c r="AX58" s="110"/>
      <c r="AY58" s="108"/>
      <c r="AZ58" s="69"/>
      <c r="BA58" s="69"/>
      <c r="BB58" s="69"/>
    </row>
    <row r="59" spans="1:1025" ht="19.5" customHeight="1">
      <c r="A59" s="77"/>
      <c r="B59" s="77"/>
      <c r="C59" s="77"/>
      <c r="D59" s="77"/>
      <c r="E59" s="77" t="s">
        <v>473</v>
      </c>
      <c r="F59" s="77"/>
      <c r="G59" s="77"/>
      <c r="H59" s="77"/>
      <c r="I59" s="77"/>
      <c r="J59" s="77"/>
      <c r="K59" s="131"/>
      <c r="L59" s="92"/>
      <c r="M59" s="93"/>
      <c r="N59" s="93"/>
      <c r="O59" s="93"/>
      <c r="P59" s="93"/>
      <c r="R59" s="92"/>
      <c r="S59" s="93"/>
      <c r="T59" s="93"/>
      <c r="U59" s="93"/>
      <c r="V59" s="93"/>
      <c r="W59" s="70" t="s">
        <v>229</v>
      </c>
      <c r="X59" s="70"/>
      <c r="Y59" s="67" t="s">
        <v>86</v>
      </c>
      <c r="Z59" s="69">
        <v>30</v>
      </c>
      <c r="AA59" s="70" t="s">
        <v>230</v>
      </c>
      <c r="AB59" s="70"/>
      <c r="AC59" s="98" t="s">
        <v>195</v>
      </c>
      <c r="AD59" s="69">
        <v>38</v>
      </c>
      <c r="AE59" s="70"/>
      <c r="AF59" s="70"/>
      <c r="AG59" s="67"/>
      <c r="AH59" s="69"/>
      <c r="AI59" s="70"/>
      <c r="AJ59" s="70"/>
      <c r="AK59" s="67"/>
      <c r="AL59" s="69"/>
      <c r="AM59" s="77"/>
      <c r="AN59" s="77"/>
      <c r="AO59" s="78"/>
      <c r="AP59" s="69"/>
      <c r="AQ59" s="77"/>
      <c r="AR59" s="77"/>
      <c r="AS59" s="78"/>
      <c r="AT59" s="69"/>
      <c r="AU59" s="113"/>
      <c r="AV59" s="114"/>
      <c r="AW59" s="113"/>
      <c r="AX59" s="117"/>
      <c r="AY59" s="114"/>
      <c r="AZ59" s="100"/>
      <c r="BA59" s="100"/>
      <c r="BB59" s="100"/>
    </row>
    <row r="60" spans="1:1025" ht="19.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128"/>
      <c r="L60" s="92"/>
      <c r="M60" s="93"/>
      <c r="N60" s="93"/>
      <c r="O60" s="93"/>
      <c r="P60" s="93"/>
      <c r="R60" s="92"/>
      <c r="S60" s="93"/>
      <c r="T60" s="93"/>
      <c r="U60" s="93"/>
      <c r="V60" s="93"/>
      <c r="W60" s="70"/>
      <c r="X60" s="70"/>
      <c r="Y60" s="67"/>
      <c r="Z60" s="69"/>
      <c r="AA60" s="70"/>
      <c r="AB60" s="70"/>
      <c r="AC60" s="98"/>
      <c r="AD60" s="69"/>
      <c r="AE60" s="70"/>
      <c r="AF60" s="70"/>
      <c r="AG60" s="67"/>
      <c r="AH60" s="69"/>
      <c r="AI60" s="70"/>
      <c r="AJ60" s="70"/>
      <c r="AK60" s="67"/>
      <c r="AL60" s="69"/>
      <c r="AM60" s="77"/>
      <c r="AN60" s="77"/>
      <c r="AO60" s="78"/>
      <c r="AP60" s="69"/>
      <c r="AQ60" s="77"/>
      <c r="AR60" s="77"/>
      <c r="AS60" s="78"/>
      <c r="AT60" s="69"/>
      <c r="AU60" s="115"/>
      <c r="AV60" s="116"/>
      <c r="AW60" s="115"/>
      <c r="AX60" s="118"/>
      <c r="AY60" s="116"/>
      <c r="AZ60" s="101"/>
      <c r="BA60" s="101"/>
      <c r="BB60" s="101"/>
    </row>
    <row r="61" spans="1:1025" ht="19.5" customHeight="1">
      <c r="A61" s="77"/>
      <c r="B61" s="77"/>
      <c r="C61" s="77"/>
      <c r="D61" s="77"/>
      <c r="E61" s="77"/>
      <c r="F61" s="77"/>
      <c r="G61" s="77"/>
      <c r="H61" s="77"/>
      <c r="I61" s="77" t="s">
        <v>474</v>
      </c>
      <c r="J61" s="77"/>
      <c r="K61" s="131"/>
      <c r="L61" s="92"/>
      <c r="M61" s="93"/>
      <c r="N61" s="93"/>
      <c r="O61" s="93"/>
      <c r="P61" s="93"/>
      <c r="R61" s="92"/>
      <c r="S61" s="93"/>
      <c r="T61" s="93"/>
      <c r="U61" s="93"/>
      <c r="V61" s="93"/>
      <c r="W61" s="70" t="s">
        <v>234</v>
      </c>
      <c r="X61" s="70"/>
      <c r="Y61" s="71" t="s">
        <v>128</v>
      </c>
      <c r="Z61" s="69">
        <v>31</v>
      </c>
      <c r="AA61" s="70" t="s">
        <v>235</v>
      </c>
      <c r="AB61" s="70"/>
      <c r="AC61" s="67" t="s">
        <v>137</v>
      </c>
      <c r="AD61" s="69">
        <v>39</v>
      </c>
      <c r="AE61" s="77"/>
      <c r="AF61" s="77"/>
      <c r="AG61" s="78"/>
      <c r="AH61" s="69"/>
      <c r="AI61" s="77"/>
      <c r="AJ61" s="77"/>
      <c r="AK61" s="78"/>
      <c r="AL61" s="69"/>
      <c r="AM61" s="77"/>
      <c r="AN61" s="77"/>
      <c r="AO61" s="78"/>
      <c r="AP61" s="69"/>
      <c r="AQ61" s="77"/>
      <c r="AR61" s="77"/>
      <c r="AS61" s="78"/>
      <c r="AT61" s="69"/>
      <c r="AU61" s="105"/>
      <c r="AV61" s="106"/>
      <c r="AW61" s="105"/>
      <c r="AX61" s="109"/>
      <c r="AY61" s="106"/>
      <c r="AZ61" s="91"/>
      <c r="BA61" s="91"/>
      <c r="BB61" s="91"/>
    </row>
    <row r="62" spans="1:1025" ht="19.5" customHeight="1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128"/>
      <c r="L62" s="92"/>
      <c r="M62" s="93"/>
      <c r="N62" s="93"/>
      <c r="O62" s="93"/>
      <c r="P62" s="93"/>
      <c r="R62" s="92"/>
      <c r="S62" s="93"/>
      <c r="T62" s="93"/>
      <c r="U62" s="93"/>
      <c r="V62" s="93"/>
      <c r="W62" s="70"/>
      <c r="X62" s="70"/>
      <c r="Y62" s="71"/>
      <c r="Z62" s="69"/>
      <c r="AA62" s="70"/>
      <c r="AB62" s="70"/>
      <c r="AC62" s="67"/>
      <c r="AD62" s="69"/>
      <c r="AE62" s="77"/>
      <c r="AF62" s="77"/>
      <c r="AG62" s="78"/>
      <c r="AH62" s="69"/>
      <c r="AI62" s="77"/>
      <c r="AJ62" s="77"/>
      <c r="AK62" s="78"/>
      <c r="AL62" s="69"/>
      <c r="AM62" s="77"/>
      <c r="AN62" s="77"/>
      <c r="AO62" s="78"/>
      <c r="AP62" s="69"/>
      <c r="AQ62" s="77"/>
      <c r="AR62" s="77"/>
      <c r="AS62" s="78"/>
      <c r="AT62" s="69"/>
      <c r="AU62" s="107"/>
      <c r="AV62" s="108"/>
      <c r="AW62" s="107"/>
      <c r="AX62" s="110"/>
      <c r="AY62" s="108"/>
      <c r="AZ62" s="69"/>
      <c r="BA62" s="69"/>
      <c r="BB62" s="69"/>
    </row>
    <row r="63" spans="1:1025" ht="18.75" customHeight="1">
      <c r="AMA63"/>
      <c r="AMB63"/>
      <c r="AMC63"/>
      <c r="AMD63"/>
      <c r="AME63"/>
      <c r="AMF63"/>
      <c r="AMG63"/>
      <c r="AMH63"/>
      <c r="AMI63"/>
      <c r="AMJ63"/>
      <c r="AMK63"/>
    </row>
    <row r="64" spans="1:1025">
      <c r="AMA64"/>
      <c r="AMB64"/>
      <c r="AMC64"/>
      <c r="AMD64"/>
      <c r="AME64"/>
      <c r="AMF64"/>
      <c r="AMG64"/>
      <c r="AMH64"/>
      <c r="AMI64"/>
      <c r="AMJ64"/>
      <c r="AMK64"/>
    </row>
    <row r="65" spans="1015:1025">
      <c r="AMA65"/>
      <c r="AMB65"/>
      <c r="AMC65"/>
      <c r="AMD65"/>
      <c r="AME65"/>
      <c r="AMF65"/>
      <c r="AMG65"/>
      <c r="AMH65"/>
      <c r="AMI65"/>
      <c r="AMJ65"/>
      <c r="AMK65"/>
    </row>
    <row r="81" spans="1017:1025">
      <c r="AMC81"/>
      <c r="AMD81"/>
      <c r="AME81"/>
      <c r="AMF81"/>
      <c r="AMG81"/>
      <c r="AMH81"/>
      <c r="AMI81"/>
      <c r="AMJ81"/>
      <c r="AMK81"/>
    </row>
    <row r="82" spans="1017:1025">
      <c r="AMC82"/>
      <c r="AMD82"/>
      <c r="AME82"/>
      <c r="AMF82"/>
      <c r="AMG82"/>
      <c r="AMH82"/>
      <c r="AMI82"/>
      <c r="AMJ82"/>
      <c r="AMK82"/>
    </row>
    <row r="83" spans="1017:1025">
      <c r="AMC83"/>
      <c r="AMD83"/>
      <c r="AME83"/>
      <c r="AMF83"/>
      <c r="AMG83"/>
      <c r="AMH83"/>
      <c r="AMI83"/>
      <c r="AMJ83"/>
      <c r="AMK83"/>
    </row>
    <row r="84" spans="1017:1025">
      <c r="AMC84"/>
      <c r="AMD84"/>
      <c r="AME84"/>
      <c r="AMF84"/>
      <c r="AMG84"/>
      <c r="AMH84"/>
      <c r="AMI84"/>
      <c r="AMJ84"/>
      <c r="AMK84"/>
    </row>
    <row r="85" spans="1017:1025">
      <c r="AMC85"/>
      <c r="AMD85"/>
      <c r="AME85"/>
      <c r="AMF85"/>
      <c r="AMG85"/>
      <c r="AMH85"/>
      <c r="AMI85"/>
      <c r="AMJ85"/>
      <c r="AMK85"/>
    </row>
    <row r="86" spans="1017:1025">
      <c r="AMC86"/>
      <c r="AMD86"/>
      <c r="AME86"/>
      <c r="AMF86"/>
      <c r="AMG86"/>
      <c r="AMH86"/>
      <c r="AMI86"/>
      <c r="AMJ86"/>
      <c r="AMK86"/>
    </row>
    <row r="87" spans="1017:1025">
      <c r="AMC87"/>
      <c r="AMD87"/>
      <c r="AME87"/>
      <c r="AMF87"/>
      <c r="AMG87"/>
      <c r="AMH87"/>
      <c r="AMI87"/>
      <c r="AMJ87"/>
      <c r="AMK87"/>
    </row>
    <row r="88" spans="1017:1025">
      <c r="AMC88"/>
      <c r="AMD88"/>
      <c r="AME88"/>
      <c r="AMF88"/>
      <c r="AMG88"/>
      <c r="AMH88"/>
      <c r="AMI88"/>
      <c r="AMJ88"/>
      <c r="AMK88"/>
    </row>
    <row r="89" spans="1017:1025">
      <c r="AMC89"/>
      <c r="AMD89"/>
      <c r="AME89"/>
      <c r="AMF89"/>
      <c r="AMG89"/>
      <c r="AMH89"/>
      <c r="AMI89"/>
      <c r="AMJ89"/>
      <c r="AMK89"/>
    </row>
    <row r="90" spans="1017:1025">
      <c r="AMC90"/>
      <c r="AMD90"/>
      <c r="AME90"/>
      <c r="AMF90"/>
      <c r="AMG90"/>
      <c r="AMH90"/>
      <c r="AMI90"/>
      <c r="AMJ90"/>
      <c r="AMK90"/>
    </row>
    <row r="91" spans="1017:1025">
      <c r="AMC91"/>
      <c r="AMD91"/>
      <c r="AME91"/>
      <c r="AMF91"/>
      <c r="AMG91"/>
      <c r="AMH91"/>
      <c r="AMI91"/>
      <c r="AMJ91"/>
      <c r="AMK91"/>
    </row>
    <row r="92" spans="1017:1025">
      <c r="AMC92"/>
      <c r="AMD92"/>
      <c r="AME92"/>
      <c r="AMF92"/>
      <c r="AMG92"/>
      <c r="AMH92"/>
      <c r="AMI92"/>
      <c r="AMJ92"/>
      <c r="AMK92"/>
    </row>
    <row r="93" spans="1017:1025">
      <c r="AMC93"/>
      <c r="AMD93"/>
      <c r="AME93"/>
      <c r="AMF93"/>
      <c r="AMG93"/>
      <c r="AMH93"/>
      <c r="AMI93"/>
      <c r="AMJ93"/>
      <c r="AMK93"/>
    </row>
    <row r="94" spans="1017:1025">
      <c r="AMC94"/>
      <c r="AMD94"/>
      <c r="AME94"/>
      <c r="AMF94"/>
      <c r="AMG94"/>
      <c r="AMH94"/>
      <c r="AMI94"/>
      <c r="AMJ94"/>
      <c r="AMK94"/>
    </row>
    <row r="95" spans="1017:1025">
      <c r="AMC95"/>
      <c r="AMD95"/>
      <c r="AME95"/>
      <c r="AMF95"/>
      <c r="AMG95"/>
      <c r="AMH95"/>
      <c r="AMI95"/>
      <c r="AMJ95"/>
      <c r="AMK95"/>
    </row>
    <row r="96" spans="1017:1025">
      <c r="AMC96"/>
      <c r="AMD96"/>
      <c r="AME96"/>
      <c r="AMF96"/>
      <c r="AMG96"/>
      <c r="AMH96"/>
      <c r="AMI96"/>
      <c r="AMJ96"/>
      <c r="AMK96"/>
    </row>
    <row r="97" spans="1017:1025">
      <c r="AMC97"/>
      <c r="AMD97"/>
      <c r="AME97"/>
      <c r="AMF97"/>
      <c r="AMG97"/>
      <c r="AMH97"/>
      <c r="AMI97"/>
      <c r="AMJ97"/>
      <c r="AMK97"/>
    </row>
  </sheetData>
  <mergeCells count="744">
    <mergeCell ref="AE41:AF42"/>
    <mergeCell ref="AG41:AG42"/>
    <mergeCell ref="AH41:AH42"/>
    <mergeCell ref="AE35:AF36"/>
    <mergeCell ref="AG35:AG36"/>
    <mergeCell ref="AH35:AH36"/>
    <mergeCell ref="AE37:AF38"/>
    <mergeCell ref="AG37:AG38"/>
    <mergeCell ref="AH37:AH38"/>
    <mergeCell ref="AE39:AF40"/>
    <mergeCell ref="AG39:AG40"/>
    <mergeCell ref="AH39:AH40"/>
    <mergeCell ref="AL45:AL46"/>
    <mergeCell ref="AE27:AF28"/>
    <mergeCell ref="AG27:AG28"/>
    <mergeCell ref="AH27:AH28"/>
    <mergeCell ref="AI31:AJ32"/>
    <mergeCell ref="AK31:AK32"/>
    <mergeCell ref="AL31:AL32"/>
    <mergeCell ref="AI33:AJ34"/>
    <mergeCell ref="AK33:AK34"/>
    <mergeCell ref="AL33:AL34"/>
    <mergeCell ref="AI35:AJ36"/>
    <mergeCell ref="AK35:AK36"/>
    <mergeCell ref="AL35:AL36"/>
    <mergeCell ref="AI37:AJ38"/>
    <mergeCell ref="AK37:AK38"/>
    <mergeCell ref="AL37:AL38"/>
    <mergeCell ref="AI39:AJ40"/>
    <mergeCell ref="AK39:AK40"/>
    <mergeCell ref="AL39:AL40"/>
    <mergeCell ref="AI41:AJ42"/>
    <mergeCell ref="AK41:AK42"/>
    <mergeCell ref="AL41:AL42"/>
    <mergeCell ref="AE31:AF32"/>
    <mergeCell ref="AG31:AG32"/>
    <mergeCell ref="AA17:AB18"/>
    <mergeCell ref="AC17:AC18"/>
    <mergeCell ref="AA19:AB20"/>
    <mergeCell ref="AC19:AC20"/>
    <mergeCell ref="AA21:AB22"/>
    <mergeCell ref="AC21:AC22"/>
    <mergeCell ref="A24:B25"/>
    <mergeCell ref="C24:D25"/>
    <mergeCell ref="E24:E25"/>
    <mergeCell ref="F24:F25"/>
    <mergeCell ref="G24:G25"/>
    <mergeCell ref="H24:H25"/>
    <mergeCell ref="AU59:AV60"/>
    <mergeCell ref="AW59:AY60"/>
    <mergeCell ref="AZ59:AZ60"/>
    <mergeCell ref="C49:E49"/>
    <mergeCell ref="G47:H47"/>
    <mergeCell ref="I47:K47"/>
    <mergeCell ref="A50:B50"/>
    <mergeCell ref="B40:C40"/>
    <mergeCell ref="A45:E45"/>
    <mergeCell ref="G43:H43"/>
    <mergeCell ref="I43:K43"/>
    <mergeCell ref="G45:K45"/>
    <mergeCell ref="G46:H46"/>
    <mergeCell ref="I46:K46"/>
    <mergeCell ref="A46:B46"/>
    <mergeCell ref="C46:E46"/>
    <mergeCell ref="A47:B47"/>
    <mergeCell ref="C47:E47"/>
    <mergeCell ref="A48:B48"/>
    <mergeCell ref="C48:E48"/>
    <mergeCell ref="AI43:AJ44"/>
    <mergeCell ref="AK43:AK44"/>
    <mergeCell ref="AL43:AL44"/>
    <mergeCell ref="AI45:AJ46"/>
    <mergeCell ref="BB61:BB62"/>
    <mergeCell ref="AO61:AO62"/>
    <mergeCell ref="AP61:AP62"/>
    <mergeCell ref="AQ61:AR62"/>
    <mergeCell ref="AS61:AS62"/>
    <mergeCell ref="AT61:AT62"/>
    <mergeCell ref="AU61:AV62"/>
    <mergeCell ref="AW61:AY62"/>
    <mergeCell ref="AZ61:AZ62"/>
    <mergeCell ref="BA61:BA62"/>
    <mergeCell ref="AS59:AS60"/>
    <mergeCell ref="AT59:AT60"/>
    <mergeCell ref="W59:X60"/>
    <mergeCell ref="Y59:Y60"/>
    <mergeCell ref="Z59:Z60"/>
    <mergeCell ref="AM61:AN62"/>
    <mergeCell ref="AA59:AB60"/>
    <mergeCell ref="AC59:AC60"/>
    <mergeCell ref="AD59:AD60"/>
    <mergeCell ref="AM59:AN60"/>
    <mergeCell ref="AE61:AF62"/>
    <mergeCell ref="AG61:AG62"/>
    <mergeCell ref="AH61:AH62"/>
    <mergeCell ref="AI61:AJ62"/>
    <mergeCell ref="AK61:AK62"/>
    <mergeCell ref="AL61:AL62"/>
    <mergeCell ref="AM57:AN58"/>
    <mergeCell ref="AO57:AO58"/>
    <mergeCell ref="AP57:AP58"/>
    <mergeCell ref="W61:X62"/>
    <mergeCell ref="Y61:Y62"/>
    <mergeCell ref="Z61:Z62"/>
    <mergeCell ref="AA61:AB62"/>
    <mergeCell ref="AC61:AC62"/>
    <mergeCell ref="AD61:AD62"/>
    <mergeCell ref="BA59:BA60"/>
    <mergeCell ref="BB59:BB60"/>
    <mergeCell ref="BB55:BB56"/>
    <mergeCell ref="W55:X56"/>
    <mergeCell ref="Y55:Y56"/>
    <mergeCell ref="Z55:Z56"/>
    <mergeCell ref="AA55:AB56"/>
    <mergeCell ref="AC55:AC56"/>
    <mergeCell ref="AD55:AD56"/>
    <mergeCell ref="AM55:AN56"/>
    <mergeCell ref="AO55:AO56"/>
    <mergeCell ref="AP55:AP56"/>
    <mergeCell ref="AU55:AV56"/>
    <mergeCell ref="AW55:AY56"/>
    <mergeCell ref="AZ55:AZ56"/>
    <mergeCell ref="BA55:BA56"/>
    <mergeCell ref="AQ55:AR56"/>
    <mergeCell ref="AS55:AS56"/>
    <mergeCell ref="AT55:AT56"/>
    <mergeCell ref="AZ57:AZ58"/>
    <mergeCell ref="BA57:BA58"/>
    <mergeCell ref="BB57:BB58"/>
    <mergeCell ref="W57:X58"/>
    <mergeCell ref="Y57:Y58"/>
    <mergeCell ref="A62:D62"/>
    <mergeCell ref="E62:H62"/>
    <mergeCell ref="I62:K62"/>
    <mergeCell ref="AW53:AY54"/>
    <mergeCell ref="AQ57:AR58"/>
    <mergeCell ref="AS57:AS58"/>
    <mergeCell ref="AT57:AT58"/>
    <mergeCell ref="AU57:AV58"/>
    <mergeCell ref="AW57:AY58"/>
    <mergeCell ref="AO59:AO60"/>
    <mergeCell ref="AP59:AP60"/>
    <mergeCell ref="AQ59:AR60"/>
    <mergeCell ref="A61:D61"/>
    <mergeCell ref="E61:H61"/>
    <mergeCell ref="I61:K61"/>
    <mergeCell ref="W53:X54"/>
    <mergeCell ref="Y53:Y54"/>
    <mergeCell ref="Z53:Z54"/>
    <mergeCell ref="AA53:AB54"/>
    <mergeCell ref="AC53:AC54"/>
    <mergeCell ref="AD53:AD54"/>
    <mergeCell ref="A60:D60"/>
    <mergeCell ref="E60:H60"/>
    <mergeCell ref="I60:K60"/>
    <mergeCell ref="A59:D59"/>
    <mergeCell ref="E59:H59"/>
    <mergeCell ref="I59:K59"/>
    <mergeCell ref="A58:D58"/>
    <mergeCell ref="E58:H58"/>
    <mergeCell ref="I58:K58"/>
    <mergeCell ref="AL59:AL60"/>
    <mergeCell ref="AE59:AF60"/>
    <mergeCell ref="AG59:AG60"/>
    <mergeCell ref="AH59:AH60"/>
    <mergeCell ref="AI59:AJ60"/>
    <mergeCell ref="AK59:AK60"/>
    <mergeCell ref="AE57:AF58"/>
    <mergeCell ref="AG57:AG58"/>
    <mergeCell ref="AH57:AH58"/>
    <mergeCell ref="AI57:AJ58"/>
    <mergeCell ref="AK57:AK58"/>
    <mergeCell ref="Z57:Z58"/>
    <mergeCell ref="AA57:AB58"/>
    <mergeCell ref="AC57:AC58"/>
    <mergeCell ref="AD57:AD58"/>
    <mergeCell ref="AZ53:AZ54"/>
    <mergeCell ref="BA53:BA54"/>
    <mergeCell ref="BB53:BB54"/>
    <mergeCell ref="AM53:AN54"/>
    <mergeCell ref="AO53:AO54"/>
    <mergeCell ref="AP53:AP54"/>
    <mergeCell ref="W51:X52"/>
    <mergeCell ref="Y51:Y52"/>
    <mergeCell ref="Z51:Z52"/>
    <mergeCell ref="AA51:AB52"/>
    <mergeCell ref="AC51:AC52"/>
    <mergeCell ref="AD51:AD52"/>
    <mergeCell ref="AK51:AK52"/>
    <mergeCell ref="AE53:AF54"/>
    <mergeCell ref="AG53:AG54"/>
    <mergeCell ref="AH53:AH54"/>
    <mergeCell ref="AI53:AJ54"/>
    <mergeCell ref="AK53:AK54"/>
    <mergeCell ref="AL53:AL54"/>
    <mergeCell ref="AS49:AS50"/>
    <mergeCell ref="AT49:AT50"/>
    <mergeCell ref="AU49:AV50"/>
    <mergeCell ref="AW49:AY50"/>
    <mergeCell ref="AU51:AV52"/>
    <mergeCell ref="AL51:AL52"/>
    <mergeCell ref="AQ53:AR54"/>
    <mergeCell ref="AS53:AS54"/>
    <mergeCell ref="AT53:AT54"/>
    <mergeCell ref="AU53:AV54"/>
    <mergeCell ref="AP49:AP50"/>
    <mergeCell ref="AQ49:AR50"/>
    <mergeCell ref="AZ49:AZ50"/>
    <mergeCell ref="BA49:BA50"/>
    <mergeCell ref="BB49:BB50"/>
    <mergeCell ref="A57:D57"/>
    <mergeCell ref="E57:H57"/>
    <mergeCell ref="I57:K57"/>
    <mergeCell ref="C53:E53"/>
    <mergeCell ref="C50:E50"/>
    <mergeCell ref="C51:E51"/>
    <mergeCell ref="C52:E52"/>
    <mergeCell ref="AW51:AY52"/>
    <mergeCell ref="AZ51:AZ52"/>
    <mergeCell ref="BA51:BA52"/>
    <mergeCell ref="BB51:BB52"/>
    <mergeCell ref="AM51:AN52"/>
    <mergeCell ref="AO51:AO52"/>
    <mergeCell ref="AP51:AP52"/>
    <mergeCell ref="AQ51:AR52"/>
    <mergeCell ref="AS51:AS52"/>
    <mergeCell ref="AT51:AT52"/>
    <mergeCell ref="AE51:AF52"/>
    <mergeCell ref="AG51:AG52"/>
    <mergeCell ref="AL49:AL50"/>
    <mergeCell ref="W49:X50"/>
    <mergeCell ref="Y49:Y50"/>
    <mergeCell ref="Z49:Z50"/>
    <mergeCell ref="AA49:AB50"/>
    <mergeCell ref="AC49:AC50"/>
    <mergeCell ref="AD49:AD50"/>
    <mergeCell ref="AM49:AN50"/>
    <mergeCell ref="AO49:AO50"/>
    <mergeCell ref="A55:K55"/>
    <mergeCell ref="A56:D56"/>
    <mergeCell ref="E56:H56"/>
    <mergeCell ref="I56:K56"/>
    <mergeCell ref="AE49:AF50"/>
    <mergeCell ref="AG49:AG50"/>
    <mergeCell ref="AH49:AH50"/>
    <mergeCell ref="AI49:AJ50"/>
    <mergeCell ref="AK49:AK50"/>
    <mergeCell ref="AH51:AH52"/>
    <mergeCell ref="AI51:AJ52"/>
    <mergeCell ref="A51:B51"/>
    <mergeCell ref="A52:B52"/>
    <mergeCell ref="A53:B53"/>
    <mergeCell ref="G49:K49"/>
    <mergeCell ref="G50:H50"/>
    <mergeCell ref="I50:K50"/>
    <mergeCell ref="G51:H51"/>
    <mergeCell ref="I51:K51"/>
    <mergeCell ref="G52:H52"/>
    <mergeCell ref="I52:K52"/>
    <mergeCell ref="G53:H53"/>
    <mergeCell ref="I53:K53"/>
    <mergeCell ref="A49:B49"/>
    <mergeCell ref="AU45:AV46"/>
    <mergeCell ref="AW45:AY46"/>
    <mergeCell ref="W47:X48"/>
    <mergeCell ref="Y47:Y48"/>
    <mergeCell ref="Z47:Z48"/>
    <mergeCell ref="AA47:AB48"/>
    <mergeCell ref="AC47:AC48"/>
    <mergeCell ref="AD47:AD48"/>
    <mergeCell ref="AA45:AB46"/>
    <mergeCell ref="AC45:AC46"/>
    <mergeCell ref="AD45:AD46"/>
    <mergeCell ref="AS45:AS46"/>
    <mergeCell ref="AT45:AT46"/>
    <mergeCell ref="AE45:AF46"/>
    <mergeCell ref="AG45:AG46"/>
    <mergeCell ref="AH45:AH46"/>
    <mergeCell ref="W45:X46"/>
    <mergeCell ref="BA45:BA46"/>
    <mergeCell ref="BB45:BB46"/>
    <mergeCell ref="AE47:AF48"/>
    <mergeCell ref="AG47:AG48"/>
    <mergeCell ref="AH47:AH48"/>
    <mergeCell ref="AI47:AJ48"/>
    <mergeCell ref="AK47:AK48"/>
    <mergeCell ref="AL47:AL48"/>
    <mergeCell ref="AQ47:AR48"/>
    <mergeCell ref="AS47:AS48"/>
    <mergeCell ref="AT47:AT48"/>
    <mergeCell ref="AU47:AV48"/>
    <mergeCell ref="AW47:AY48"/>
    <mergeCell ref="AZ47:AZ48"/>
    <mergeCell ref="BA47:BA48"/>
    <mergeCell ref="BB47:BB48"/>
    <mergeCell ref="AM47:AN48"/>
    <mergeCell ref="AO47:AO48"/>
    <mergeCell ref="AP47:AP48"/>
    <mergeCell ref="AM45:AN46"/>
    <mergeCell ref="AO45:AO46"/>
    <mergeCell ref="AP45:AP46"/>
    <mergeCell ref="AQ45:AR46"/>
    <mergeCell ref="AK45:AK46"/>
    <mergeCell ref="Y45:Y46"/>
    <mergeCell ref="Z45:Z46"/>
    <mergeCell ref="AE43:AF44"/>
    <mergeCell ref="AG43:AG44"/>
    <mergeCell ref="AH43:AH44"/>
    <mergeCell ref="AM43:AN44"/>
    <mergeCell ref="BB43:BB44"/>
    <mergeCell ref="B42:C42"/>
    <mergeCell ref="W44:AD44"/>
    <mergeCell ref="AO43:AO44"/>
    <mergeCell ref="AP43:AP44"/>
    <mergeCell ref="AQ43:AR44"/>
    <mergeCell ref="BB41:BB42"/>
    <mergeCell ref="AM41:AN42"/>
    <mergeCell ref="AO41:AO42"/>
    <mergeCell ref="AP41:AP42"/>
    <mergeCell ref="AQ41:AR42"/>
    <mergeCell ref="W41:X42"/>
    <mergeCell ref="Y41:Y42"/>
    <mergeCell ref="Z41:Z42"/>
    <mergeCell ref="AA41:AB42"/>
    <mergeCell ref="AC41:AC42"/>
    <mergeCell ref="AD41:AD42"/>
    <mergeCell ref="AZ45:AZ46"/>
    <mergeCell ref="AU39:AV40"/>
    <mergeCell ref="AW39:AY40"/>
    <mergeCell ref="AZ39:AZ40"/>
    <mergeCell ref="BA39:BA40"/>
    <mergeCell ref="AS43:AS44"/>
    <mergeCell ref="AT43:AT44"/>
    <mergeCell ref="AU43:AV44"/>
    <mergeCell ref="AW43:AY44"/>
    <mergeCell ref="AZ43:AZ44"/>
    <mergeCell ref="BA43:BA44"/>
    <mergeCell ref="AS41:AS42"/>
    <mergeCell ref="AT41:AT42"/>
    <mergeCell ref="AU41:AV42"/>
    <mergeCell ref="AW41:AY42"/>
    <mergeCell ref="AZ41:AZ42"/>
    <mergeCell ref="BA41:BA42"/>
    <mergeCell ref="B35:C35"/>
    <mergeCell ref="W37:X38"/>
    <mergeCell ref="Y37:Y38"/>
    <mergeCell ref="Z37:Z38"/>
    <mergeCell ref="AA37:AB38"/>
    <mergeCell ref="AC37:AC38"/>
    <mergeCell ref="AD37:AD38"/>
    <mergeCell ref="G37:K37"/>
    <mergeCell ref="G38:K38"/>
    <mergeCell ref="G35:K35"/>
    <mergeCell ref="G36:K36"/>
    <mergeCell ref="G39:K39"/>
    <mergeCell ref="G40:K40"/>
    <mergeCell ref="BB39:BB40"/>
    <mergeCell ref="B38:C38"/>
    <mergeCell ref="AZ37:AZ38"/>
    <mergeCell ref="BA37:BA38"/>
    <mergeCell ref="BB37:BB38"/>
    <mergeCell ref="B36:C36"/>
    <mergeCell ref="W39:X40"/>
    <mergeCell ref="Y39:Y40"/>
    <mergeCell ref="Z39:Z40"/>
    <mergeCell ref="AA39:AB40"/>
    <mergeCell ref="AC39:AC40"/>
    <mergeCell ref="AD39:AD40"/>
    <mergeCell ref="AS37:AS38"/>
    <mergeCell ref="AT37:AT38"/>
    <mergeCell ref="AU37:AV38"/>
    <mergeCell ref="AW37:AY38"/>
    <mergeCell ref="AM39:AN40"/>
    <mergeCell ref="AM37:AN38"/>
    <mergeCell ref="AO37:AO38"/>
    <mergeCell ref="AP37:AP38"/>
    <mergeCell ref="AQ37:AR38"/>
    <mergeCell ref="AO39:AO40"/>
    <mergeCell ref="BB33:BB34"/>
    <mergeCell ref="L35:P62"/>
    <mergeCell ref="R35:V62"/>
    <mergeCell ref="W35:X36"/>
    <mergeCell ref="Y35:Y36"/>
    <mergeCell ref="Z35:Z36"/>
    <mergeCell ref="AA35:AB36"/>
    <mergeCell ref="AC35:AC36"/>
    <mergeCell ref="AD35:AD36"/>
    <mergeCell ref="AE55:AF56"/>
    <mergeCell ref="AG55:AG56"/>
    <mergeCell ref="AH55:AH56"/>
    <mergeCell ref="AI55:AJ56"/>
    <mergeCell ref="AK55:AK56"/>
    <mergeCell ref="AL55:AL56"/>
    <mergeCell ref="AU35:BB35"/>
    <mergeCell ref="AM36:AT36"/>
    <mergeCell ref="AU36:AV36"/>
    <mergeCell ref="AW36:AY36"/>
    <mergeCell ref="AL57:AL58"/>
    <mergeCell ref="AP39:AP40"/>
    <mergeCell ref="AQ39:AR40"/>
    <mergeCell ref="AS39:AS40"/>
    <mergeCell ref="AT39:AT40"/>
    <mergeCell ref="AP33:AP34"/>
    <mergeCell ref="AQ33:AR34"/>
    <mergeCell ref="AS33:AS34"/>
    <mergeCell ref="AT33:AT34"/>
    <mergeCell ref="AU33:AV34"/>
    <mergeCell ref="AW33:AW34"/>
    <mergeCell ref="AX33:AX34"/>
    <mergeCell ref="AY33:AZ34"/>
    <mergeCell ref="BA33:BA34"/>
    <mergeCell ref="R33:V34"/>
    <mergeCell ref="W33:X34"/>
    <mergeCell ref="Y33:Y34"/>
    <mergeCell ref="Z33:Z34"/>
    <mergeCell ref="AA33:AB34"/>
    <mergeCell ref="AC33:AC34"/>
    <mergeCell ref="AD33:AD34"/>
    <mergeCell ref="AM33:AN34"/>
    <mergeCell ref="AO33:AO34"/>
    <mergeCell ref="AE33:AF34"/>
    <mergeCell ref="AG33:AG34"/>
    <mergeCell ref="AH33:AH34"/>
    <mergeCell ref="BB29:BB30"/>
    <mergeCell ref="W31:X32"/>
    <mergeCell ref="Y31:Y32"/>
    <mergeCell ref="Z31:Z32"/>
    <mergeCell ref="AA31:AB32"/>
    <mergeCell ref="AC31:AC32"/>
    <mergeCell ref="AD31:AD32"/>
    <mergeCell ref="AM31:AN32"/>
    <mergeCell ref="AO31:AO32"/>
    <mergeCell ref="AP31:AP32"/>
    <mergeCell ref="AQ31:AR32"/>
    <mergeCell ref="AS31:AS32"/>
    <mergeCell ref="AT31:AT32"/>
    <mergeCell ref="AU31:AV32"/>
    <mergeCell ref="AW31:AW32"/>
    <mergeCell ref="AX31:AX32"/>
    <mergeCell ref="AY31:AZ32"/>
    <mergeCell ref="BA31:BA32"/>
    <mergeCell ref="BB31:BB32"/>
    <mergeCell ref="AH31:AH32"/>
    <mergeCell ref="BB27:BB28"/>
    <mergeCell ref="W29:X30"/>
    <mergeCell ref="Y29:Y30"/>
    <mergeCell ref="Z29:Z30"/>
    <mergeCell ref="AA29:AB30"/>
    <mergeCell ref="AC29:AC30"/>
    <mergeCell ref="AD29:AD30"/>
    <mergeCell ref="AE29:AF30"/>
    <mergeCell ref="AG29:AG30"/>
    <mergeCell ref="AH29:AH30"/>
    <mergeCell ref="AI29:AJ30"/>
    <mergeCell ref="AK29:AK30"/>
    <mergeCell ref="AL29:AL30"/>
    <mergeCell ref="AM29:AN30"/>
    <mergeCell ref="AO29:AO30"/>
    <mergeCell ref="AP29:AP30"/>
    <mergeCell ref="AQ29:AR30"/>
    <mergeCell ref="AS29:AS30"/>
    <mergeCell ref="AT29:AT30"/>
    <mergeCell ref="AU29:AV30"/>
    <mergeCell ref="AW29:AW30"/>
    <mergeCell ref="AX29:AX30"/>
    <mergeCell ref="AY29:AZ30"/>
    <mergeCell ref="BA29:BA30"/>
    <mergeCell ref="AX25:AX26"/>
    <mergeCell ref="AY25:AZ26"/>
    <mergeCell ref="BA25:BA26"/>
    <mergeCell ref="BB25:BB26"/>
    <mergeCell ref="W27:X28"/>
    <mergeCell ref="Y27:Y28"/>
    <mergeCell ref="Z27:Z28"/>
    <mergeCell ref="AA27:AB28"/>
    <mergeCell ref="AC27:AC28"/>
    <mergeCell ref="AD27:AD28"/>
    <mergeCell ref="AI27:AJ28"/>
    <mergeCell ref="AK27:AK28"/>
    <mergeCell ref="AL27:AL28"/>
    <mergeCell ref="AM27:AN28"/>
    <mergeCell ref="AO27:AO28"/>
    <mergeCell ref="AP27:AP28"/>
    <mergeCell ref="AQ27:AR28"/>
    <mergeCell ref="AS27:AS28"/>
    <mergeCell ref="AT27:AT28"/>
    <mergeCell ref="AU27:AV28"/>
    <mergeCell ref="AW27:AW28"/>
    <mergeCell ref="AX27:AX28"/>
    <mergeCell ref="AY27:AZ28"/>
    <mergeCell ref="BA27:BA28"/>
    <mergeCell ref="AX23:AX24"/>
    <mergeCell ref="AY23:AZ24"/>
    <mergeCell ref="BA23:BA24"/>
    <mergeCell ref="BB23:BB24"/>
    <mergeCell ref="W25:X26"/>
    <mergeCell ref="Y25:Y26"/>
    <mergeCell ref="Z25:Z26"/>
    <mergeCell ref="AA25:AB26"/>
    <mergeCell ref="AC25:AC26"/>
    <mergeCell ref="AD25:AD26"/>
    <mergeCell ref="AE25:AF26"/>
    <mergeCell ref="AG25:AG26"/>
    <mergeCell ref="AH25:AH26"/>
    <mergeCell ref="AI25:AJ26"/>
    <mergeCell ref="AK25:AK26"/>
    <mergeCell ref="AL25:AL26"/>
    <mergeCell ref="AM25:AN26"/>
    <mergeCell ref="AO25:AO26"/>
    <mergeCell ref="AP25:AP26"/>
    <mergeCell ref="AQ25:AR26"/>
    <mergeCell ref="AS25:AS26"/>
    <mergeCell ref="AT25:AT26"/>
    <mergeCell ref="AU25:AV26"/>
    <mergeCell ref="AW25:AW26"/>
    <mergeCell ref="AX21:AX22"/>
    <mergeCell ref="AY21:AZ22"/>
    <mergeCell ref="BA21:BA22"/>
    <mergeCell ref="BB21:BB22"/>
    <mergeCell ref="W23:X24"/>
    <mergeCell ref="Y23:Y24"/>
    <mergeCell ref="Z23:Z24"/>
    <mergeCell ref="AA23:AB24"/>
    <mergeCell ref="AC23:AC24"/>
    <mergeCell ref="AD23:AD24"/>
    <mergeCell ref="AE23:AF24"/>
    <mergeCell ref="AG23:AG24"/>
    <mergeCell ref="AH23:AH24"/>
    <mergeCell ref="AI23:AJ24"/>
    <mergeCell ref="AK23:AK24"/>
    <mergeCell ref="AL23:AL24"/>
    <mergeCell ref="AM23:AN24"/>
    <mergeCell ref="AO23:AO24"/>
    <mergeCell ref="AP23:AP24"/>
    <mergeCell ref="AQ23:AR24"/>
    <mergeCell ref="AS23:AS24"/>
    <mergeCell ref="AT23:AT24"/>
    <mergeCell ref="AU23:AV24"/>
    <mergeCell ref="AW23:AW24"/>
    <mergeCell ref="AL21:AL22"/>
    <mergeCell ref="AM21:AN22"/>
    <mergeCell ref="AO21:AO22"/>
    <mergeCell ref="AP21:AP22"/>
    <mergeCell ref="AQ21:AR22"/>
    <mergeCell ref="AS21:AS22"/>
    <mergeCell ref="AT21:AT22"/>
    <mergeCell ref="AU21:AV22"/>
    <mergeCell ref="AW21:AW22"/>
    <mergeCell ref="AS19:AS20"/>
    <mergeCell ref="AT19:AT20"/>
    <mergeCell ref="AU19:AV20"/>
    <mergeCell ref="AW19:AW20"/>
    <mergeCell ref="AX19:AX20"/>
    <mergeCell ref="AY19:AZ20"/>
    <mergeCell ref="BA19:BA20"/>
    <mergeCell ref="BB19:BB20"/>
    <mergeCell ref="A20:B21"/>
    <mergeCell ref="C20:C21"/>
    <mergeCell ref="D20:E21"/>
    <mergeCell ref="G20:I21"/>
    <mergeCell ref="J20:K21"/>
    <mergeCell ref="W21:X22"/>
    <mergeCell ref="Y21:Y22"/>
    <mergeCell ref="Z21:Z22"/>
    <mergeCell ref="AD21:AD22"/>
    <mergeCell ref="AE21:AF22"/>
    <mergeCell ref="AG21:AG22"/>
    <mergeCell ref="AH21:AH22"/>
    <mergeCell ref="AI21:AJ22"/>
    <mergeCell ref="AK21:AK22"/>
    <mergeCell ref="B22:C22"/>
    <mergeCell ref="D22:E22"/>
    <mergeCell ref="AY17:AZ18"/>
    <mergeCell ref="BA17:BA18"/>
    <mergeCell ref="BB17:BB18"/>
    <mergeCell ref="A18:B19"/>
    <mergeCell ref="C18:C19"/>
    <mergeCell ref="D18:E19"/>
    <mergeCell ref="G18:I19"/>
    <mergeCell ref="J18:K19"/>
    <mergeCell ref="W19:X20"/>
    <mergeCell ref="Y19:Y20"/>
    <mergeCell ref="Z19:Z20"/>
    <mergeCell ref="AD19:AD20"/>
    <mergeCell ref="AE19:AF20"/>
    <mergeCell ref="AG19:AG20"/>
    <mergeCell ref="AH19:AH20"/>
    <mergeCell ref="AI19:AJ20"/>
    <mergeCell ref="AK19:AK20"/>
    <mergeCell ref="AL19:AL20"/>
    <mergeCell ref="AM19:AN20"/>
    <mergeCell ref="AO19:AO20"/>
    <mergeCell ref="AP19:AP20"/>
    <mergeCell ref="AQ19:AR20"/>
    <mergeCell ref="AM17:AN18"/>
    <mergeCell ref="AO17:AO18"/>
    <mergeCell ref="BA15:BA16"/>
    <mergeCell ref="BB15:BB16"/>
    <mergeCell ref="A16:B17"/>
    <mergeCell ref="C16:C17"/>
    <mergeCell ref="D16:E17"/>
    <mergeCell ref="G16:I17"/>
    <mergeCell ref="J16:K17"/>
    <mergeCell ref="W17:X18"/>
    <mergeCell ref="Y17:Y18"/>
    <mergeCell ref="Z17:Z18"/>
    <mergeCell ref="AD17:AD18"/>
    <mergeCell ref="AE17:AF18"/>
    <mergeCell ref="AG17:AG18"/>
    <mergeCell ref="AH17:AH18"/>
    <mergeCell ref="AI17:AJ18"/>
    <mergeCell ref="AK17:AK18"/>
    <mergeCell ref="AL17:AL18"/>
    <mergeCell ref="AP17:AP18"/>
    <mergeCell ref="AQ17:AR18"/>
    <mergeCell ref="AS17:AS18"/>
    <mergeCell ref="AT17:AT18"/>
    <mergeCell ref="AU17:AV18"/>
    <mergeCell ref="AW17:AW18"/>
    <mergeCell ref="AX17:AX18"/>
    <mergeCell ref="AL15:AL16"/>
    <mergeCell ref="AM15:AN16"/>
    <mergeCell ref="AO15:AO16"/>
    <mergeCell ref="AP15:AP16"/>
    <mergeCell ref="AQ15:AR16"/>
    <mergeCell ref="AS15:AS16"/>
    <mergeCell ref="AO13:AO14"/>
    <mergeCell ref="AP13:AP14"/>
    <mergeCell ref="AY15:AZ16"/>
    <mergeCell ref="AT15:AT16"/>
    <mergeCell ref="AU15:AV16"/>
    <mergeCell ref="AW15:AW16"/>
    <mergeCell ref="AX15:AX16"/>
    <mergeCell ref="W15:X16"/>
    <mergeCell ref="Y15:Y16"/>
    <mergeCell ref="Z15:Z16"/>
    <mergeCell ref="AD15:AD16"/>
    <mergeCell ref="AE15:AF16"/>
    <mergeCell ref="AG15:AG16"/>
    <mergeCell ref="AH15:AH16"/>
    <mergeCell ref="AI15:AJ16"/>
    <mergeCell ref="AK15:AK16"/>
    <mergeCell ref="AA15:AB16"/>
    <mergeCell ref="AC15:AC16"/>
    <mergeCell ref="AC13:AC14"/>
    <mergeCell ref="AD13:AD14"/>
    <mergeCell ref="AE13:AF14"/>
    <mergeCell ref="AG13:AG14"/>
    <mergeCell ref="AH13:AH14"/>
    <mergeCell ref="AI13:AJ14"/>
    <mergeCell ref="AK13:AK14"/>
    <mergeCell ref="AL13:AL14"/>
    <mergeCell ref="AM13:AN14"/>
    <mergeCell ref="AU11:AV12"/>
    <mergeCell ref="AW11:AW12"/>
    <mergeCell ref="AX11:AX12"/>
    <mergeCell ref="AY11:AZ12"/>
    <mergeCell ref="BA11:BA12"/>
    <mergeCell ref="BB11:BB12"/>
    <mergeCell ref="AQ13:AR14"/>
    <mergeCell ref="AS13:AS14"/>
    <mergeCell ref="AT13:AT14"/>
    <mergeCell ref="AU13:AV14"/>
    <mergeCell ref="AW13:AW14"/>
    <mergeCell ref="AX13:AX14"/>
    <mergeCell ref="AY13:AZ14"/>
    <mergeCell ref="BA13:BA14"/>
    <mergeCell ref="BB13:BB14"/>
    <mergeCell ref="W13:X14"/>
    <mergeCell ref="Y13:Y14"/>
    <mergeCell ref="Z13:Z14"/>
    <mergeCell ref="AA13:AB14"/>
    <mergeCell ref="AU5:BB7"/>
    <mergeCell ref="D5:E5"/>
    <mergeCell ref="A6:B7"/>
    <mergeCell ref="C6:C7"/>
    <mergeCell ref="D6:E7"/>
    <mergeCell ref="G6:I7"/>
    <mergeCell ref="J6:K7"/>
    <mergeCell ref="W8:X9"/>
    <mergeCell ref="Y8:Z9"/>
    <mergeCell ref="A8:B9"/>
    <mergeCell ref="C8:C9"/>
    <mergeCell ref="D8:E9"/>
    <mergeCell ref="G8:I9"/>
    <mergeCell ref="J8:K9"/>
    <mergeCell ref="W5:AD7"/>
    <mergeCell ref="AE5:AL7"/>
    <mergeCell ref="AM5:AT7"/>
    <mergeCell ref="AU10:BB10"/>
    <mergeCell ref="AK11:AK12"/>
    <mergeCell ref="AL11:AL12"/>
    <mergeCell ref="AC11:AC12"/>
    <mergeCell ref="AD11:AD12"/>
    <mergeCell ref="AE11:AF12"/>
    <mergeCell ref="AG11:AG12"/>
    <mergeCell ref="AH11:AH12"/>
    <mergeCell ref="AI11:AJ12"/>
    <mergeCell ref="W10:AD10"/>
    <mergeCell ref="AE10:AL10"/>
    <mergeCell ref="AM10:AT10"/>
    <mergeCell ref="W11:X12"/>
    <mergeCell ref="Y11:Y12"/>
    <mergeCell ref="Z11:Z12"/>
    <mergeCell ref="AA11:AB12"/>
    <mergeCell ref="AM11:AN12"/>
    <mergeCell ref="AO11:AO12"/>
    <mergeCell ref="AP11:AP12"/>
    <mergeCell ref="AQ11:AR12"/>
    <mergeCell ref="AS11:AS12"/>
    <mergeCell ref="AT11:AT12"/>
    <mergeCell ref="A1:B1"/>
    <mergeCell ref="C1:E1"/>
    <mergeCell ref="G1:H1"/>
    <mergeCell ref="I1:K1"/>
    <mergeCell ref="L1:V2"/>
    <mergeCell ref="A2:B2"/>
    <mergeCell ref="C2:E2"/>
    <mergeCell ref="G2:H2"/>
    <mergeCell ref="I2:K2"/>
    <mergeCell ref="A3:B3"/>
    <mergeCell ref="C3:E3"/>
    <mergeCell ref="G3:H3"/>
    <mergeCell ref="I3:K3"/>
    <mergeCell ref="L3:V31"/>
    <mergeCell ref="B5:C5"/>
    <mergeCell ref="G12:I13"/>
    <mergeCell ref="J12:K13"/>
    <mergeCell ref="G42:K42"/>
    <mergeCell ref="I24:K25"/>
    <mergeCell ref="A10:B11"/>
    <mergeCell ref="C10:C11"/>
    <mergeCell ref="D10:E11"/>
    <mergeCell ref="G10:I11"/>
    <mergeCell ref="J10:K11"/>
    <mergeCell ref="A12:B13"/>
    <mergeCell ref="C12:C13"/>
    <mergeCell ref="D12:E13"/>
    <mergeCell ref="A14:B15"/>
    <mergeCell ref="C14:C15"/>
    <mergeCell ref="D14:E15"/>
    <mergeCell ref="G14:I15"/>
    <mergeCell ref="J14:K15"/>
    <mergeCell ref="L33:P34"/>
  </mergeCells>
  <conditionalFormatting sqref="W8:X9">
    <cfRule type="cellIs" dxfId="3" priority="4" operator="greaterThan">
      <formula>35</formula>
    </cfRule>
  </conditionalFormatting>
  <conditionalFormatting sqref="D6:E21">
    <cfRule type="cellIs" dxfId="2" priority="2" operator="greaterThan">
      <formula>12</formula>
    </cfRule>
    <cfRule type="cellIs" dxfId="1" priority="3" operator="lessThan">
      <formula>2</formula>
    </cfRule>
  </conditionalFormatting>
  <conditionalFormatting sqref="D22:E22">
    <cfRule type="cellIs" dxfId="0" priority="1" operator="greaterThan">
      <formula>50</formula>
    </cfRule>
  </conditionalFormatting>
  <printOptions horizontalCentered="1" verticalCentered="1"/>
  <pageMargins left="0" right="0" top="0" bottom="0.39370078740157483" header="0" footer="0"/>
  <pageSetup paperSize="9" scale="70" fitToWidth="0" pageOrder="overThenDown" orientation="portrait" useFirstPageNumber="1" horizontalDpi="300" verticalDpi="300" r:id="rId1"/>
  <headerFooter>
    <oddFooter>Seite &amp;P von &amp;N</oddFooter>
  </headerFooter>
  <colBreaks count="5" manualBreakCount="5">
    <brk id="11" max="1048575" man="1"/>
    <brk id="22" max="1048575" man="1"/>
    <brk id="30" max="1048575" man="1"/>
    <brk id="38" max="1048575" man="1"/>
    <brk id="4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FC2E-388C-4C3E-BF4C-7C757FAB8242}">
  <dimension ref="B2:AA47"/>
  <sheetViews>
    <sheetView topLeftCell="A19" workbookViewId="0">
      <selection activeCell="C16" sqref="C16"/>
    </sheetView>
  </sheetViews>
  <sheetFormatPr baseColWidth="10" defaultRowHeight="14.25"/>
  <sheetData>
    <row r="2" spans="2:27" ht="39" customHeight="1">
      <c r="B2" s="28" t="s">
        <v>250</v>
      </c>
    </row>
    <row r="3" spans="2:27" ht="18.75">
      <c r="B3" s="3" t="s">
        <v>3</v>
      </c>
      <c r="C3" s="4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6" t="s">
        <v>9</v>
      </c>
      <c r="I3" s="29" t="s">
        <v>10</v>
      </c>
    </row>
    <row r="4" spans="2:27" ht="18.75">
      <c r="B4" s="3">
        <f>COUNTIF(Charakterbogen!$Y$11:$BB$62, "*" &amp; Analyse!B3 &amp; "*") + COUNTIF(Charakterbogen!$Y$11:$BB$62, "*" &amp; Analyse!B3 &amp; "*" &amp; Analyse!B3 &amp; "*") + COUNTIF(Charakterbogen!$Y$11:$BB$62, "*" &amp; Analyse!B3 &amp; "*" &amp; Analyse!B3 &amp; "*" &amp; Analyse!B3 &amp; "*" )</f>
        <v>37</v>
      </c>
      <c r="C4" s="3">
        <f>COUNTIF(Charakterbogen!$Y$11:$BB$62, "*" &amp; Analyse!C3 &amp; "*") + COUNTIF(Charakterbogen!$Y$11:$BB$62, "*" &amp; Analyse!C3 &amp; "*" &amp; Analyse!C3 &amp; "*") + COUNTIF(Charakterbogen!$Y$11:$BB$62, "*" &amp; Analyse!C3 &amp; "*" &amp; Analyse!C3 &amp; "*" &amp; Analyse!C3 &amp; "*" )</f>
        <v>40</v>
      </c>
      <c r="D4" s="3">
        <f>COUNTIF(Charakterbogen!$Y$11:$BB$62, "*" &amp; Analyse!D3 &amp; "*") + COUNTIF(Charakterbogen!$Y$11:$BB$62, "*" &amp; Analyse!D3 &amp; "*" &amp; Analyse!D3 &amp; "*") + COUNTIF(Charakterbogen!$Y$11:$BB$62, "*" &amp; Analyse!D3 &amp; "*" &amp; Analyse!D3 &amp; "*" &amp; Analyse!D3 &amp; "*" )</f>
        <v>75</v>
      </c>
      <c r="E4" s="3">
        <f>COUNTIF(Charakterbogen!$Y$11:$BB$62, "*" &amp; Analyse!E3 &amp; "*") + COUNTIF(Charakterbogen!$Y$11:$BB$62, "*" &amp; Analyse!E3 &amp; "*" &amp; Analyse!E3 &amp; "*") + COUNTIF(Charakterbogen!$Y$11:$BB$62, "*" &amp; Analyse!E3 &amp; "*" &amp; Analyse!E3 &amp; "*" &amp; Analyse!E3 &amp; "*" )</f>
        <v>65</v>
      </c>
      <c r="F4" s="3">
        <f>COUNTIF(Charakterbogen!$Y$11:$BB$62, "*" &amp; Analyse!F3 &amp; "*") + COUNTIF(Charakterbogen!$Y$11:$BB$62, "*" &amp; Analyse!F3 &amp; "*" &amp; Analyse!F3 &amp; "*") + COUNTIF(Charakterbogen!$Y$11:$BB$62, "*" &amp; Analyse!F3 &amp; "*" &amp; Analyse!F3 &amp; "*" &amp; Analyse!F3 &amp; "*" )</f>
        <v>72</v>
      </c>
      <c r="G4" s="3">
        <f>COUNTIF(Charakterbogen!$Y$11:$BB$62, "*" &amp; Analyse!G3 &amp; "*") + COUNTIF(Charakterbogen!$Y$11:$BB$62, "*" &amp; Analyse!G3 &amp; "*" &amp; Analyse!G3 &amp; "*") + COUNTIF(Charakterbogen!$Y$11:$BB$62, "*" &amp; Analyse!G3 &amp; "*" &amp; Analyse!G3 &amp; "*" &amp; Analyse!G3 &amp; "*" )</f>
        <v>35</v>
      </c>
      <c r="H4" s="3">
        <f>COUNTIF(Charakterbogen!$Y$11:$BB$62, "*" &amp; Analyse!H3 &amp; "*") + COUNTIF(Charakterbogen!$Y$11:$BB$62, "*" &amp; Analyse!H3 &amp; "*" &amp; Analyse!H3 &amp; "*") + COUNTIF(Charakterbogen!$Y$11:$BB$62, "*" &amp; Analyse!H3 &amp; "*" &amp; Analyse!H3 &amp; "*" &amp; Analyse!H3 &amp; "*" )</f>
        <v>22</v>
      </c>
      <c r="I4" s="3">
        <f>COUNTIF(Charakterbogen!$Y$11:$BB$62, "*" &amp; Analyse!I3 &amp; "*") + COUNTIF(Charakterbogen!$Y$11:$BB$62, "*" &amp; Analyse!I3 &amp; "*" &amp; Analyse!I3 &amp; "*") + COUNTIF(Charakterbogen!$Y$11:$BB$62, "*" &amp; Analyse!I3 &amp; "*" &amp; Analyse!I3 &amp; "*" &amp; Analyse!I3 &amp; "*" )</f>
        <v>54</v>
      </c>
    </row>
    <row r="6" spans="2:27" ht="30.75">
      <c r="B6" s="28" t="s">
        <v>268</v>
      </c>
    </row>
    <row r="7" spans="2:27" ht="30.75">
      <c r="B7" s="33">
        <f>COUNTA(Charakterbogen!W11:AD42,Charakterbogen!W45:AD62,Charakterbogen!AE11:AL62,Charakterbogen!AM11:BB34,Charakterbogen!AM37:AT62)/2</f>
        <v>168</v>
      </c>
    </row>
    <row r="8" spans="2:27" ht="18.75" customHeight="1">
      <c r="B8" s="28"/>
    </row>
    <row r="10" spans="2:27" ht="30.75">
      <c r="B10" s="28" t="s">
        <v>259</v>
      </c>
    </row>
    <row r="11" spans="2:27" ht="18.75">
      <c r="B11" s="3" t="s">
        <v>260</v>
      </c>
      <c r="C11" s="30">
        <v>1</v>
      </c>
      <c r="D11" s="30">
        <v>2</v>
      </c>
      <c r="E11" s="30">
        <v>3</v>
      </c>
      <c r="F11" s="30">
        <v>4</v>
      </c>
      <c r="G11" s="30">
        <v>5</v>
      </c>
      <c r="H11" s="30">
        <v>6</v>
      </c>
      <c r="I11" s="30">
        <v>7</v>
      </c>
      <c r="J11" s="30">
        <v>8</v>
      </c>
      <c r="K11" s="30">
        <v>9</v>
      </c>
      <c r="L11" s="30">
        <v>10</v>
      </c>
      <c r="M11" s="30">
        <v>11</v>
      </c>
      <c r="N11" s="30">
        <v>12</v>
      </c>
      <c r="O11" s="30">
        <v>13</v>
      </c>
      <c r="P11" s="30">
        <v>14</v>
      </c>
      <c r="Q11" s="30">
        <v>15</v>
      </c>
      <c r="R11" s="30">
        <v>16</v>
      </c>
      <c r="S11" s="30">
        <v>17</v>
      </c>
      <c r="T11" s="30">
        <v>18</v>
      </c>
      <c r="U11" s="30">
        <v>19</v>
      </c>
      <c r="V11" s="30">
        <v>20</v>
      </c>
      <c r="W11" s="30">
        <v>21</v>
      </c>
      <c r="X11" s="30">
        <v>22</v>
      </c>
      <c r="Y11" s="30">
        <v>23</v>
      </c>
      <c r="Z11" s="30">
        <v>24</v>
      </c>
      <c r="AA11" s="30">
        <v>25</v>
      </c>
    </row>
    <row r="12" spans="2:27" ht="18.75">
      <c r="B12" s="3" t="s">
        <v>261</v>
      </c>
      <c r="C12" s="30">
        <f>ROUNDUP(C11/5,0)</f>
        <v>1</v>
      </c>
      <c r="D12" s="30">
        <f>ROUNDUP(D11/5,0)</f>
        <v>1</v>
      </c>
      <c r="E12" s="30">
        <f t="shared" ref="E12:P12" si="0">ROUNDUP(E11/5,0)</f>
        <v>1</v>
      </c>
      <c r="F12" s="30">
        <f t="shared" si="0"/>
        <v>1</v>
      </c>
      <c r="G12" s="30">
        <f t="shared" si="0"/>
        <v>1</v>
      </c>
      <c r="H12" s="30">
        <f t="shared" si="0"/>
        <v>2</v>
      </c>
      <c r="I12" s="30">
        <f t="shared" si="0"/>
        <v>2</v>
      </c>
      <c r="J12" s="30">
        <f t="shared" si="0"/>
        <v>2</v>
      </c>
      <c r="K12" s="30">
        <f t="shared" si="0"/>
        <v>2</v>
      </c>
      <c r="L12" s="30">
        <f t="shared" si="0"/>
        <v>2</v>
      </c>
      <c r="M12" s="30">
        <f t="shared" si="0"/>
        <v>3</v>
      </c>
      <c r="N12" s="30">
        <f t="shared" si="0"/>
        <v>3</v>
      </c>
      <c r="O12" s="30">
        <f t="shared" si="0"/>
        <v>3</v>
      </c>
      <c r="P12" s="30">
        <f t="shared" si="0"/>
        <v>3</v>
      </c>
      <c r="Q12" s="30">
        <f>ROUNDUP(Q11/5,0)</f>
        <v>3</v>
      </c>
      <c r="R12" s="30">
        <f>ROUNDUP(R11/5,0)</f>
        <v>4</v>
      </c>
      <c r="S12" s="30">
        <f t="shared" ref="S12" si="1">ROUNDUP(S11/5,0)</f>
        <v>4</v>
      </c>
      <c r="T12" s="30">
        <f t="shared" ref="T12" si="2">ROUNDUP(T11/5,0)</f>
        <v>4</v>
      </c>
      <c r="U12" s="30">
        <f t="shared" ref="U12" si="3">ROUNDUP(U11/5,0)</f>
        <v>4</v>
      </c>
      <c r="V12" s="30">
        <f t="shared" ref="V12" si="4">ROUNDUP(V11/5,0)</f>
        <v>4</v>
      </c>
      <c r="W12" s="30">
        <f t="shared" ref="W12" si="5">ROUNDUP(W11/5,0)</f>
        <v>5</v>
      </c>
      <c r="X12" s="30">
        <f>ROUNDUP(X11/5,0)</f>
        <v>5</v>
      </c>
      <c r="Y12" s="30">
        <f>ROUNDUP(Y11/5,0)</f>
        <v>5</v>
      </c>
      <c r="Z12" s="30">
        <f>ROUNDUP(Z11/5,0)</f>
        <v>5</v>
      </c>
      <c r="AA12" s="30">
        <f>ROUNDUP(AA11/5,0)</f>
        <v>5</v>
      </c>
    </row>
    <row r="13" spans="2:27" ht="18.75">
      <c r="B13" s="3" t="s">
        <v>262</v>
      </c>
      <c r="C13" s="30">
        <f>C11*5</f>
        <v>5</v>
      </c>
      <c r="D13" s="30">
        <f>D11*5</f>
        <v>10</v>
      </c>
      <c r="E13" s="30">
        <f t="shared" ref="E13:P13" si="6">E11*5</f>
        <v>15</v>
      </c>
      <c r="F13" s="30">
        <f t="shared" si="6"/>
        <v>20</v>
      </c>
      <c r="G13" s="30">
        <f t="shared" si="6"/>
        <v>25</v>
      </c>
      <c r="H13" s="30">
        <f t="shared" si="6"/>
        <v>30</v>
      </c>
      <c r="I13" s="30">
        <f t="shared" si="6"/>
        <v>35</v>
      </c>
      <c r="J13" s="30">
        <f t="shared" si="6"/>
        <v>40</v>
      </c>
      <c r="K13" s="30">
        <f t="shared" si="6"/>
        <v>45</v>
      </c>
      <c r="L13" s="30">
        <f t="shared" si="6"/>
        <v>50</v>
      </c>
      <c r="M13" s="30">
        <f t="shared" si="6"/>
        <v>55</v>
      </c>
      <c r="N13" s="30">
        <f t="shared" si="6"/>
        <v>60</v>
      </c>
      <c r="O13" s="30">
        <f t="shared" si="6"/>
        <v>65</v>
      </c>
      <c r="P13" s="30">
        <f t="shared" si="6"/>
        <v>70</v>
      </c>
      <c r="Q13" s="30">
        <f>Q11*5</f>
        <v>75</v>
      </c>
      <c r="R13" s="30">
        <f>R11*5</f>
        <v>80</v>
      </c>
      <c r="S13" s="30">
        <f t="shared" ref="S13:W13" si="7">S11*5</f>
        <v>85</v>
      </c>
      <c r="T13" s="30">
        <f t="shared" si="7"/>
        <v>90</v>
      </c>
      <c r="U13" s="30">
        <f t="shared" si="7"/>
        <v>95</v>
      </c>
      <c r="V13" s="30">
        <f t="shared" si="7"/>
        <v>100</v>
      </c>
      <c r="W13" s="30">
        <f t="shared" si="7"/>
        <v>105</v>
      </c>
      <c r="X13" s="30">
        <f>X11*5</f>
        <v>110</v>
      </c>
      <c r="Y13" s="30">
        <f>Y11*5</f>
        <v>115</v>
      </c>
      <c r="Z13" s="30">
        <f>Z11*5</f>
        <v>120</v>
      </c>
      <c r="AA13" s="30">
        <f>AA11*5</f>
        <v>125</v>
      </c>
    </row>
    <row r="14" spans="2:27" ht="37.5">
      <c r="B14" s="31" t="s">
        <v>263</v>
      </c>
      <c r="C14" s="30">
        <f>C13</f>
        <v>5</v>
      </c>
      <c r="D14" s="30">
        <f>C14+D13</f>
        <v>15</v>
      </c>
      <c r="E14" s="30">
        <f t="shared" ref="E14:AA14" si="8">D14+E13</f>
        <v>30</v>
      </c>
      <c r="F14" s="30">
        <f t="shared" si="8"/>
        <v>50</v>
      </c>
      <c r="G14" s="30">
        <f t="shared" si="8"/>
        <v>75</v>
      </c>
      <c r="H14" s="30">
        <f t="shared" si="8"/>
        <v>105</v>
      </c>
      <c r="I14" s="30">
        <f t="shared" si="8"/>
        <v>140</v>
      </c>
      <c r="J14" s="30">
        <f t="shared" si="8"/>
        <v>180</v>
      </c>
      <c r="K14" s="30">
        <f t="shared" si="8"/>
        <v>225</v>
      </c>
      <c r="L14" s="30">
        <f t="shared" si="8"/>
        <v>275</v>
      </c>
      <c r="M14" s="30">
        <f t="shared" si="8"/>
        <v>330</v>
      </c>
      <c r="N14" s="30">
        <f t="shared" si="8"/>
        <v>390</v>
      </c>
      <c r="O14" s="30">
        <f t="shared" si="8"/>
        <v>455</v>
      </c>
      <c r="P14" s="30">
        <f t="shared" si="8"/>
        <v>525</v>
      </c>
      <c r="Q14" s="30">
        <f t="shared" si="8"/>
        <v>600</v>
      </c>
      <c r="R14" s="30">
        <f t="shared" si="8"/>
        <v>680</v>
      </c>
      <c r="S14" s="30">
        <f t="shared" si="8"/>
        <v>765</v>
      </c>
      <c r="T14" s="30">
        <f t="shared" si="8"/>
        <v>855</v>
      </c>
      <c r="U14" s="30">
        <f t="shared" si="8"/>
        <v>950</v>
      </c>
      <c r="V14" s="30">
        <f t="shared" si="8"/>
        <v>1050</v>
      </c>
      <c r="W14" s="30">
        <f t="shared" si="8"/>
        <v>1155</v>
      </c>
      <c r="X14" s="30">
        <f t="shared" si="8"/>
        <v>1265</v>
      </c>
      <c r="Y14" s="30">
        <f t="shared" si="8"/>
        <v>1380</v>
      </c>
      <c r="Z14" s="30">
        <f t="shared" si="8"/>
        <v>1500</v>
      </c>
      <c r="AA14" s="30">
        <f t="shared" si="8"/>
        <v>1625</v>
      </c>
    </row>
    <row r="20" spans="2:27" ht="30.75">
      <c r="B20" s="28" t="s">
        <v>264</v>
      </c>
    </row>
    <row r="21" spans="2:27" ht="37.5">
      <c r="B21" s="31" t="s">
        <v>265</v>
      </c>
      <c r="C21" s="30">
        <v>1</v>
      </c>
      <c r="D21" s="30">
        <f>C21+1</f>
        <v>2</v>
      </c>
      <c r="E21" s="30">
        <f t="shared" ref="E21:AA21" si="9">D21+1</f>
        <v>3</v>
      </c>
      <c r="F21" s="30">
        <f t="shared" si="9"/>
        <v>4</v>
      </c>
      <c r="G21" s="30">
        <f t="shared" si="9"/>
        <v>5</v>
      </c>
      <c r="H21" s="30">
        <f t="shared" si="9"/>
        <v>6</v>
      </c>
      <c r="I21" s="30">
        <f t="shared" si="9"/>
        <v>7</v>
      </c>
      <c r="J21" s="30">
        <f t="shared" si="9"/>
        <v>8</v>
      </c>
      <c r="K21" s="30">
        <f t="shared" si="9"/>
        <v>9</v>
      </c>
      <c r="L21" s="30">
        <f t="shared" si="9"/>
        <v>10</v>
      </c>
      <c r="M21" s="30">
        <f t="shared" si="9"/>
        <v>11</v>
      </c>
      <c r="N21" s="30">
        <f t="shared" si="9"/>
        <v>12</v>
      </c>
      <c r="O21" s="30">
        <f t="shared" si="9"/>
        <v>13</v>
      </c>
      <c r="P21" s="30">
        <f t="shared" si="9"/>
        <v>14</v>
      </c>
      <c r="Q21" s="30">
        <f t="shared" si="9"/>
        <v>15</v>
      </c>
      <c r="R21" s="30">
        <f t="shared" si="9"/>
        <v>16</v>
      </c>
      <c r="S21" s="30">
        <f t="shared" si="9"/>
        <v>17</v>
      </c>
      <c r="T21" s="30">
        <f t="shared" si="9"/>
        <v>18</v>
      </c>
      <c r="U21" s="30">
        <f t="shared" si="9"/>
        <v>19</v>
      </c>
      <c r="V21" s="30">
        <f t="shared" si="9"/>
        <v>20</v>
      </c>
      <c r="W21" s="30">
        <f t="shared" si="9"/>
        <v>21</v>
      </c>
      <c r="X21" s="30">
        <f t="shared" si="9"/>
        <v>22</v>
      </c>
      <c r="Y21" s="30">
        <f t="shared" si="9"/>
        <v>23</v>
      </c>
      <c r="Z21" s="30">
        <f t="shared" si="9"/>
        <v>24</v>
      </c>
      <c r="AA21" s="30">
        <f t="shared" si="9"/>
        <v>25</v>
      </c>
    </row>
    <row r="22" spans="2:27" ht="29.25" customHeight="1">
      <c r="B22" s="30">
        <v>1</v>
      </c>
      <c r="C22" s="32">
        <f>IF(ROUNDUP($B22/5,0)&gt;ROUNDUP(C$21/5,0), $B22-1+5^(ROUNDUP($B22/5,0)-ROUNDUP(C$21/5,0)), IF(ROUNDUP($B22/5,0)&gt;=ROUNDUP(C$21/5,0)-1,$B22,0))</f>
        <v>1</v>
      </c>
      <c r="D22" s="32">
        <f t="shared" ref="D22:AA32" si="10">IF(ROUNDUP($B22/5,0)&gt;ROUNDUP(D$21/5,0), $B22-1+5^(ROUNDUP($B22/5,0)-ROUNDUP(D$21/5,0)), IF(ROUNDUP($B22/5,0)&gt;=ROUNDUP(D$21/5,0)-1,$B22,0))</f>
        <v>1</v>
      </c>
      <c r="E22" s="32">
        <f t="shared" si="10"/>
        <v>1</v>
      </c>
      <c r="F22" s="32">
        <f t="shared" si="10"/>
        <v>1</v>
      </c>
      <c r="G22" s="32">
        <f t="shared" si="10"/>
        <v>1</v>
      </c>
      <c r="H22" s="32">
        <f t="shared" si="10"/>
        <v>1</v>
      </c>
      <c r="I22" s="32">
        <f t="shared" si="10"/>
        <v>1</v>
      </c>
      <c r="J22" s="32">
        <f t="shared" si="10"/>
        <v>1</v>
      </c>
      <c r="K22" s="32">
        <f t="shared" si="10"/>
        <v>1</v>
      </c>
      <c r="L22" s="32">
        <f t="shared" si="10"/>
        <v>1</v>
      </c>
      <c r="M22" s="32">
        <f t="shared" si="10"/>
        <v>0</v>
      </c>
      <c r="N22" s="32">
        <f t="shared" si="10"/>
        <v>0</v>
      </c>
      <c r="O22" s="32">
        <f t="shared" si="10"/>
        <v>0</v>
      </c>
      <c r="P22" s="32">
        <f t="shared" si="10"/>
        <v>0</v>
      </c>
      <c r="Q22" s="32">
        <f t="shared" si="10"/>
        <v>0</v>
      </c>
      <c r="R22" s="32">
        <f t="shared" si="10"/>
        <v>0</v>
      </c>
      <c r="S22" s="32">
        <f t="shared" si="10"/>
        <v>0</v>
      </c>
      <c r="T22" s="32">
        <f t="shared" si="10"/>
        <v>0</v>
      </c>
      <c r="U22" s="32">
        <f t="shared" si="10"/>
        <v>0</v>
      </c>
      <c r="V22" s="32">
        <f t="shared" si="10"/>
        <v>0</v>
      </c>
      <c r="W22" s="32">
        <f t="shared" si="10"/>
        <v>0</v>
      </c>
      <c r="X22" s="32">
        <f t="shared" si="10"/>
        <v>0</v>
      </c>
      <c r="Y22" s="32">
        <f t="shared" si="10"/>
        <v>0</v>
      </c>
      <c r="Z22" s="32">
        <f t="shared" si="10"/>
        <v>0</v>
      </c>
      <c r="AA22" s="32">
        <f t="shared" si="10"/>
        <v>0</v>
      </c>
    </row>
    <row r="23" spans="2:27" ht="29.25" customHeight="1">
      <c r="B23" s="30">
        <f>B22+1</f>
        <v>2</v>
      </c>
      <c r="C23" s="32">
        <f t="shared" ref="C23:R46" si="11">IF(ROUNDUP($B23/5,0)&gt;ROUNDUP(C$21/5,0), $B23-1+5^(ROUNDUP($B23/5,0)-ROUNDUP(C$21/5,0)), IF(ROUNDUP($B23/5,0)&gt;=ROUNDUP(C$21/5,0)-1,$B23,0))</f>
        <v>2</v>
      </c>
      <c r="D23" s="32">
        <f t="shared" si="10"/>
        <v>2</v>
      </c>
      <c r="E23" s="32">
        <f t="shared" si="10"/>
        <v>2</v>
      </c>
      <c r="F23" s="32">
        <f t="shared" si="10"/>
        <v>2</v>
      </c>
      <c r="G23" s="32">
        <f t="shared" si="10"/>
        <v>2</v>
      </c>
      <c r="H23" s="32">
        <f t="shared" si="10"/>
        <v>2</v>
      </c>
      <c r="I23" s="32">
        <f t="shared" si="10"/>
        <v>2</v>
      </c>
      <c r="J23" s="32">
        <f t="shared" si="10"/>
        <v>2</v>
      </c>
      <c r="K23" s="32">
        <f t="shared" si="10"/>
        <v>2</v>
      </c>
      <c r="L23" s="32">
        <f t="shared" si="10"/>
        <v>2</v>
      </c>
      <c r="M23" s="32">
        <f t="shared" si="10"/>
        <v>0</v>
      </c>
      <c r="N23" s="32">
        <f t="shared" si="10"/>
        <v>0</v>
      </c>
      <c r="O23" s="32">
        <f t="shared" si="10"/>
        <v>0</v>
      </c>
      <c r="P23" s="32">
        <f t="shared" si="10"/>
        <v>0</v>
      </c>
      <c r="Q23" s="32">
        <f t="shared" si="10"/>
        <v>0</v>
      </c>
      <c r="R23" s="32">
        <f t="shared" si="10"/>
        <v>0</v>
      </c>
      <c r="S23" s="32">
        <f t="shared" si="10"/>
        <v>0</v>
      </c>
      <c r="T23" s="32">
        <f t="shared" si="10"/>
        <v>0</v>
      </c>
      <c r="U23" s="32">
        <f t="shared" si="10"/>
        <v>0</v>
      </c>
      <c r="V23" s="32">
        <f t="shared" si="10"/>
        <v>0</v>
      </c>
      <c r="W23" s="32">
        <f t="shared" si="10"/>
        <v>0</v>
      </c>
      <c r="X23" s="32">
        <f t="shared" si="10"/>
        <v>0</v>
      </c>
      <c r="Y23" s="32">
        <f t="shared" si="10"/>
        <v>0</v>
      </c>
      <c r="Z23" s="32">
        <f t="shared" si="10"/>
        <v>0</v>
      </c>
      <c r="AA23" s="32">
        <f t="shared" si="10"/>
        <v>0</v>
      </c>
    </row>
    <row r="24" spans="2:27" ht="29.25" customHeight="1">
      <c r="B24" s="30">
        <f t="shared" ref="B24:B46" si="12">B23+1</f>
        <v>3</v>
      </c>
      <c r="C24" s="32">
        <f t="shared" si="11"/>
        <v>3</v>
      </c>
      <c r="D24" s="32">
        <f t="shared" si="10"/>
        <v>3</v>
      </c>
      <c r="E24" s="32">
        <f t="shared" si="10"/>
        <v>3</v>
      </c>
      <c r="F24" s="32">
        <f t="shared" si="10"/>
        <v>3</v>
      </c>
      <c r="G24" s="32">
        <f t="shared" si="10"/>
        <v>3</v>
      </c>
      <c r="H24" s="32">
        <f t="shared" si="10"/>
        <v>3</v>
      </c>
      <c r="I24" s="32">
        <f t="shared" si="10"/>
        <v>3</v>
      </c>
      <c r="J24" s="32">
        <f t="shared" si="10"/>
        <v>3</v>
      </c>
      <c r="K24" s="32">
        <f t="shared" si="10"/>
        <v>3</v>
      </c>
      <c r="L24" s="32">
        <f t="shared" si="10"/>
        <v>3</v>
      </c>
      <c r="M24" s="32">
        <f t="shared" si="10"/>
        <v>0</v>
      </c>
      <c r="N24" s="32">
        <f t="shared" si="10"/>
        <v>0</v>
      </c>
      <c r="O24" s="32">
        <f t="shared" si="10"/>
        <v>0</v>
      </c>
      <c r="P24" s="32">
        <f t="shared" si="10"/>
        <v>0</v>
      </c>
      <c r="Q24" s="32">
        <f t="shared" si="10"/>
        <v>0</v>
      </c>
      <c r="R24" s="32">
        <f t="shared" si="10"/>
        <v>0</v>
      </c>
      <c r="S24" s="32">
        <f t="shared" si="10"/>
        <v>0</v>
      </c>
      <c r="T24" s="32">
        <f t="shared" si="10"/>
        <v>0</v>
      </c>
      <c r="U24" s="32">
        <f t="shared" si="10"/>
        <v>0</v>
      </c>
      <c r="V24" s="32">
        <f t="shared" si="10"/>
        <v>0</v>
      </c>
      <c r="W24" s="32">
        <f t="shared" si="10"/>
        <v>0</v>
      </c>
      <c r="X24" s="32">
        <f t="shared" si="10"/>
        <v>0</v>
      </c>
      <c r="Y24" s="32">
        <f t="shared" si="10"/>
        <v>0</v>
      </c>
      <c r="Z24" s="32">
        <f t="shared" si="10"/>
        <v>0</v>
      </c>
      <c r="AA24" s="32">
        <f t="shared" si="10"/>
        <v>0</v>
      </c>
    </row>
    <row r="25" spans="2:27" ht="29.25" customHeight="1">
      <c r="B25" s="30">
        <f t="shared" si="12"/>
        <v>4</v>
      </c>
      <c r="C25" s="32">
        <f t="shared" si="11"/>
        <v>4</v>
      </c>
      <c r="D25" s="32">
        <f t="shared" si="10"/>
        <v>4</v>
      </c>
      <c r="E25" s="32">
        <f t="shared" si="10"/>
        <v>4</v>
      </c>
      <c r="F25" s="32">
        <f t="shared" si="10"/>
        <v>4</v>
      </c>
      <c r="G25" s="32">
        <f t="shared" si="10"/>
        <v>4</v>
      </c>
      <c r="H25" s="32">
        <f t="shared" si="10"/>
        <v>4</v>
      </c>
      <c r="I25" s="32">
        <f t="shared" si="10"/>
        <v>4</v>
      </c>
      <c r="J25" s="32">
        <f t="shared" si="10"/>
        <v>4</v>
      </c>
      <c r="K25" s="32">
        <f t="shared" si="10"/>
        <v>4</v>
      </c>
      <c r="L25" s="32">
        <f t="shared" si="10"/>
        <v>4</v>
      </c>
      <c r="M25" s="32">
        <f t="shared" si="10"/>
        <v>0</v>
      </c>
      <c r="N25" s="32">
        <f t="shared" si="10"/>
        <v>0</v>
      </c>
      <c r="O25" s="32">
        <f t="shared" si="10"/>
        <v>0</v>
      </c>
      <c r="P25" s="32">
        <f t="shared" si="10"/>
        <v>0</v>
      </c>
      <c r="Q25" s="32">
        <f t="shared" si="10"/>
        <v>0</v>
      </c>
      <c r="R25" s="32">
        <f t="shared" si="10"/>
        <v>0</v>
      </c>
      <c r="S25" s="32">
        <f t="shared" si="10"/>
        <v>0</v>
      </c>
      <c r="T25" s="32">
        <f t="shared" si="10"/>
        <v>0</v>
      </c>
      <c r="U25" s="32">
        <f t="shared" si="10"/>
        <v>0</v>
      </c>
      <c r="V25" s="32">
        <f t="shared" si="10"/>
        <v>0</v>
      </c>
      <c r="W25" s="32">
        <f t="shared" si="10"/>
        <v>0</v>
      </c>
      <c r="X25" s="32">
        <f t="shared" si="10"/>
        <v>0</v>
      </c>
      <c r="Y25" s="32">
        <f t="shared" si="10"/>
        <v>0</v>
      </c>
      <c r="Z25" s="32">
        <f t="shared" si="10"/>
        <v>0</v>
      </c>
      <c r="AA25" s="32">
        <f t="shared" si="10"/>
        <v>0</v>
      </c>
    </row>
    <row r="26" spans="2:27" ht="29.25" customHeight="1">
      <c r="B26" s="30">
        <f t="shared" si="12"/>
        <v>5</v>
      </c>
      <c r="C26" s="32">
        <f t="shared" si="11"/>
        <v>5</v>
      </c>
      <c r="D26" s="32">
        <f t="shared" si="10"/>
        <v>5</v>
      </c>
      <c r="E26" s="32">
        <f t="shared" si="10"/>
        <v>5</v>
      </c>
      <c r="F26" s="32">
        <f t="shared" si="10"/>
        <v>5</v>
      </c>
      <c r="G26" s="32">
        <f t="shared" si="10"/>
        <v>5</v>
      </c>
      <c r="H26" s="32">
        <f t="shared" si="10"/>
        <v>5</v>
      </c>
      <c r="I26" s="32">
        <f t="shared" si="10"/>
        <v>5</v>
      </c>
      <c r="J26" s="32">
        <f t="shared" si="10"/>
        <v>5</v>
      </c>
      <c r="K26" s="32">
        <f t="shared" si="10"/>
        <v>5</v>
      </c>
      <c r="L26" s="32">
        <f t="shared" si="10"/>
        <v>5</v>
      </c>
      <c r="M26" s="32">
        <f t="shared" si="10"/>
        <v>0</v>
      </c>
      <c r="N26" s="32">
        <f t="shared" si="10"/>
        <v>0</v>
      </c>
      <c r="O26" s="32">
        <f t="shared" si="10"/>
        <v>0</v>
      </c>
      <c r="P26" s="32">
        <f t="shared" si="10"/>
        <v>0</v>
      </c>
      <c r="Q26" s="32">
        <f t="shared" si="10"/>
        <v>0</v>
      </c>
      <c r="R26" s="32">
        <f t="shared" si="10"/>
        <v>0</v>
      </c>
      <c r="S26" s="32">
        <f t="shared" si="10"/>
        <v>0</v>
      </c>
      <c r="T26" s="32">
        <f t="shared" si="10"/>
        <v>0</v>
      </c>
      <c r="U26" s="32">
        <f t="shared" si="10"/>
        <v>0</v>
      </c>
      <c r="V26" s="32">
        <f t="shared" si="10"/>
        <v>0</v>
      </c>
      <c r="W26" s="32">
        <f t="shared" si="10"/>
        <v>0</v>
      </c>
      <c r="X26" s="32">
        <f t="shared" si="10"/>
        <v>0</v>
      </c>
      <c r="Y26" s="32">
        <f t="shared" si="10"/>
        <v>0</v>
      </c>
      <c r="Z26" s="32">
        <f t="shared" si="10"/>
        <v>0</v>
      </c>
      <c r="AA26" s="32">
        <f t="shared" si="10"/>
        <v>0</v>
      </c>
    </row>
    <row r="27" spans="2:27" ht="29.25" customHeight="1">
      <c r="B27" s="30">
        <f t="shared" si="12"/>
        <v>6</v>
      </c>
      <c r="C27" s="32">
        <f t="shared" si="11"/>
        <v>10</v>
      </c>
      <c r="D27" s="32">
        <f t="shared" si="10"/>
        <v>10</v>
      </c>
      <c r="E27" s="32">
        <f t="shared" si="10"/>
        <v>10</v>
      </c>
      <c r="F27" s="32">
        <f t="shared" si="10"/>
        <v>10</v>
      </c>
      <c r="G27" s="32">
        <f t="shared" si="10"/>
        <v>10</v>
      </c>
      <c r="H27" s="32">
        <f t="shared" si="10"/>
        <v>6</v>
      </c>
      <c r="I27" s="32">
        <f t="shared" si="10"/>
        <v>6</v>
      </c>
      <c r="J27" s="32">
        <f t="shared" si="10"/>
        <v>6</v>
      </c>
      <c r="K27" s="32">
        <f t="shared" si="10"/>
        <v>6</v>
      </c>
      <c r="L27" s="32">
        <f t="shared" si="10"/>
        <v>6</v>
      </c>
      <c r="M27" s="32">
        <f t="shared" si="10"/>
        <v>6</v>
      </c>
      <c r="N27" s="32">
        <f t="shared" si="10"/>
        <v>6</v>
      </c>
      <c r="O27" s="32">
        <f t="shared" si="10"/>
        <v>6</v>
      </c>
      <c r="P27" s="32">
        <f t="shared" si="10"/>
        <v>6</v>
      </c>
      <c r="Q27" s="32">
        <f t="shared" si="10"/>
        <v>6</v>
      </c>
      <c r="R27" s="32">
        <f t="shared" si="10"/>
        <v>0</v>
      </c>
      <c r="S27" s="32">
        <f t="shared" si="10"/>
        <v>0</v>
      </c>
      <c r="T27" s="32">
        <f t="shared" si="10"/>
        <v>0</v>
      </c>
      <c r="U27" s="32">
        <f t="shared" si="10"/>
        <v>0</v>
      </c>
      <c r="V27" s="32">
        <f t="shared" si="10"/>
        <v>0</v>
      </c>
      <c r="W27" s="32">
        <f t="shared" si="10"/>
        <v>0</v>
      </c>
      <c r="X27" s="32">
        <f t="shared" si="10"/>
        <v>0</v>
      </c>
      <c r="Y27" s="32">
        <f t="shared" si="10"/>
        <v>0</v>
      </c>
      <c r="Z27" s="32">
        <f t="shared" si="10"/>
        <v>0</v>
      </c>
      <c r="AA27" s="32">
        <f t="shared" si="10"/>
        <v>0</v>
      </c>
    </row>
    <row r="28" spans="2:27" ht="29.25" customHeight="1">
      <c r="B28" s="30">
        <f t="shared" si="12"/>
        <v>7</v>
      </c>
      <c r="C28" s="32">
        <f t="shared" si="11"/>
        <v>11</v>
      </c>
      <c r="D28" s="32">
        <f t="shared" si="10"/>
        <v>11</v>
      </c>
      <c r="E28" s="32">
        <f t="shared" si="10"/>
        <v>11</v>
      </c>
      <c r="F28" s="32">
        <f t="shared" si="10"/>
        <v>11</v>
      </c>
      <c r="G28" s="32">
        <f t="shared" si="10"/>
        <v>11</v>
      </c>
      <c r="H28" s="32">
        <f t="shared" si="10"/>
        <v>7</v>
      </c>
      <c r="I28" s="32">
        <f t="shared" si="10"/>
        <v>7</v>
      </c>
      <c r="J28" s="32">
        <f t="shared" si="10"/>
        <v>7</v>
      </c>
      <c r="K28" s="32">
        <f t="shared" si="10"/>
        <v>7</v>
      </c>
      <c r="L28" s="32">
        <f t="shared" si="10"/>
        <v>7</v>
      </c>
      <c r="M28" s="32">
        <f t="shared" si="10"/>
        <v>7</v>
      </c>
      <c r="N28" s="32">
        <f t="shared" si="10"/>
        <v>7</v>
      </c>
      <c r="O28" s="32">
        <f t="shared" si="10"/>
        <v>7</v>
      </c>
      <c r="P28" s="32">
        <f t="shared" si="10"/>
        <v>7</v>
      </c>
      <c r="Q28" s="32">
        <f t="shared" si="10"/>
        <v>7</v>
      </c>
      <c r="R28" s="32">
        <f t="shared" si="10"/>
        <v>0</v>
      </c>
      <c r="S28" s="32">
        <f t="shared" si="10"/>
        <v>0</v>
      </c>
      <c r="T28" s="32">
        <f t="shared" si="10"/>
        <v>0</v>
      </c>
      <c r="U28" s="32">
        <f t="shared" si="10"/>
        <v>0</v>
      </c>
      <c r="V28" s="32">
        <f t="shared" si="10"/>
        <v>0</v>
      </c>
      <c r="W28" s="32">
        <f t="shared" si="10"/>
        <v>0</v>
      </c>
      <c r="X28" s="32">
        <f t="shared" si="10"/>
        <v>0</v>
      </c>
      <c r="Y28" s="32">
        <f t="shared" si="10"/>
        <v>0</v>
      </c>
      <c r="Z28" s="32">
        <f t="shared" si="10"/>
        <v>0</v>
      </c>
      <c r="AA28" s="32">
        <f t="shared" si="10"/>
        <v>0</v>
      </c>
    </row>
    <row r="29" spans="2:27" ht="29.25" customHeight="1">
      <c r="B29" s="30">
        <f t="shared" si="12"/>
        <v>8</v>
      </c>
      <c r="C29" s="32">
        <f t="shared" si="11"/>
        <v>12</v>
      </c>
      <c r="D29" s="32">
        <f t="shared" si="10"/>
        <v>12</v>
      </c>
      <c r="E29" s="32">
        <f t="shared" si="10"/>
        <v>12</v>
      </c>
      <c r="F29" s="32">
        <f t="shared" si="10"/>
        <v>12</v>
      </c>
      <c r="G29" s="32">
        <f t="shared" si="10"/>
        <v>12</v>
      </c>
      <c r="H29" s="32">
        <f t="shared" si="10"/>
        <v>8</v>
      </c>
      <c r="I29" s="32">
        <f t="shared" si="10"/>
        <v>8</v>
      </c>
      <c r="J29" s="32">
        <f t="shared" si="10"/>
        <v>8</v>
      </c>
      <c r="K29" s="32">
        <f t="shared" si="10"/>
        <v>8</v>
      </c>
      <c r="L29" s="32">
        <f t="shared" si="10"/>
        <v>8</v>
      </c>
      <c r="M29" s="32">
        <f t="shared" si="10"/>
        <v>8</v>
      </c>
      <c r="N29" s="32">
        <f t="shared" si="10"/>
        <v>8</v>
      </c>
      <c r="O29" s="32">
        <f t="shared" si="10"/>
        <v>8</v>
      </c>
      <c r="P29" s="32">
        <f t="shared" si="10"/>
        <v>8</v>
      </c>
      <c r="Q29" s="32">
        <f t="shared" si="10"/>
        <v>8</v>
      </c>
      <c r="R29" s="32">
        <f t="shared" si="10"/>
        <v>0</v>
      </c>
      <c r="S29" s="32">
        <f t="shared" si="10"/>
        <v>0</v>
      </c>
      <c r="T29" s="32">
        <f t="shared" si="10"/>
        <v>0</v>
      </c>
      <c r="U29" s="32">
        <f t="shared" si="10"/>
        <v>0</v>
      </c>
      <c r="V29" s="32">
        <f t="shared" si="10"/>
        <v>0</v>
      </c>
      <c r="W29" s="32">
        <f t="shared" si="10"/>
        <v>0</v>
      </c>
      <c r="X29" s="32">
        <f t="shared" si="10"/>
        <v>0</v>
      </c>
      <c r="Y29" s="32">
        <f t="shared" si="10"/>
        <v>0</v>
      </c>
      <c r="Z29" s="32">
        <f t="shared" si="10"/>
        <v>0</v>
      </c>
      <c r="AA29" s="32">
        <f t="shared" si="10"/>
        <v>0</v>
      </c>
    </row>
    <row r="30" spans="2:27" ht="29.25" customHeight="1">
      <c r="B30" s="30">
        <f t="shared" si="12"/>
        <v>9</v>
      </c>
      <c r="C30" s="32">
        <f t="shared" si="11"/>
        <v>13</v>
      </c>
      <c r="D30" s="32">
        <f t="shared" si="10"/>
        <v>13</v>
      </c>
      <c r="E30" s="32">
        <f t="shared" si="10"/>
        <v>13</v>
      </c>
      <c r="F30" s="32">
        <f t="shared" si="10"/>
        <v>13</v>
      </c>
      <c r="G30" s="32">
        <f t="shared" si="10"/>
        <v>13</v>
      </c>
      <c r="H30" s="32">
        <f t="shared" si="10"/>
        <v>9</v>
      </c>
      <c r="I30" s="32">
        <f t="shared" si="10"/>
        <v>9</v>
      </c>
      <c r="J30" s="32">
        <f t="shared" si="10"/>
        <v>9</v>
      </c>
      <c r="K30" s="32">
        <f t="shared" si="10"/>
        <v>9</v>
      </c>
      <c r="L30" s="32">
        <f t="shared" si="10"/>
        <v>9</v>
      </c>
      <c r="M30" s="32">
        <f t="shared" si="10"/>
        <v>9</v>
      </c>
      <c r="N30" s="32">
        <f t="shared" si="10"/>
        <v>9</v>
      </c>
      <c r="O30" s="32">
        <f t="shared" si="10"/>
        <v>9</v>
      </c>
      <c r="P30" s="32">
        <f t="shared" si="10"/>
        <v>9</v>
      </c>
      <c r="Q30" s="32">
        <f t="shared" si="10"/>
        <v>9</v>
      </c>
      <c r="R30" s="32">
        <f t="shared" si="10"/>
        <v>0</v>
      </c>
      <c r="S30" s="32">
        <f t="shared" si="10"/>
        <v>0</v>
      </c>
      <c r="T30" s="32">
        <f t="shared" si="10"/>
        <v>0</v>
      </c>
      <c r="U30" s="32">
        <f t="shared" si="10"/>
        <v>0</v>
      </c>
      <c r="V30" s="32">
        <f t="shared" si="10"/>
        <v>0</v>
      </c>
      <c r="W30" s="32">
        <f t="shared" si="10"/>
        <v>0</v>
      </c>
      <c r="X30" s="32">
        <f t="shared" si="10"/>
        <v>0</v>
      </c>
      <c r="Y30" s="32">
        <f t="shared" si="10"/>
        <v>0</v>
      </c>
      <c r="Z30" s="32">
        <f t="shared" si="10"/>
        <v>0</v>
      </c>
      <c r="AA30" s="32">
        <f t="shared" si="10"/>
        <v>0</v>
      </c>
    </row>
    <row r="31" spans="2:27" ht="29.25" customHeight="1">
      <c r="B31" s="30">
        <f t="shared" si="12"/>
        <v>10</v>
      </c>
      <c r="C31" s="32">
        <f t="shared" si="11"/>
        <v>14</v>
      </c>
      <c r="D31" s="32">
        <f t="shared" si="10"/>
        <v>14</v>
      </c>
      <c r="E31" s="32">
        <f t="shared" si="10"/>
        <v>14</v>
      </c>
      <c r="F31" s="32">
        <f t="shared" si="10"/>
        <v>14</v>
      </c>
      <c r="G31" s="32">
        <f t="shared" si="10"/>
        <v>14</v>
      </c>
      <c r="H31" s="32">
        <f t="shared" si="10"/>
        <v>10</v>
      </c>
      <c r="I31" s="32">
        <f t="shared" si="10"/>
        <v>10</v>
      </c>
      <c r="J31" s="32">
        <f t="shared" si="10"/>
        <v>10</v>
      </c>
      <c r="K31" s="32">
        <f t="shared" si="10"/>
        <v>10</v>
      </c>
      <c r="L31" s="32">
        <f t="shared" si="10"/>
        <v>10</v>
      </c>
      <c r="M31" s="32">
        <f t="shared" si="10"/>
        <v>10</v>
      </c>
      <c r="N31" s="32">
        <f t="shared" si="10"/>
        <v>10</v>
      </c>
      <c r="O31" s="32">
        <f t="shared" si="10"/>
        <v>10</v>
      </c>
      <c r="P31" s="32">
        <f t="shared" si="10"/>
        <v>10</v>
      </c>
      <c r="Q31" s="32">
        <f t="shared" si="10"/>
        <v>10</v>
      </c>
      <c r="R31" s="32">
        <f t="shared" si="10"/>
        <v>0</v>
      </c>
      <c r="S31" s="32">
        <f t="shared" si="10"/>
        <v>0</v>
      </c>
      <c r="T31" s="32">
        <f t="shared" si="10"/>
        <v>0</v>
      </c>
      <c r="U31" s="32">
        <f t="shared" si="10"/>
        <v>0</v>
      </c>
      <c r="V31" s="32">
        <f t="shared" si="10"/>
        <v>0</v>
      </c>
      <c r="W31" s="32">
        <f t="shared" si="10"/>
        <v>0</v>
      </c>
      <c r="X31" s="32">
        <f t="shared" si="10"/>
        <v>0</v>
      </c>
      <c r="Y31" s="32">
        <f t="shared" si="10"/>
        <v>0</v>
      </c>
      <c r="Z31" s="32">
        <f t="shared" si="10"/>
        <v>0</v>
      </c>
      <c r="AA31" s="32">
        <f t="shared" si="10"/>
        <v>0</v>
      </c>
    </row>
    <row r="32" spans="2:27" ht="29.25" customHeight="1">
      <c r="B32" s="30">
        <f t="shared" si="12"/>
        <v>11</v>
      </c>
      <c r="C32" s="32">
        <f t="shared" si="11"/>
        <v>35</v>
      </c>
      <c r="D32" s="32">
        <f t="shared" si="10"/>
        <v>35</v>
      </c>
      <c r="E32" s="32">
        <f t="shared" si="10"/>
        <v>35</v>
      </c>
      <c r="F32" s="32">
        <f t="shared" si="10"/>
        <v>35</v>
      </c>
      <c r="G32" s="32">
        <f t="shared" si="10"/>
        <v>35</v>
      </c>
      <c r="H32" s="32">
        <f t="shared" si="10"/>
        <v>15</v>
      </c>
      <c r="I32" s="32">
        <f t="shared" si="10"/>
        <v>15</v>
      </c>
      <c r="J32" s="32">
        <f t="shared" si="10"/>
        <v>15</v>
      </c>
      <c r="K32" s="32">
        <f t="shared" si="10"/>
        <v>15</v>
      </c>
      <c r="L32" s="32">
        <f t="shared" si="10"/>
        <v>15</v>
      </c>
      <c r="M32" s="32">
        <f t="shared" si="10"/>
        <v>11</v>
      </c>
      <c r="N32" s="32">
        <f t="shared" si="10"/>
        <v>11</v>
      </c>
      <c r="O32" s="32">
        <f t="shared" si="10"/>
        <v>11</v>
      </c>
      <c r="P32" s="32">
        <f t="shared" si="10"/>
        <v>11</v>
      </c>
      <c r="Q32" s="32">
        <f t="shared" si="10"/>
        <v>11</v>
      </c>
      <c r="R32" s="32">
        <f t="shared" si="10"/>
        <v>11</v>
      </c>
      <c r="S32" s="32">
        <f t="shared" ref="S32:AA46" si="13">IF(ROUNDUP($B32/5,0)&gt;ROUNDUP(S$21/5,0), $B32-1+5^(ROUNDUP($B32/5,0)-ROUNDUP(S$21/5,0)), IF(ROUNDUP($B32/5,0)&gt;=ROUNDUP(S$21/5,0)-1,$B32,0))</f>
        <v>11</v>
      </c>
      <c r="T32" s="32">
        <f t="shared" si="13"/>
        <v>11</v>
      </c>
      <c r="U32" s="32">
        <f t="shared" si="13"/>
        <v>11</v>
      </c>
      <c r="V32" s="32">
        <f t="shared" si="13"/>
        <v>11</v>
      </c>
      <c r="W32" s="32">
        <f t="shared" si="13"/>
        <v>0</v>
      </c>
      <c r="X32" s="32">
        <f t="shared" si="13"/>
        <v>0</v>
      </c>
      <c r="Y32" s="32">
        <f t="shared" si="13"/>
        <v>0</v>
      </c>
      <c r="Z32" s="32">
        <f t="shared" si="13"/>
        <v>0</v>
      </c>
      <c r="AA32" s="32">
        <f t="shared" si="13"/>
        <v>0</v>
      </c>
    </row>
    <row r="33" spans="2:27" ht="29.25" customHeight="1">
      <c r="B33" s="30">
        <f t="shared" si="12"/>
        <v>12</v>
      </c>
      <c r="C33" s="32">
        <f t="shared" si="11"/>
        <v>36</v>
      </c>
      <c r="D33" s="32">
        <f t="shared" si="11"/>
        <v>36</v>
      </c>
      <c r="E33" s="32">
        <f t="shared" si="11"/>
        <v>36</v>
      </c>
      <c r="F33" s="32">
        <f t="shared" si="11"/>
        <v>36</v>
      </c>
      <c r="G33" s="32">
        <f t="shared" si="11"/>
        <v>36</v>
      </c>
      <c r="H33" s="32">
        <f t="shared" si="11"/>
        <v>16</v>
      </c>
      <c r="I33" s="32">
        <f t="shared" si="11"/>
        <v>16</v>
      </c>
      <c r="J33" s="32">
        <f t="shared" si="11"/>
        <v>16</v>
      </c>
      <c r="K33" s="32">
        <f t="shared" si="11"/>
        <v>16</v>
      </c>
      <c r="L33" s="32">
        <f t="shared" si="11"/>
        <v>16</v>
      </c>
      <c r="M33" s="32">
        <f t="shared" si="11"/>
        <v>12</v>
      </c>
      <c r="N33" s="32">
        <f t="shared" si="11"/>
        <v>12</v>
      </c>
      <c r="O33" s="32">
        <f t="shared" si="11"/>
        <v>12</v>
      </c>
      <c r="P33" s="32">
        <f t="shared" si="11"/>
        <v>12</v>
      </c>
      <c r="Q33" s="32">
        <f t="shared" si="11"/>
        <v>12</v>
      </c>
      <c r="R33" s="32">
        <f t="shared" si="11"/>
        <v>12</v>
      </c>
      <c r="S33" s="32">
        <f t="shared" si="13"/>
        <v>12</v>
      </c>
      <c r="T33" s="32">
        <f t="shared" si="13"/>
        <v>12</v>
      </c>
      <c r="U33" s="32">
        <f t="shared" si="13"/>
        <v>12</v>
      </c>
      <c r="V33" s="32">
        <f t="shared" si="13"/>
        <v>12</v>
      </c>
      <c r="W33" s="32">
        <f t="shared" si="13"/>
        <v>0</v>
      </c>
      <c r="X33" s="32">
        <f t="shared" si="13"/>
        <v>0</v>
      </c>
      <c r="Y33" s="32">
        <f t="shared" si="13"/>
        <v>0</v>
      </c>
      <c r="Z33" s="32">
        <f t="shared" si="13"/>
        <v>0</v>
      </c>
      <c r="AA33" s="32">
        <f t="shared" si="13"/>
        <v>0</v>
      </c>
    </row>
    <row r="34" spans="2:27" ht="29.25" customHeight="1">
      <c r="B34" s="30">
        <f t="shared" si="12"/>
        <v>13</v>
      </c>
      <c r="C34" s="32">
        <f t="shared" si="11"/>
        <v>37</v>
      </c>
      <c r="D34" s="32">
        <f t="shared" si="11"/>
        <v>37</v>
      </c>
      <c r="E34" s="32">
        <f t="shared" si="11"/>
        <v>37</v>
      </c>
      <c r="F34" s="32">
        <f t="shared" si="11"/>
        <v>37</v>
      </c>
      <c r="G34" s="32">
        <f t="shared" si="11"/>
        <v>37</v>
      </c>
      <c r="H34" s="32">
        <f t="shared" si="11"/>
        <v>17</v>
      </c>
      <c r="I34" s="32">
        <f t="shared" si="11"/>
        <v>17</v>
      </c>
      <c r="J34" s="32">
        <f t="shared" si="11"/>
        <v>17</v>
      </c>
      <c r="K34" s="32">
        <f t="shared" si="11"/>
        <v>17</v>
      </c>
      <c r="L34" s="32">
        <f t="shared" si="11"/>
        <v>17</v>
      </c>
      <c r="M34" s="32">
        <f t="shared" si="11"/>
        <v>13</v>
      </c>
      <c r="N34" s="32">
        <f t="shared" si="11"/>
        <v>13</v>
      </c>
      <c r="O34" s="32">
        <f t="shared" si="11"/>
        <v>13</v>
      </c>
      <c r="P34" s="32">
        <f t="shared" si="11"/>
        <v>13</v>
      </c>
      <c r="Q34" s="32">
        <f t="shared" si="11"/>
        <v>13</v>
      </c>
      <c r="R34" s="32">
        <f t="shared" si="11"/>
        <v>13</v>
      </c>
      <c r="S34" s="32">
        <f t="shared" si="13"/>
        <v>13</v>
      </c>
      <c r="T34" s="32">
        <f t="shared" si="13"/>
        <v>13</v>
      </c>
      <c r="U34" s="32">
        <f t="shared" si="13"/>
        <v>13</v>
      </c>
      <c r="V34" s="32">
        <f t="shared" si="13"/>
        <v>13</v>
      </c>
      <c r="W34" s="32">
        <f t="shared" si="13"/>
        <v>0</v>
      </c>
      <c r="X34" s="32">
        <f t="shared" si="13"/>
        <v>0</v>
      </c>
      <c r="Y34" s="32">
        <f t="shared" si="13"/>
        <v>0</v>
      </c>
      <c r="Z34" s="32">
        <f t="shared" si="13"/>
        <v>0</v>
      </c>
      <c r="AA34" s="32">
        <f t="shared" si="13"/>
        <v>0</v>
      </c>
    </row>
    <row r="35" spans="2:27" ht="29.25" customHeight="1">
      <c r="B35" s="30">
        <f t="shared" si="12"/>
        <v>14</v>
      </c>
      <c r="C35" s="32">
        <f t="shared" si="11"/>
        <v>38</v>
      </c>
      <c r="D35" s="32">
        <f t="shared" si="11"/>
        <v>38</v>
      </c>
      <c r="E35" s="32">
        <f t="shared" si="11"/>
        <v>38</v>
      </c>
      <c r="F35" s="32">
        <f t="shared" si="11"/>
        <v>38</v>
      </c>
      <c r="G35" s="32">
        <f t="shared" si="11"/>
        <v>38</v>
      </c>
      <c r="H35" s="32">
        <f t="shared" si="11"/>
        <v>18</v>
      </c>
      <c r="I35" s="32">
        <f t="shared" si="11"/>
        <v>18</v>
      </c>
      <c r="J35" s="32">
        <f t="shared" si="11"/>
        <v>18</v>
      </c>
      <c r="K35" s="32">
        <f t="shared" si="11"/>
        <v>18</v>
      </c>
      <c r="L35" s="32">
        <f t="shared" si="11"/>
        <v>18</v>
      </c>
      <c r="M35" s="32">
        <f t="shared" si="11"/>
        <v>14</v>
      </c>
      <c r="N35" s="32">
        <f t="shared" si="11"/>
        <v>14</v>
      </c>
      <c r="O35" s="32">
        <f t="shared" si="11"/>
        <v>14</v>
      </c>
      <c r="P35" s="32">
        <f t="shared" si="11"/>
        <v>14</v>
      </c>
      <c r="Q35" s="32">
        <f t="shared" si="11"/>
        <v>14</v>
      </c>
      <c r="R35" s="32">
        <f t="shared" si="11"/>
        <v>14</v>
      </c>
      <c r="S35" s="32">
        <f t="shared" si="13"/>
        <v>14</v>
      </c>
      <c r="T35" s="32">
        <f t="shared" si="13"/>
        <v>14</v>
      </c>
      <c r="U35" s="32">
        <f t="shared" si="13"/>
        <v>14</v>
      </c>
      <c r="V35" s="32">
        <f t="shared" si="13"/>
        <v>14</v>
      </c>
      <c r="W35" s="32">
        <f t="shared" si="13"/>
        <v>0</v>
      </c>
      <c r="X35" s="32">
        <f t="shared" si="13"/>
        <v>0</v>
      </c>
      <c r="Y35" s="32">
        <f t="shared" si="13"/>
        <v>0</v>
      </c>
      <c r="Z35" s="32">
        <f t="shared" si="13"/>
        <v>0</v>
      </c>
      <c r="AA35" s="32">
        <f t="shared" si="13"/>
        <v>0</v>
      </c>
    </row>
    <row r="36" spans="2:27" ht="29.25" customHeight="1">
      <c r="B36" s="30">
        <f t="shared" si="12"/>
        <v>15</v>
      </c>
      <c r="C36" s="32">
        <f t="shared" si="11"/>
        <v>39</v>
      </c>
      <c r="D36" s="32">
        <f t="shared" si="11"/>
        <v>39</v>
      </c>
      <c r="E36" s="32">
        <f t="shared" si="11"/>
        <v>39</v>
      </c>
      <c r="F36" s="32">
        <f t="shared" si="11"/>
        <v>39</v>
      </c>
      <c r="G36" s="32">
        <f t="shared" si="11"/>
        <v>39</v>
      </c>
      <c r="H36" s="32">
        <f t="shared" si="11"/>
        <v>19</v>
      </c>
      <c r="I36" s="32">
        <f t="shared" si="11"/>
        <v>19</v>
      </c>
      <c r="J36" s="32">
        <f t="shared" si="11"/>
        <v>19</v>
      </c>
      <c r="K36" s="32">
        <f t="shared" si="11"/>
        <v>19</v>
      </c>
      <c r="L36" s="32">
        <f t="shared" si="11"/>
        <v>19</v>
      </c>
      <c r="M36" s="32">
        <f t="shared" si="11"/>
        <v>15</v>
      </c>
      <c r="N36" s="32">
        <f t="shared" si="11"/>
        <v>15</v>
      </c>
      <c r="O36" s="32">
        <f t="shared" si="11"/>
        <v>15</v>
      </c>
      <c r="P36" s="32">
        <f t="shared" si="11"/>
        <v>15</v>
      </c>
      <c r="Q36" s="32">
        <f t="shared" si="11"/>
        <v>15</v>
      </c>
      <c r="R36" s="32">
        <f t="shared" si="11"/>
        <v>15</v>
      </c>
      <c r="S36" s="32">
        <f t="shared" si="13"/>
        <v>15</v>
      </c>
      <c r="T36" s="32">
        <f t="shared" si="13"/>
        <v>15</v>
      </c>
      <c r="U36" s="32">
        <f t="shared" si="13"/>
        <v>15</v>
      </c>
      <c r="V36" s="32">
        <f t="shared" si="13"/>
        <v>15</v>
      </c>
      <c r="W36" s="32">
        <f t="shared" si="13"/>
        <v>0</v>
      </c>
      <c r="X36" s="32">
        <f t="shared" si="13"/>
        <v>0</v>
      </c>
      <c r="Y36" s="32">
        <f t="shared" si="13"/>
        <v>0</v>
      </c>
      <c r="Z36" s="32">
        <f t="shared" si="13"/>
        <v>0</v>
      </c>
      <c r="AA36" s="32">
        <f t="shared" si="13"/>
        <v>0</v>
      </c>
    </row>
    <row r="37" spans="2:27" ht="29.25" customHeight="1">
      <c r="B37" s="30">
        <f t="shared" si="12"/>
        <v>16</v>
      </c>
      <c r="C37" s="32">
        <f t="shared" si="11"/>
        <v>140</v>
      </c>
      <c r="D37" s="32">
        <f t="shared" si="11"/>
        <v>140</v>
      </c>
      <c r="E37" s="32">
        <f t="shared" si="11"/>
        <v>140</v>
      </c>
      <c r="F37" s="32">
        <f t="shared" si="11"/>
        <v>140</v>
      </c>
      <c r="G37" s="32">
        <f t="shared" si="11"/>
        <v>140</v>
      </c>
      <c r="H37" s="32">
        <f t="shared" si="11"/>
        <v>40</v>
      </c>
      <c r="I37" s="32">
        <f t="shared" si="11"/>
        <v>40</v>
      </c>
      <c r="J37" s="32">
        <f t="shared" si="11"/>
        <v>40</v>
      </c>
      <c r="K37" s="32">
        <f t="shared" si="11"/>
        <v>40</v>
      </c>
      <c r="L37" s="32">
        <f t="shared" si="11"/>
        <v>40</v>
      </c>
      <c r="M37" s="32">
        <f t="shared" si="11"/>
        <v>20</v>
      </c>
      <c r="N37" s="32">
        <f t="shared" si="11"/>
        <v>20</v>
      </c>
      <c r="O37" s="32">
        <f t="shared" si="11"/>
        <v>20</v>
      </c>
      <c r="P37" s="32">
        <f t="shared" si="11"/>
        <v>20</v>
      </c>
      <c r="Q37" s="32">
        <f t="shared" si="11"/>
        <v>20</v>
      </c>
      <c r="R37" s="32">
        <f t="shared" si="11"/>
        <v>16</v>
      </c>
      <c r="S37" s="32">
        <f t="shared" si="13"/>
        <v>16</v>
      </c>
      <c r="T37" s="32">
        <f t="shared" si="13"/>
        <v>16</v>
      </c>
      <c r="U37" s="32">
        <f t="shared" si="13"/>
        <v>16</v>
      </c>
      <c r="V37" s="32">
        <f t="shared" si="13"/>
        <v>16</v>
      </c>
      <c r="W37" s="32">
        <f t="shared" si="13"/>
        <v>16</v>
      </c>
      <c r="X37" s="32">
        <f t="shared" si="13"/>
        <v>16</v>
      </c>
      <c r="Y37" s="32">
        <f t="shared" si="13"/>
        <v>16</v>
      </c>
      <c r="Z37" s="32">
        <f t="shared" si="13"/>
        <v>16</v>
      </c>
      <c r="AA37" s="32">
        <f t="shared" si="13"/>
        <v>16</v>
      </c>
    </row>
    <row r="38" spans="2:27" ht="29.25" customHeight="1">
      <c r="B38" s="30">
        <f t="shared" si="12"/>
        <v>17</v>
      </c>
      <c r="C38" s="32">
        <f t="shared" si="11"/>
        <v>141</v>
      </c>
      <c r="D38" s="32">
        <f t="shared" si="11"/>
        <v>141</v>
      </c>
      <c r="E38" s="32">
        <f t="shared" si="11"/>
        <v>141</v>
      </c>
      <c r="F38" s="32">
        <f t="shared" si="11"/>
        <v>141</v>
      </c>
      <c r="G38" s="32">
        <f t="shared" si="11"/>
        <v>141</v>
      </c>
      <c r="H38" s="32">
        <f t="shared" si="11"/>
        <v>41</v>
      </c>
      <c r="I38" s="32">
        <f t="shared" si="11"/>
        <v>41</v>
      </c>
      <c r="J38" s="32">
        <f t="shared" si="11"/>
        <v>41</v>
      </c>
      <c r="K38" s="32">
        <f t="shared" si="11"/>
        <v>41</v>
      </c>
      <c r="L38" s="32">
        <f t="shared" si="11"/>
        <v>41</v>
      </c>
      <c r="M38" s="32">
        <f t="shared" si="11"/>
        <v>21</v>
      </c>
      <c r="N38" s="32">
        <f t="shared" si="11"/>
        <v>21</v>
      </c>
      <c r="O38" s="32">
        <f t="shared" si="11"/>
        <v>21</v>
      </c>
      <c r="P38" s="32">
        <f t="shared" si="11"/>
        <v>21</v>
      </c>
      <c r="Q38" s="32">
        <f t="shared" si="11"/>
        <v>21</v>
      </c>
      <c r="R38" s="32">
        <f t="shared" si="11"/>
        <v>17</v>
      </c>
      <c r="S38" s="32">
        <f t="shared" si="13"/>
        <v>17</v>
      </c>
      <c r="T38" s="32">
        <f t="shared" si="13"/>
        <v>17</v>
      </c>
      <c r="U38" s="32">
        <f t="shared" si="13"/>
        <v>17</v>
      </c>
      <c r="V38" s="32">
        <f t="shared" si="13"/>
        <v>17</v>
      </c>
      <c r="W38" s="32">
        <f t="shared" si="13"/>
        <v>17</v>
      </c>
      <c r="X38" s="32">
        <f t="shared" si="13"/>
        <v>17</v>
      </c>
      <c r="Y38" s="32">
        <f t="shared" si="13"/>
        <v>17</v>
      </c>
      <c r="Z38" s="32">
        <f t="shared" si="13"/>
        <v>17</v>
      </c>
      <c r="AA38" s="32">
        <f t="shared" si="13"/>
        <v>17</v>
      </c>
    </row>
    <row r="39" spans="2:27" ht="29.25" customHeight="1">
      <c r="B39" s="30">
        <f t="shared" si="12"/>
        <v>18</v>
      </c>
      <c r="C39" s="32">
        <f t="shared" si="11"/>
        <v>142</v>
      </c>
      <c r="D39" s="32">
        <f t="shared" si="11"/>
        <v>142</v>
      </c>
      <c r="E39" s="32">
        <f t="shared" si="11"/>
        <v>142</v>
      </c>
      <c r="F39" s="32">
        <f t="shared" si="11"/>
        <v>142</v>
      </c>
      <c r="G39" s="32">
        <f t="shared" si="11"/>
        <v>142</v>
      </c>
      <c r="H39" s="32">
        <f t="shared" si="11"/>
        <v>42</v>
      </c>
      <c r="I39" s="32">
        <f t="shared" si="11"/>
        <v>42</v>
      </c>
      <c r="J39" s="32">
        <f t="shared" si="11"/>
        <v>42</v>
      </c>
      <c r="K39" s="32">
        <f t="shared" si="11"/>
        <v>42</v>
      </c>
      <c r="L39" s="32">
        <f t="shared" si="11"/>
        <v>42</v>
      </c>
      <c r="M39" s="32">
        <f t="shared" si="11"/>
        <v>22</v>
      </c>
      <c r="N39" s="32">
        <f t="shared" si="11"/>
        <v>22</v>
      </c>
      <c r="O39" s="32">
        <f t="shared" si="11"/>
        <v>22</v>
      </c>
      <c r="P39" s="32">
        <f t="shared" si="11"/>
        <v>22</v>
      </c>
      <c r="Q39" s="32">
        <f t="shared" si="11"/>
        <v>22</v>
      </c>
      <c r="R39" s="32">
        <f t="shared" si="11"/>
        <v>18</v>
      </c>
      <c r="S39" s="32">
        <f t="shared" si="13"/>
        <v>18</v>
      </c>
      <c r="T39" s="32">
        <f t="shared" si="13"/>
        <v>18</v>
      </c>
      <c r="U39" s="32">
        <f t="shared" si="13"/>
        <v>18</v>
      </c>
      <c r="V39" s="32">
        <f t="shared" si="13"/>
        <v>18</v>
      </c>
      <c r="W39" s="32">
        <f t="shared" si="13"/>
        <v>18</v>
      </c>
      <c r="X39" s="32">
        <f t="shared" si="13"/>
        <v>18</v>
      </c>
      <c r="Y39" s="32">
        <f t="shared" si="13"/>
        <v>18</v>
      </c>
      <c r="Z39" s="32">
        <f t="shared" si="13"/>
        <v>18</v>
      </c>
      <c r="AA39" s="32">
        <f t="shared" si="13"/>
        <v>18</v>
      </c>
    </row>
    <row r="40" spans="2:27" ht="29.25" customHeight="1">
      <c r="B40" s="30">
        <f t="shared" si="12"/>
        <v>19</v>
      </c>
      <c r="C40" s="32">
        <f t="shared" si="11"/>
        <v>143</v>
      </c>
      <c r="D40" s="32">
        <f t="shared" si="11"/>
        <v>143</v>
      </c>
      <c r="E40" s="32">
        <f t="shared" si="11"/>
        <v>143</v>
      </c>
      <c r="F40" s="32">
        <f t="shared" si="11"/>
        <v>143</v>
      </c>
      <c r="G40" s="32">
        <f t="shared" si="11"/>
        <v>143</v>
      </c>
      <c r="H40" s="32">
        <f t="shared" si="11"/>
        <v>43</v>
      </c>
      <c r="I40" s="32">
        <f t="shared" si="11"/>
        <v>43</v>
      </c>
      <c r="J40" s="32">
        <f t="shared" si="11"/>
        <v>43</v>
      </c>
      <c r="K40" s="32">
        <f t="shared" si="11"/>
        <v>43</v>
      </c>
      <c r="L40" s="32">
        <f t="shared" si="11"/>
        <v>43</v>
      </c>
      <c r="M40" s="32">
        <f t="shared" si="11"/>
        <v>23</v>
      </c>
      <c r="N40" s="32">
        <f t="shared" si="11"/>
        <v>23</v>
      </c>
      <c r="O40" s="32">
        <f t="shared" si="11"/>
        <v>23</v>
      </c>
      <c r="P40" s="32">
        <f t="shared" si="11"/>
        <v>23</v>
      </c>
      <c r="Q40" s="32">
        <f t="shared" si="11"/>
        <v>23</v>
      </c>
      <c r="R40" s="32">
        <f t="shared" si="11"/>
        <v>19</v>
      </c>
      <c r="S40" s="32">
        <f t="shared" si="13"/>
        <v>19</v>
      </c>
      <c r="T40" s="32">
        <f t="shared" si="13"/>
        <v>19</v>
      </c>
      <c r="U40" s="32">
        <f t="shared" si="13"/>
        <v>19</v>
      </c>
      <c r="V40" s="32">
        <f t="shared" si="13"/>
        <v>19</v>
      </c>
      <c r="W40" s="32">
        <f t="shared" si="13"/>
        <v>19</v>
      </c>
      <c r="X40" s="32">
        <f t="shared" si="13"/>
        <v>19</v>
      </c>
      <c r="Y40" s="32">
        <f t="shared" si="13"/>
        <v>19</v>
      </c>
      <c r="Z40" s="32">
        <f t="shared" si="13"/>
        <v>19</v>
      </c>
      <c r="AA40" s="32">
        <f t="shared" si="13"/>
        <v>19</v>
      </c>
    </row>
    <row r="41" spans="2:27" ht="29.25" customHeight="1">
      <c r="B41" s="30">
        <f t="shared" si="12"/>
        <v>20</v>
      </c>
      <c r="C41" s="32">
        <f t="shared" si="11"/>
        <v>144</v>
      </c>
      <c r="D41" s="32">
        <f t="shared" si="11"/>
        <v>144</v>
      </c>
      <c r="E41" s="32">
        <f t="shared" si="11"/>
        <v>144</v>
      </c>
      <c r="F41" s="32">
        <f t="shared" si="11"/>
        <v>144</v>
      </c>
      <c r="G41" s="32">
        <f t="shared" si="11"/>
        <v>144</v>
      </c>
      <c r="H41" s="32">
        <f t="shared" si="11"/>
        <v>44</v>
      </c>
      <c r="I41" s="32">
        <f t="shared" si="11"/>
        <v>44</v>
      </c>
      <c r="J41" s="32">
        <f t="shared" si="11"/>
        <v>44</v>
      </c>
      <c r="K41" s="32">
        <f t="shared" si="11"/>
        <v>44</v>
      </c>
      <c r="L41" s="32">
        <f t="shared" si="11"/>
        <v>44</v>
      </c>
      <c r="M41" s="32">
        <f t="shared" si="11"/>
        <v>24</v>
      </c>
      <c r="N41" s="32">
        <f t="shared" si="11"/>
        <v>24</v>
      </c>
      <c r="O41" s="32">
        <f t="shared" si="11"/>
        <v>24</v>
      </c>
      <c r="P41" s="32">
        <f t="shared" si="11"/>
        <v>24</v>
      </c>
      <c r="Q41" s="32">
        <f t="shared" si="11"/>
        <v>24</v>
      </c>
      <c r="R41" s="32">
        <f t="shared" si="11"/>
        <v>20</v>
      </c>
      <c r="S41" s="32">
        <f t="shared" si="13"/>
        <v>20</v>
      </c>
      <c r="T41" s="32">
        <f t="shared" si="13"/>
        <v>20</v>
      </c>
      <c r="U41" s="32">
        <f t="shared" si="13"/>
        <v>20</v>
      </c>
      <c r="V41" s="32">
        <f t="shared" si="13"/>
        <v>20</v>
      </c>
      <c r="W41" s="32">
        <f t="shared" si="13"/>
        <v>20</v>
      </c>
      <c r="X41" s="32">
        <f t="shared" si="13"/>
        <v>20</v>
      </c>
      <c r="Y41" s="32">
        <f t="shared" si="13"/>
        <v>20</v>
      </c>
      <c r="Z41" s="32">
        <f t="shared" si="13"/>
        <v>20</v>
      </c>
      <c r="AA41" s="32">
        <f t="shared" si="13"/>
        <v>20</v>
      </c>
    </row>
    <row r="42" spans="2:27" ht="29.25" customHeight="1">
      <c r="B42" s="30">
        <f t="shared" si="12"/>
        <v>21</v>
      </c>
      <c r="C42" s="32">
        <f t="shared" si="11"/>
        <v>645</v>
      </c>
      <c r="D42" s="32">
        <f t="shared" si="11"/>
        <v>645</v>
      </c>
      <c r="E42" s="32">
        <f t="shared" si="11"/>
        <v>645</v>
      </c>
      <c r="F42" s="32">
        <f t="shared" si="11"/>
        <v>645</v>
      </c>
      <c r="G42" s="32">
        <f t="shared" si="11"/>
        <v>645</v>
      </c>
      <c r="H42" s="32">
        <f t="shared" si="11"/>
        <v>145</v>
      </c>
      <c r="I42" s="32">
        <f t="shared" si="11"/>
        <v>145</v>
      </c>
      <c r="J42" s="32">
        <f t="shared" si="11"/>
        <v>145</v>
      </c>
      <c r="K42" s="32">
        <f t="shared" si="11"/>
        <v>145</v>
      </c>
      <c r="L42" s="32">
        <f t="shared" si="11"/>
        <v>145</v>
      </c>
      <c r="M42" s="32">
        <f t="shared" si="11"/>
        <v>45</v>
      </c>
      <c r="N42" s="32">
        <f t="shared" si="11"/>
        <v>45</v>
      </c>
      <c r="O42" s="32">
        <f t="shared" si="11"/>
        <v>45</v>
      </c>
      <c r="P42" s="32">
        <f t="shared" si="11"/>
        <v>45</v>
      </c>
      <c r="Q42" s="32">
        <f t="shared" si="11"/>
        <v>45</v>
      </c>
      <c r="R42" s="32">
        <f t="shared" si="11"/>
        <v>25</v>
      </c>
      <c r="S42" s="32">
        <f t="shared" si="13"/>
        <v>25</v>
      </c>
      <c r="T42" s="32">
        <f t="shared" si="13"/>
        <v>25</v>
      </c>
      <c r="U42" s="32">
        <f t="shared" si="13"/>
        <v>25</v>
      </c>
      <c r="V42" s="32">
        <f t="shared" si="13"/>
        <v>25</v>
      </c>
      <c r="W42" s="32">
        <f t="shared" si="13"/>
        <v>21</v>
      </c>
      <c r="X42" s="32">
        <f t="shared" si="13"/>
        <v>21</v>
      </c>
      <c r="Y42" s="32">
        <f t="shared" si="13"/>
        <v>21</v>
      </c>
      <c r="Z42" s="32">
        <f t="shared" si="13"/>
        <v>21</v>
      </c>
      <c r="AA42" s="32">
        <f t="shared" si="13"/>
        <v>21</v>
      </c>
    </row>
    <row r="43" spans="2:27" ht="29.25" customHeight="1">
      <c r="B43" s="30">
        <f t="shared" si="12"/>
        <v>22</v>
      </c>
      <c r="C43" s="32">
        <f t="shared" si="11"/>
        <v>646</v>
      </c>
      <c r="D43" s="32">
        <f t="shared" si="11"/>
        <v>646</v>
      </c>
      <c r="E43" s="32">
        <f t="shared" si="11"/>
        <v>646</v>
      </c>
      <c r="F43" s="32">
        <f t="shared" si="11"/>
        <v>646</v>
      </c>
      <c r="G43" s="32">
        <f t="shared" si="11"/>
        <v>646</v>
      </c>
      <c r="H43" s="32">
        <f t="shared" si="11"/>
        <v>146</v>
      </c>
      <c r="I43" s="32">
        <f t="shared" si="11"/>
        <v>146</v>
      </c>
      <c r="J43" s="32">
        <f t="shared" si="11"/>
        <v>146</v>
      </c>
      <c r="K43" s="32">
        <f t="shared" si="11"/>
        <v>146</v>
      </c>
      <c r="L43" s="32">
        <f t="shared" si="11"/>
        <v>146</v>
      </c>
      <c r="M43" s="32">
        <f t="shared" si="11"/>
        <v>46</v>
      </c>
      <c r="N43" s="32">
        <f t="shared" si="11"/>
        <v>46</v>
      </c>
      <c r="O43" s="32">
        <f t="shared" si="11"/>
        <v>46</v>
      </c>
      <c r="P43" s="32">
        <f t="shared" si="11"/>
        <v>46</v>
      </c>
      <c r="Q43" s="32">
        <f t="shared" si="11"/>
        <v>46</v>
      </c>
      <c r="R43" s="32">
        <f t="shared" si="11"/>
        <v>26</v>
      </c>
      <c r="S43" s="32">
        <f t="shared" si="13"/>
        <v>26</v>
      </c>
      <c r="T43" s="32">
        <f t="shared" si="13"/>
        <v>26</v>
      </c>
      <c r="U43" s="32">
        <f t="shared" si="13"/>
        <v>26</v>
      </c>
      <c r="V43" s="32">
        <f t="shared" si="13"/>
        <v>26</v>
      </c>
      <c r="W43" s="32">
        <f t="shared" si="13"/>
        <v>22</v>
      </c>
      <c r="X43" s="32">
        <f t="shared" si="13"/>
        <v>22</v>
      </c>
      <c r="Y43" s="32">
        <f t="shared" si="13"/>
        <v>22</v>
      </c>
      <c r="Z43" s="32">
        <f t="shared" si="13"/>
        <v>22</v>
      </c>
      <c r="AA43" s="32">
        <f t="shared" si="13"/>
        <v>22</v>
      </c>
    </row>
    <row r="44" spans="2:27" ht="29.25" customHeight="1">
      <c r="B44" s="30">
        <f t="shared" si="12"/>
        <v>23</v>
      </c>
      <c r="C44" s="32">
        <f t="shared" si="11"/>
        <v>647</v>
      </c>
      <c r="D44" s="32">
        <f t="shared" si="11"/>
        <v>647</v>
      </c>
      <c r="E44" s="32">
        <f t="shared" si="11"/>
        <v>647</v>
      </c>
      <c r="F44" s="32">
        <f t="shared" si="11"/>
        <v>647</v>
      </c>
      <c r="G44" s="32">
        <f t="shared" si="11"/>
        <v>647</v>
      </c>
      <c r="H44" s="32">
        <f t="shared" si="11"/>
        <v>147</v>
      </c>
      <c r="I44" s="32">
        <f t="shared" si="11"/>
        <v>147</v>
      </c>
      <c r="J44" s="32">
        <f t="shared" si="11"/>
        <v>147</v>
      </c>
      <c r="K44" s="32">
        <f t="shared" si="11"/>
        <v>147</v>
      </c>
      <c r="L44" s="32">
        <f t="shared" si="11"/>
        <v>147</v>
      </c>
      <c r="M44" s="32">
        <f t="shared" si="11"/>
        <v>47</v>
      </c>
      <c r="N44" s="32">
        <f t="shared" si="11"/>
        <v>47</v>
      </c>
      <c r="O44" s="32">
        <f t="shared" si="11"/>
        <v>47</v>
      </c>
      <c r="P44" s="32">
        <f t="shared" si="11"/>
        <v>47</v>
      </c>
      <c r="Q44" s="32">
        <f t="shared" si="11"/>
        <v>47</v>
      </c>
      <c r="R44" s="32">
        <f t="shared" si="11"/>
        <v>27</v>
      </c>
      <c r="S44" s="32">
        <f t="shared" si="13"/>
        <v>27</v>
      </c>
      <c r="T44" s="32">
        <f t="shared" si="13"/>
        <v>27</v>
      </c>
      <c r="U44" s="32">
        <f t="shared" si="13"/>
        <v>27</v>
      </c>
      <c r="V44" s="32">
        <f t="shared" si="13"/>
        <v>27</v>
      </c>
      <c r="W44" s="32">
        <f t="shared" si="13"/>
        <v>23</v>
      </c>
      <c r="X44" s="32">
        <f t="shared" si="13"/>
        <v>23</v>
      </c>
      <c r="Y44" s="32">
        <f t="shared" si="13"/>
        <v>23</v>
      </c>
      <c r="Z44" s="32">
        <f t="shared" si="13"/>
        <v>23</v>
      </c>
      <c r="AA44" s="32">
        <f t="shared" si="13"/>
        <v>23</v>
      </c>
    </row>
    <row r="45" spans="2:27" ht="29.25" customHeight="1">
      <c r="B45" s="30">
        <f t="shared" si="12"/>
        <v>24</v>
      </c>
      <c r="C45" s="32">
        <f t="shared" si="11"/>
        <v>648</v>
      </c>
      <c r="D45" s="32">
        <f t="shared" si="11"/>
        <v>648</v>
      </c>
      <c r="E45" s="32">
        <f t="shared" si="11"/>
        <v>648</v>
      </c>
      <c r="F45" s="32">
        <f t="shared" si="11"/>
        <v>648</v>
      </c>
      <c r="G45" s="32">
        <f t="shared" si="11"/>
        <v>648</v>
      </c>
      <c r="H45" s="32">
        <f t="shared" si="11"/>
        <v>148</v>
      </c>
      <c r="I45" s="32">
        <f t="shared" si="11"/>
        <v>148</v>
      </c>
      <c r="J45" s="32">
        <f t="shared" si="11"/>
        <v>148</v>
      </c>
      <c r="K45" s="32">
        <f t="shared" si="11"/>
        <v>148</v>
      </c>
      <c r="L45" s="32">
        <f t="shared" si="11"/>
        <v>148</v>
      </c>
      <c r="M45" s="32">
        <f t="shared" si="11"/>
        <v>48</v>
      </c>
      <c r="N45" s="32">
        <f t="shared" si="11"/>
        <v>48</v>
      </c>
      <c r="O45" s="32">
        <f t="shared" si="11"/>
        <v>48</v>
      </c>
      <c r="P45" s="32">
        <f t="shared" si="11"/>
        <v>48</v>
      </c>
      <c r="Q45" s="32">
        <f t="shared" si="11"/>
        <v>48</v>
      </c>
      <c r="R45" s="32">
        <f t="shared" si="11"/>
        <v>28</v>
      </c>
      <c r="S45" s="32">
        <f t="shared" si="13"/>
        <v>28</v>
      </c>
      <c r="T45" s="32">
        <f t="shared" si="13"/>
        <v>28</v>
      </c>
      <c r="U45" s="32">
        <f t="shared" si="13"/>
        <v>28</v>
      </c>
      <c r="V45" s="32">
        <f t="shared" si="13"/>
        <v>28</v>
      </c>
      <c r="W45" s="32">
        <f t="shared" si="13"/>
        <v>24</v>
      </c>
      <c r="X45" s="32">
        <f t="shared" si="13"/>
        <v>24</v>
      </c>
      <c r="Y45" s="32">
        <f t="shared" si="13"/>
        <v>24</v>
      </c>
      <c r="Z45" s="32">
        <f t="shared" si="13"/>
        <v>24</v>
      </c>
      <c r="AA45" s="32">
        <f t="shared" si="13"/>
        <v>24</v>
      </c>
    </row>
    <row r="46" spans="2:27" ht="29.25" customHeight="1">
      <c r="B46" s="30">
        <f t="shared" si="12"/>
        <v>25</v>
      </c>
      <c r="C46" s="32">
        <f t="shared" si="11"/>
        <v>649</v>
      </c>
      <c r="D46" s="32">
        <f t="shared" si="11"/>
        <v>649</v>
      </c>
      <c r="E46" s="32">
        <f t="shared" si="11"/>
        <v>649</v>
      </c>
      <c r="F46" s="32">
        <f t="shared" si="11"/>
        <v>649</v>
      </c>
      <c r="G46" s="32">
        <f t="shared" si="11"/>
        <v>649</v>
      </c>
      <c r="H46" s="32">
        <f t="shared" si="11"/>
        <v>149</v>
      </c>
      <c r="I46" s="32">
        <f t="shared" si="11"/>
        <v>149</v>
      </c>
      <c r="J46" s="32">
        <f t="shared" si="11"/>
        <v>149</v>
      </c>
      <c r="K46" s="32">
        <f t="shared" si="11"/>
        <v>149</v>
      </c>
      <c r="L46" s="32">
        <f t="shared" si="11"/>
        <v>149</v>
      </c>
      <c r="M46" s="32">
        <f t="shared" si="11"/>
        <v>49</v>
      </c>
      <c r="N46" s="32">
        <f t="shared" si="11"/>
        <v>49</v>
      </c>
      <c r="O46" s="32">
        <f t="shared" si="11"/>
        <v>49</v>
      </c>
      <c r="P46" s="32">
        <f t="shared" si="11"/>
        <v>49</v>
      </c>
      <c r="Q46" s="32">
        <f t="shared" si="11"/>
        <v>49</v>
      </c>
      <c r="R46" s="32">
        <f t="shared" si="11"/>
        <v>29</v>
      </c>
      <c r="S46" s="32">
        <f t="shared" si="13"/>
        <v>29</v>
      </c>
      <c r="T46" s="32">
        <f t="shared" si="13"/>
        <v>29</v>
      </c>
      <c r="U46" s="32">
        <f t="shared" si="13"/>
        <v>29</v>
      </c>
      <c r="V46" s="32">
        <f t="shared" si="13"/>
        <v>29</v>
      </c>
      <c r="W46" s="32">
        <f t="shared" si="13"/>
        <v>25</v>
      </c>
      <c r="X46" s="32">
        <f t="shared" si="13"/>
        <v>25</v>
      </c>
      <c r="Y46" s="32">
        <f t="shared" si="13"/>
        <v>25</v>
      </c>
      <c r="Z46" s="32">
        <f t="shared" si="13"/>
        <v>25</v>
      </c>
      <c r="AA46" s="32">
        <f t="shared" si="13"/>
        <v>25</v>
      </c>
    </row>
    <row r="47" spans="2:27">
      <c r="B47" s="3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C3BD-0C8A-4666-95D3-44EF37B9B2E8}">
  <dimension ref="A1:B198"/>
  <sheetViews>
    <sheetView tabSelected="1" topLeftCell="A163" workbookViewId="0">
      <selection activeCell="F191" sqref="F191"/>
    </sheetView>
  </sheetViews>
  <sheetFormatPr baseColWidth="10" defaultRowHeight="14.25"/>
  <cols>
    <col min="1" max="1" width="37.75" customWidth="1"/>
  </cols>
  <sheetData>
    <row r="1" spans="1:2">
      <c r="A1" t="s">
        <v>280</v>
      </c>
      <c r="B1" t="str">
        <f>Charakterbogen!C1</f>
        <v>MyName</v>
      </c>
    </row>
    <row r="2" spans="1:2">
      <c r="A2" t="s">
        <v>281</v>
      </c>
      <c r="B2" t="str">
        <f>Charakterbogen!C2</f>
        <v>MyRace</v>
      </c>
    </row>
    <row r="3" spans="1:2">
      <c r="A3" t="s">
        <v>282</v>
      </c>
      <c r="B3" t="str">
        <f>Charakterbogen!C3</f>
        <v>MyGender</v>
      </c>
    </row>
    <row r="4" spans="1:2">
      <c r="A4" t="s">
        <v>283</v>
      </c>
      <c r="B4">
        <f>Charakterbogen!I3</f>
        <v>42</v>
      </c>
    </row>
    <row r="5" spans="1:2">
      <c r="A5" t="s">
        <v>461</v>
      </c>
      <c r="B5">
        <f>Charakterbogen!I1</f>
        <v>1337</v>
      </c>
    </row>
    <row r="6" spans="1:2">
      <c r="A6" t="s">
        <v>460</v>
      </c>
      <c r="B6" t="str">
        <f>Charakterbogen!I2</f>
        <v>MyOccupation</v>
      </c>
    </row>
    <row r="7" spans="1:2">
      <c r="A7" t="s">
        <v>284</v>
      </c>
      <c r="B7">
        <f>Charakterbogen!D6</f>
        <v>1</v>
      </c>
    </row>
    <row r="8" spans="1:2">
      <c r="A8" t="s">
        <v>285</v>
      </c>
      <c r="B8">
        <f>Charakterbogen!D8</f>
        <v>2</v>
      </c>
    </row>
    <row r="9" spans="1:2">
      <c r="A9" t="s">
        <v>286</v>
      </c>
      <c r="B9">
        <f>Charakterbogen!D10</f>
        <v>3</v>
      </c>
    </row>
    <row r="10" spans="1:2">
      <c r="A10" t="s">
        <v>287</v>
      </c>
      <c r="B10">
        <f>Charakterbogen!D12</f>
        <v>4</v>
      </c>
    </row>
    <row r="11" spans="1:2">
      <c r="A11" t="s">
        <v>288</v>
      </c>
      <c r="B11">
        <f>Charakterbogen!D14</f>
        <v>5</v>
      </c>
    </row>
    <row r="12" spans="1:2">
      <c r="A12" t="s">
        <v>289</v>
      </c>
      <c r="B12">
        <f>Charakterbogen!D16</f>
        <v>6</v>
      </c>
    </row>
    <row r="13" spans="1:2">
      <c r="A13" t="s">
        <v>290</v>
      </c>
      <c r="B13">
        <f>Charakterbogen!D18</f>
        <v>7</v>
      </c>
    </row>
    <row r="14" spans="1:2">
      <c r="A14" t="s">
        <v>291</v>
      </c>
      <c r="B14">
        <f>Charakterbogen!D20</f>
        <v>8</v>
      </c>
    </row>
    <row r="15" spans="1:2">
      <c r="A15" t="s">
        <v>292</v>
      </c>
      <c r="B15" t="str">
        <f>Charakterbogen!B36</f>
        <v>Stahlhelm</v>
      </c>
    </row>
    <row r="16" spans="1:2">
      <c r="A16" t="s">
        <v>293</v>
      </c>
      <c r="B16" t="str">
        <f>Charakterbogen!B38</f>
        <v>Stahlharnisch</v>
      </c>
    </row>
    <row r="17" spans="1:2">
      <c r="A17" t="s">
        <v>294</v>
      </c>
      <c r="B17" t="str">
        <f>Charakterbogen!B42</f>
        <v>Stahlbeinschienen</v>
      </c>
    </row>
    <row r="18" spans="1:2">
      <c r="A18" t="s">
        <v>295</v>
      </c>
      <c r="B18" t="str">
        <f>Charakterbogen!B40</f>
        <v>Stahlarmschienen</v>
      </c>
    </row>
    <row r="19" spans="1:2">
      <c r="A19" t="s">
        <v>414</v>
      </c>
      <c r="B19" t="str">
        <f>Charakterbogen!A26</f>
        <v>Stahlkeule</v>
      </c>
    </row>
    <row r="20" spans="1:2">
      <c r="A20" t="s">
        <v>415</v>
      </c>
      <c r="B20" t="str">
        <f>Charakterbogen!A28</f>
        <v>Stahl-Großschild</v>
      </c>
    </row>
    <row r="21" spans="1:2">
      <c r="A21" t="s">
        <v>416</v>
      </c>
      <c r="B21">
        <f>Charakterbogen!A30</f>
        <v>0</v>
      </c>
    </row>
    <row r="22" spans="1:2">
      <c r="A22" t="s">
        <v>417</v>
      </c>
      <c r="B22">
        <f>Charakterbogen!A32</f>
        <v>0</v>
      </c>
    </row>
    <row r="23" spans="1:2">
      <c r="A23" t="s">
        <v>418</v>
      </c>
      <c r="B23">
        <f>Charakterbogen!G36</f>
        <v>1</v>
      </c>
    </row>
    <row r="24" spans="1:2">
      <c r="A24" t="s">
        <v>419</v>
      </c>
      <c r="B24">
        <f>Charakterbogen!G38</f>
        <v>33</v>
      </c>
    </row>
    <row r="25" spans="1:2">
      <c r="A25" t="s">
        <v>420</v>
      </c>
      <c r="B25">
        <f>Charakterbogen!G40</f>
        <v>7</v>
      </c>
    </row>
    <row r="26" spans="1:2">
      <c r="A26" t="s">
        <v>421</v>
      </c>
      <c r="B26" t="str">
        <f>Charakterbogen!G43</f>
        <v>Diebische Amulett</v>
      </c>
    </row>
    <row r="27" spans="1:2">
      <c r="A27" t="s">
        <v>422</v>
      </c>
      <c r="B27" t="str">
        <f>Charakterbogen!A46</f>
        <v>Ring der Menschlichkeit</v>
      </c>
    </row>
    <row r="28" spans="1:2">
      <c r="A28" t="s">
        <v>423</v>
      </c>
      <c r="B28" t="str">
        <f>Charakterbogen!A47</f>
        <v>Ring des Lebens</v>
      </c>
    </row>
    <row r="29" spans="1:2">
      <c r="A29" t="s">
        <v>424</v>
      </c>
      <c r="B29">
        <f>Charakterbogen!A48</f>
        <v>0</v>
      </c>
    </row>
    <row r="30" spans="1:2">
      <c r="A30" t="s">
        <v>425</v>
      </c>
      <c r="B30">
        <f>Charakterbogen!A49</f>
        <v>0</v>
      </c>
    </row>
    <row r="31" spans="1:2">
      <c r="A31" t="s">
        <v>426</v>
      </c>
      <c r="B31">
        <f>Charakterbogen!A50</f>
        <v>0</v>
      </c>
    </row>
    <row r="32" spans="1:2">
      <c r="A32" t="s">
        <v>427</v>
      </c>
      <c r="B32">
        <f>Charakterbogen!A51</f>
        <v>0</v>
      </c>
    </row>
    <row r="33" spans="1:2">
      <c r="A33" t="s">
        <v>428</v>
      </c>
      <c r="B33">
        <f>Charakterbogen!A52</f>
        <v>0</v>
      </c>
    </row>
    <row r="34" spans="1:2">
      <c r="A34" t="s">
        <v>429</v>
      </c>
      <c r="B34">
        <f>Charakterbogen!A53</f>
        <v>0</v>
      </c>
    </row>
    <row r="35" spans="1:2">
      <c r="A35" t="s">
        <v>430</v>
      </c>
      <c r="B35" t="str">
        <f>Charakterbogen!G46</f>
        <v>Armreif der Befreiten</v>
      </c>
    </row>
    <row r="36" spans="1:2">
      <c r="A36" t="s">
        <v>431</v>
      </c>
      <c r="B36">
        <f>Charakterbogen!G47</f>
        <v>0</v>
      </c>
    </row>
    <row r="37" spans="1:2">
      <c r="A37" t="s">
        <v>432</v>
      </c>
      <c r="B37" t="str">
        <f>Charakterbogen!G50</f>
        <v>Cape</v>
      </c>
    </row>
    <row r="38" spans="1:2">
      <c r="A38" t="s">
        <v>433</v>
      </c>
      <c r="B38">
        <f>Charakterbogen!G51</f>
        <v>0</v>
      </c>
    </row>
    <row r="39" spans="1:2">
      <c r="A39" t="s">
        <v>434</v>
      </c>
      <c r="B39">
        <f>Charakterbogen!G52</f>
        <v>0</v>
      </c>
    </row>
    <row r="40" spans="1:2">
      <c r="A40" t="s">
        <v>435</v>
      </c>
      <c r="B40">
        <f>Charakterbogen!G53</f>
        <v>0</v>
      </c>
    </row>
    <row r="41" spans="1:2">
      <c r="A41" t="s">
        <v>436</v>
      </c>
      <c r="B41" t="str">
        <f>Charakterbogen!A56</f>
        <v>Ring des Zauberers</v>
      </c>
    </row>
    <row r="42" spans="1:2">
      <c r="A42" t="s">
        <v>437</v>
      </c>
      <c r="B42" t="str">
        <f>Charakterbogen!A57</f>
        <v>Bogen</v>
      </c>
    </row>
    <row r="43" spans="1:2">
      <c r="A43" t="s">
        <v>438</v>
      </c>
      <c r="B43">
        <f>Charakterbogen!A58</f>
        <v>0</v>
      </c>
    </row>
    <row r="44" spans="1:2">
      <c r="A44" t="s">
        <v>439</v>
      </c>
      <c r="B44">
        <f>Charakterbogen!A59</f>
        <v>0</v>
      </c>
    </row>
    <row r="45" spans="1:2">
      <c r="A45" t="s">
        <v>440</v>
      </c>
      <c r="B45">
        <f>Charakterbogen!A60</f>
        <v>0</v>
      </c>
    </row>
    <row r="46" spans="1:2">
      <c r="A46" t="s">
        <v>441</v>
      </c>
      <c r="B46">
        <f>Charakterbogen!A61</f>
        <v>0</v>
      </c>
    </row>
    <row r="47" spans="1:2">
      <c r="A47" t="s">
        <v>442</v>
      </c>
      <c r="B47">
        <f>Charakterbogen!A62</f>
        <v>0</v>
      </c>
    </row>
    <row r="48" spans="1:2">
      <c r="A48" t="s">
        <v>443</v>
      </c>
      <c r="B48">
        <f>Charakterbogen!E56</f>
        <v>0</v>
      </c>
    </row>
    <row r="49" spans="1:2">
      <c r="A49" t="s">
        <v>444</v>
      </c>
      <c r="B49">
        <f>Charakterbogen!E57</f>
        <v>0</v>
      </c>
    </row>
    <row r="50" spans="1:2">
      <c r="A50" t="s">
        <v>445</v>
      </c>
      <c r="B50" t="str">
        <f>Charakterbogen!E58</f>
        <v>Holz</v>
      </c>
    </row>
    <row r="51" spans="1:2">
      <c r="A51" t="s">
        <v>446</v>
      </c>
      <c r="B51" t="str">
        <f>Charakterbogen!E59</f>
        <v>Nagel</v>
      </c>
    </row>
    <row r="52" spans="1:2">
      <c r="A52" t="s">
        <v>447</v>
      </c>
      <c r="B52">
        <f>Charakterbogen!E60</f>
        <v>0</v>
      </c>
    </row>
    <row r="53" spans="1:2">
      <c r="A53" t="s">
        <v>448</v>
      </c>
      <c r="B53">
        <f>Charakterbogen!E61</f>
        <v>0</v>
      </c>
    </row>
    <row r="54" spans="1:2">
      <c r="A54" t="s">
        <v>449</v>
      </c>
      <c r="B54">
        <f>Charakterbogen!E62</f>
        <v>0</v>
      </c>
    </row>
    <row r="55" spans="1:2">
      <c r="A55" t="s">
        <v>450</v>
      </c>
      <c r="B55">
        <f>Charakterbogen!I56</f>
        <v>0</v>
      </c>
    </row>
    <row r="56" spans="1:2">
      <c r="A56" t="s">
        <v>451</v>
      </c>
      <c r="B56">
        <f>Charakterbogen!I57</f>
        <v>0</v>
      </c>
    </row>
    <row r="57" spans="1:2">
      <c r="A57" t="s">
        <v>452</v>
      </c>
      <c r="B57">
        <f>Charakterbogen!I58</f>
        <v>0</v>
      </c>
    </row>
    <row r="58" spans="1:2">
      <c r="A58" t="s">
        <v>453</v>
      </c>
      <c r="B58">
        <f>Charakterbogen!I59</f>
        <v>0</v>
      </c>
    </row>
    <row r="59" spans="1:2">
      <c r="A59" t="s">
        <v>454</v>
      </c>
      <c r="B59">
        <f>Charakterbogen!I60</f>
        <v>0</v>
      </c>
    </row>
    <row r="60" spans="1:2">
      <c r="A60" t="s">
        <v>455</v>
      </c>
      <c r="B60" t="str">
        <f>Charakterbogen!I61</f>
        <v>Obsidian</v>
      </c>
    </row>
    <row r="61" spans="1:2">
      <c r="A61" t="s">
        <v>456</v>
      </c>
      <c r="B61">
        <f>Charakterbogen!I62</f>
        <v>0</v>
      </c>
    </row>
    <row r="62" spans="1:2">
      <c r="A62" t="s">
        <v>457</v>
      </c>
      <c r="B62" t="str">
        <f>Charakterbogen!L3</f>
        <v>My super cool history</v>
      </c>
    </row>
    <row r="63" spans="1:2">
      <c r="A63" t="s">
        <v>458</v>
      </c>
      <c r="B63" t="str">
        <f>Charakterbogen!L35</f>
        <v>My super cool advantages</v>
      </c>
    </row>
    <row r="64" spans="1:2">
      <c r="A64" t="s">
        <v>459</v>
      </c>
      <c r="B64" t="str">
        <f>Charakterbogen!R35</f>
        <v>My super cool disadvantages</v>
      </c>
    </row>
    <row r="65" spans="1:2">
      <c r="A65" t="s">
        <v>296</v>
      </c>
      <c r="B65">
        <f>Charakterbogen!J6</f>
        <v>9</v>
      </c>
    </row>
    <row r="66" spans="1:2">
      <c r="A66" t="s">
        <v>297</v>
      </c>
      <c r="B66">
        <f>Charakterbogen!J8</f>
        <v>10</v>
      </c>
    </row>
    <row r="67" spans="1:2">
      <c r="A67" t="s">
        <v>298</v>
      </c>
      <c r="B67">
        <f>Charakterbogen!J10</f>
        <v>11</v>
      </c>
    </row>
    <row r="68" spans="1:2">
      <c r="A68" t="s">
        <v>299</v>
      </c>
      <c r="B68">
        <f>Charakterbogen!J12</f>
        <v>12</v>
      </c>
    </row>
    <row r="69" spans="1:2">
      <c r="A69" t="s">
        <v>300</v>
      </c>
      <c r="B69">
        <f>Charakterbogen!J14</f>
        <v>13</v>
      </c>
    </row>
    <row r="70" spans="1:2">
      <c r="A70" t="s">
        <v>301</v>
      </c>
      <c r="B70">
        <f>Charakterbogen!J16</f>
        <v>14</v>
      </c>
    </row>
    <row r="71" spans="1:2">
      <c r="A71" t="s">
        <v>341</v>
      </c>
      <c r="B71">
        <f>Charakterbogen!J18</f>
        <v>15</v>
      </c>
    </row>
    <row r="72" spans="1:2">
      <c r="A72" t="s">
        <v>302</v>
      </c>
      <c r="B72">
        <f>Charakterbogen!J20</f>
        <v>16</v>
      </c>
    </row>
    <row r="73" spans="1:2">
      <c r="A73" t="s">
        <v>319</v>
      </c>
      <c r="B73">
        <f>Charakterbogen!Z11</f>
        <v>1</v>
      </c>
    </row>
    <row r="74" spans="1:2">
      <c r="A74" t="s">
        <v>343</v>
      </c>
      <c r="B74">
        <f>Charakterbogen!AD11</f>
        <v>14</v>
      </c>
    </row>
    <row r="75" spans="1:2">
      <c r="A75" t="s">
        <v>327</v>
      </c>
      <c r="B75">
        <f>Charakterbogen!Z13</f>
        <v>2</v>
      </c>
    </row>
    <row r="76" spans="1:2">
      <c r="A76" t="s">
        <v>344</v>
      </c>
      <c r="B76">
        <f>Charakterbogen!AD13</f>
        <v>15</v>
      </c>
    </row>
    <row r="77" spans="1:2">
      <c r="A77" t="s">
        <v>479</v>
      </c>
      <c r="B77">
        <f>Charakterbogen!Z15</f>
        <v>3</v>
      </c>
    </row>
    <row r="78" spans="1:2">
      <c r="A78" t="s">
        <v>345</v>
      </c>
      <c r="B78">
        <f>Charakterbogen!AD15</f>
        <v>16</v>
      </c>
    </row>
    <row r="79" spans="1:2">
      <c r="A79" t="s">
        <v>318</v>
      </c>
      <c r="B79">
        <f>Charakterbogen!Z17</f>
        <v>4</v>
      </c>
    </row>
    <row r="80" spans="1:2">
      <c r="A80" t="s">
        <v>346</v>
      </c>
      <c r="B80">
        <f>Charakterbogen!AD17</f>
        <v>17</v>
      </c>
    </row>
    <row r="81" spans="1:2">
      <c r="A81" t="s">
        <v>321</v>
      </c>
      <c r="B81">
        <f>Charakterbogen!Z19</f>
        <v>5</v>
      </c>
    </row>
    <row r="82" spans="1:2">
      <c r="A82" t="s">
        <v>325</v>
      </c>
      <c r="B82">
        <f>Charakterbogen!AD19</f>
        <v>18</v>
      </c>
    </row>
    <row r="83" spans="1:2">
      <c r="A83" t="s">
        <v>320</v>
      </c>
      <c r="B83">
        <f>Charakterbogen!Z21</f>
        <v>6</v>
      </c>
    </row>
    <row r="84" spans="1:2">
      <c r="A84" t="s">
        <v>324</v>
      </c>
      <c r="B84">
        <f>Charakterbogen!AD21</f>
        <v>19</v>
      </c>
    </row>
    <row r="85" spans="1:2">
      <c r="A85" t="s">
        <v>347</v>
      </c>
      <c r="B85">
        <f>Charakterbogen!Z23</f>
        <v>7</v>
      </c>
    </row>
    <row r="86" spans="1:2">
      <c r="A86" t="s">
        <v>348</v>
      </c>
      <c r="B86">
        <f>Charakterbogen!Z27</f>
        <v>8</v>
      </c>
    </row>
    <row r="87" spans="1:2">
      <c r="A87" t="s">
        <v>349</v>
      </c>
      <c r="B87">
        <f>Charakterbogen!AD27</f>
        <v>20</v>
      </c>
    </row>
    <row r="88" spans="1:2">
      <c r="A88" t="s">
        <v>350</v>
      </c>
      <c r="B88">
        <f>Charakterbogen!Z29</f>
        <v>9</v>
      </c>
    </row>
    <row r="89" spans="1:2">
      <c r="A89" t="s">
        <v>351</v>
      </c>
      <c r="B89">
        <f>Charakterbogen!AD29</f>
        <v>21</v>
      </c>
    </row>
    <row r="90" spans="1:2">
      <c r="A90" t="s">
        <v>326</v>
      </c>
      <c r="B90">
        <f>Charakterbogen!Z31</f>
        <v>10</v>
      </c>
    </row>
    <row r="91" spans="1:2">
      <c r="A91" t="s">
        <v>352</v>
      </c>
      <c r="B91">
        <f>Charakterbogen!AD31</f>
        <v>22</v>
      </c>
    </row>
    <row r="92" spans="1:2">
      <c r="A92" t="s">
        <v>323</v>
      </c>
      <c r="B92">
        <f>Charakterbogen!Z35</f>
        <v>11</v>
      </c>
    </row>
    <row r="93" spans="1:2">
      <c r="A93" t="s">
        <v>353</v>
      </c>
      <c r="B93">
        <f>Charakterbogen!AD35</f>
        <v>23</v>
      </c>
    </row>
    <row r="94" spans="1:2">
      <c r="A94" t="s">
        <v>354</v>
      </c>
      <c r="B94">
        <f>Charakterbogen!Z37</f>
        <v>12</v>
      </c>
    </row>
    <row r="95" spans="1:2">
      <c r="A95" t="s">
        <v>355</v>
      </c>
      <c r="B95">
        <f>Charakterbogen!AD37</f>
        <v>24</v>
      </c>
    </row>
    <row r="96" spans="1:2">
      <c r="A96" t="s">
        <v>322</v>
      </c>
      <c r="B96">
        <f>Charakterbogen!Z39</f>
        <v>13</v>
      </c>
    </row>
    <row r="97" spans="1:2">
      <c r="A97" t="s">
        <v>356</v>
      </c>
      <c r="B97">
        <f>Charakterbogen!Z45</f>
        <v>25</v>
      </c>
    </row>
    <row r="98" spans="1:2">
      <c r="A98" t="s">
        <v>357</v>
      </c>
      <c r="B98">
        <f>Charakterbogen!AD45</f>
        <v>32</v>
      </c>
    </row>
    <row r="99" spans="1:2">
      <c r="A99" t="s">
        <v>358</v>
      </c>
      <c r="B99">
        <f>Charakterbogen!Z47</f>
        <v>26</v>
      </c>
    </row>
    <row r="100" spans="1:2">
      <c r="A100" t="s">
        <v>359</v>
      </c>
      <c r="B100">
        <f>Charakterbogen!AD47</f>
        <v>33</v>
      </c>
    </row>
    <row r="101" spans="1:2">
      <c r="A101" t="s">
        <v>360</v>
      </c>
      <c r="B101">
        <f>Charakterbogen!Z49</f>
        <v>27</v>
      </c>
    </row>
    <row r="102" spans="1:2">
      <c r="A102" t="s">
        <v>361</v>
      </c>
      <c r="B102">
        <f>Charakterbogen!AD49</f>
        <v>34</v>
      </c>
    </row>
    <row r="103" spans="1:2">
      <c r="A103" t="s">
        <v>362</v>
      </c>
      <c r="B103">
        <f>Charakterbogen!Z51</f>
        <v>28</v>
      </c>
    </row>
    <row r="104" spans="1:2">
      <c r="A104" t="s">
        <v>462</v>
      </c>
      <c r="B104">
        <f>Charakterbogen!AD51</f>
        <v>35</v>
      </c>
    </row>
    <row r="105" spans="1:2">
      <c r="A105" t="s">
        <v>363</v>
      </c>
      <c r="B105">
        <f>Charakterbogen!Z53</f>
        <v>29</v>
      </c>
    </row>
    <row r="106" spans="1:2">
      <c r="A106" t="s">
        <v>364</v>
      </c>
      <c r="B106">
        <f>Charakterbogen!AD53</f>
        <v>36</v>
      </c>
    </row>
    <row r="107" spans="1:2">
      <c r="A107" t="s">
        <v>365</v>
      </c>
      <c r="B107">
        <f>Charakterbogen!AD55</f>
        <v>37</v>
      </c>
    </row>
    <row r="108" spans="1:2">
      <c r="A108" t="s">
        <v>366</v>
      </c>
      <c r="B108">
        <f>Charakterbogen!Z59</f>
        <v>30</v>
      </c>
    </row>
    <row r="109" spans="1:2">
      <c r="A109" t="s">
        <v>367</v>
      </c>
      <c r="B109">
        <f>Charakterbogen!AD59</f>
        <v>38</v>
      </c>
    </row>
    <row r="110" spans="1:2">
      <c r="A110" t="s">
        <v>368</v>
      </c>
      <c r="B110">
        <f>Charakterbogen!Z61</f>
        <v>31</v>
      </c>
    </row>
    <row r="111" spans="1:2">
      <c r="A111" t="s">
        <v>369</v>
      </c>
      <c r="B111">
        <f>Charakterbogen!AD61</f>
        <v>39</v>
      </c>
    </row>
    <row r="112" spans="1:2">
      <c r="A112" t="s">
        <v>370</v>
      </c>
      <c r="B112">
        <f>Charakterbogen!AH11</f>
        <v>40</v>
      </c>
    </row>
    <row r="113" spans="1:2">
      <c r="A113" t="s">
        <v>371</v>
      </c>
      <c r="B113">
        <f>Charakterbogen!AL11</f>
        <v>57</v>
      </c>
    </row>
    <row r="114" spans="1:2">
      <c r="A114" t="s">
        <v>372</v>
      </c>
      <c r="B114">
        <f>Charakterbogen!AH13</f>
        <v>41</v>
      </c>
    </row>
    <row r="115" spans="1:2">
      <c r="A115" t="s">
        <v>373</v>
      </c>
      <c r="B115">
        <f>Charakterbogen!AL13</f>
        <v>58</v>
      </c>
    </row>
    <row r="116" spans="1:2">
      <c r="A116" t="s">
        <v>374</v>
      </c>
      <c r="B116">
        <f>Charakterbogen!AH15</f>
        <v>42</v>
      </c>
    </row>
    <row r="117" spans="1:2">
      <c r="A117" t="s">
        <v>375</v>
      </c>
      <c r="B117">
        <f>Charakterbogen!AL15</f>
        <v>59</v>
      </c>
    </row>
    <row r="118" spans="1:2">
      <c r="A118" t="s">
        <v>376</v>
      </c>
      <c r="B118">
        <f>Charakterbogen!AH17</f>
        <v>43</v>
      </c>
    </row>
    <row r="119" spans="1:2">
      <c r="A119" t="s">
        <v>377</v>
      </c>
      <c r="B119">
        <f>Charakterbogen!AH21</f>
        <v>44</v>
      </c>
    </row>
    <row r="120" spans="1:2">
      <c r="A120" t="s">
        <v>378</v>
      </c>
      <c r="B120">
        <f>Charakterbogen!AL21</f>
        <v>60</v>
      </c>
    </row>
    <row r="121" spans="1:2">
      <c r="A121" t="s">
        <v>379</v>
      </c>
      <c r="B121">
        <f>Charakterbogen!AH23</f>
        <v>45</v>
      </c>
    </row>
    <row r="122" spans="1:2">
      <c r="A122" t="s">
        <v>380</v>
      </c>
      <c r="B122">
        <f>Charakterbogen!AL23</f>
        <v>61</v>
      </c>
    </row>
    <row r="123" spans="1:2">
      <c r="A123" t="s">
        <v>381</v>
      </c>
      <c r="B123">
        <f>Charakterbogen!AH25</f>
        <v>46</v>
      </c>
    </row>
    <row r="124" spans="1:2">
      <c r="A124" t="s">
        <v>382</v>
      </c>
      <c r="B124">
        <f>Charakterbogen!AL25</f>
        <v>62</v>
      </c>
    </row>
    <row r="125" spans="1:2">
      <c r="A125" t="s">
        <v>383</v>
      </c>
      <c r="B125">
        <f>Charakterbogen!AH27</f>
        <v>47</v>
      </c>
    </row>
    <row r="126" spans="1:2">
      <c r="A126" t="s">
        <v>384</v>
      </c>
      <c r="B126">
        <f>Charakterbogen!AH31</f>
        <v>48</v>
      </c>
    </row>
    <row r="127" spans="1:2">
      <c r="A127" t="s">
        <v>385</v>
      </c>
      <c r="B127">
        <f>Charakterbogen!AL31</f>
        <v>63</v>
      </c>
    </row>
    <row r="128" spans="1:2">
      <c r="A128" t="s">
        <v>386</v>
      </c>
      <c r="B128">
        <f>Charakterbogen!AH33</f>
        <v>49</v>
      </c>
    </row>
    <row r="129" spans="1:2">
      <c r="A129" t="s">
        <v>387</v>
      </c>
      <c r="B129">
        <f>Charakterbogen!AL33</f>
        <v>64</v>
      </c>
    </row>
    <row r="130" spans="1:2">
      <c r="A130" t="s">
        <v>388</v>
      </c>
      <c r="B130">
        <f>Charakterbogen!AH35</f>
        <v>50</v>
      </c>
    </row>
    <row r="131" spans="1:2">
      <c r="A131" t="s">
        <v>389</v>
      </c>
      <c r="B131">
        <f>Charakterbogen!AL35</f>
        <v>65</v>
      </c>
    </row>
    <row r="132" spans="1:2">
      <c r="A132" t="s">
        <v>390</v>
      </c>
      <c r="B132">
        <f>Charakterbogen!AH37</f>
        <v>51</v>
      </c>
    </row>
    <row r="133" spans="1:2">
      <c r="A133" t="s">
        <v>391</v>
      </c>
      <c r="B133">
        <f>Charakterbogen!AL37</f>
        <v>66</v>
      </c>
    </row>
    <row r="134" spans="1:2">
      <c r="A134" t="s">
        <v>392</v>
      </c>
      <c r="B134">
        <f>Charakterbogen!AH39</f>
        <v>52</v>
      </c>
    </row>
    <row r="135" spans="1:2">
      <c r="A135" t="s">
        <v>393</v>
      </c>
      <c r="B135">
        <f>Charakterbogen!AH41</f>
        <v>53</v>
      </c>
    </row>
    <row r="136" spans="1:2">
      <c r="A136" t="s">
        <v>394</v>
      </c>
      <c r="B136">
        <f>Charakterbogen!AH45</f>
        <v>54</v>
      </c>
    </row>
    <row r="137" spans="1:2">
      <c r="A137" t="s">
        <v>395</v>
      </c>
      <c r="B137">
        <f>Charakterbogen!AL45</f>
        <v>67</v>
      </c>
    </row>
    <row r="138" spans="1:2">
      <c r="A138" t="s">
        <v>396</v>
      </c>
      <c r="B138">
        <f>Charakterbogen!AH47</f>
        <v>55</v>
      </c>
    </row>
    <row r="139" spans="1:2">
      <c r="A139" t="s">
        <v>397</v>
      </c>
      <c r="B139">
        <f>Charakterbogen!AL47</f>
        <v>68</v>
      </c>
    </row>
    <row r="140" spans="1:2">
      <c r="A140" t="s">
        <v>398</v>
      </c>
      <c r="B140">
        <f>Charakterbogen!AH49</f>
        <v>56</v>
      </c>
    </row>
    <row r="141" spans="1:2">
      <c r="A141" t="s">
        <v>399</v>
      </c>
      <c r="B141">
        <f>Charakterbogen!AL49</f>
        <v>69</v>
      </c>
    </row>
    <row r="142" spans="1:2">
      <c r="A142" t="s">
        <v>400</v>
      </c>
      <c r="B142">
        <f>Charakterbogen!AP11</f>
        <v>70</v>
      </c>
    </row>
    <row r="143" spans="1:2">
      <c r="A143" t="s">
        <v>401</v>
      </c>
      <c r="B143">
        <f>Charakterbogen!AT11</f>
        <v>86</v>
      </c>
    </row>
    <row r="144" spans="1:2">
      <c r="A144" t="s">
        <v>402</v>
      </c>
      <c r="B144">
        <f>Charakterbogen!AP13</f>
        <v>71</v>
      </c>
    </row>
    <row r="145" spans="1:2">
      <c r="A145" t="s">
        <v>403</v>
      </c>
      <c r="B145">
        <f>Charakterbogen!AT13</f>
        <v>87</v>
      </c>
    </row>
    <row r="146" spans="1:2">
      <c r="A146" t="s">
        <v>404</v>
      </c>
      <c r="B146">
        <f>Charakterbogen!AP15</f>
        <v>72</v>
      </c>
    </row>
    <row r="147" spans="1:2">
      <c r="A147" t="s">
        <v>405</v>
      </c>
      <c r="B147">
        <f>Charakterbogen!AT15</f>
        <v>88</v>
      </c>
    </row>
    <row r="148" spans="1:2">
      <c r="A148" t="s">
        <v>406</v>
      </c>
      <c r="B148">
        <f>Charakterbogen!AP17</f>
        <v>73</v>
      </c>
    </row>
    <row r="149" spans="1:2">
      <c r="A149" t="s">
        <v>407</v>
      </c>
      <c r="B149">
        <f>Charakterbogen!AP19</f>
        <v>74</v>
      </c>
    </row>
    <row r="150" spans="1:2">
      <c r="A150" t="s">
        <v>408</v>
      </c>
      <c r="B150">
        <f>Charakterbogen!AT19</f>
        <v>89</v>
      </c>
    </row>
    <row r="151" spans="1:2">
      <c r="A151" t="s">
        <v>409</v>
      </c>
      <c r="B151">
        <f>Charakterbogen!AP21</f>
        <v>75</v>
      </c>
    </row>
    <row r="152" spans="1:2">
      <c r="A152" t="s">
        <v>410</v>
      </c>
      <c r="B152">
        <f>Charakterbogen!AT21</f>
        <v>90</v>
      </c>
    </row>
    <row r="153" spans="1:2">
      <c r="A153" t="s">
        <v>411</v>
      </c>
      <c r="B153">
        <f>Charakterbogen!AP23</f>
        <v>76</v>
      </c>
    </row>
    <row r="154" spans="1:2">
      <c r="A154" t="s">
        <v>412</v>
      </c>
      <c r="B154">
        <f>Charakterbogen!AT23</f>
        <v>91</v>
      </c>
    </row>
    <row r="155" spans="1:2">
      <c r="A155" t="s">
        <v>303</v>
      </c>
      <c r="B155">
        <f>Charakterbogen!AP37</f>
        <v>77</v>
      </c>
    </row>
    <row r="156" spans="1:2">
      <c r="A156" t="s">
        <v>304</v>
      </c>
      <c r="B156">
        <f>Charakterbogen!AT37</f>
        <v>92</v>
      </c>
    </row>
    <row r="157" spans="1:2">
      <c r="A157" t="s">
        <v>305</v>
      </c>
      <c r="B157">
        <f>Charakterbogen!AP39</f>
        <v>78</v>
      </c>
    </row>
    <row r="158" spans="1:2">
      <c r="A158" t="s">
        <v>306</v>
      </c>
      <c r="B158">
        <f>Charakterbogen!AT39</f>
        <v>93</v>
      </c>
    </row>
    <row r="159" spans="1:2">
      <c r="A159" t="s">
        <v>307</v>
      </c>
      <c r="B159">
        <f>Charakterbogen!AP41</f>
        <v>79</v>
      </c>
    </row>
    <row r="160" spans="1:2">
      <c r="A160" t="s">
        <v>308</v>
      </c>
      <c r="B160">
        <f>Charakterbogen!AT41</f>
        <v>94</v>
      </c>
    </row>
    <row r="161" spans="1:2">
      <c r="A161" t="s">
        <v>309</v>
      </c>
      <c r="B161">
        <f>Charakterbogen!AP43</f>
        <v>80</v>
      </c>
    </row>
    <row r="162" spans="1:2">
      <c r="A162" t="s">
        <v>310</v>
      </c>
      <c r="B162">
        <f>Charakterbogen!AT43</f>
        <v>95</v>
      </c>
    </row>
    <row r="163" spans="1:2">
      <c r="A163" t="s">
        <v>478</v>
      </c>
      <c r="B163">
        <f>Charakterbogen!AP45</f>
        <v>81</v>
      </c>
    </row>
    <row r="164" spans="1:2">
      <c r="A164" t="s">
        <v>311</v>
      </c>
      <c r="B164">
        <f>Charakterbogen!AT45</f>
        <v>96</v>
      </c>
    </row>
    <row r="165" spans="1:2">
      <c r="A165" t="s">
        <v>342</v>
      </c>
      <c r="B165">
        <f>Charakterbogen!AP47</f>
        <v>82</v>
      </c>
    </row>
    <row r="166" spans="1:2">
      <c r="A166" t="s">
        <v>312</v>
      </c>
      <c r="B166">
        <f>Charakterbogen!AP51</f>
        <v>83</v>
      </c>
    </row>
    <row r="167" spans="1:2">
      <c r="A167" t="s">
        <v>313</v>
      </c>
      <c r="B167">
        <f>Charakterbogen!AT51</f>
        <v>97</v>
      </c>
    </row>
    <row r="168" spans="1:2">
      <c r="A168" t="s">
        <v>314</v>
      </c>
      <c r="B168">
        <f>Charakterbogen!AT51</f>
        <v>97</v>
      </c>
    </row>
    <row r="169" spans="1:2">
      <c r="A169" t="s">
        <v>316</v>
      </c>
      <c r="B169">
        <f>Charakterbogen!AP53</f>
        <v>84</v>
      </c>
    </row>
    <row r="170" spans="1:2">
      <c r="A170" t="s">
        <v>315</v>
      </c>
      <c r="B170">
        <f>Charakterbogen!AT53</f>
        <v>98</v>
      </c>
    </row>
    <row r="171" spans="1:2">
      <c r="A171" t="s">
        <v>317</v>
      </c>
      <c r="B171">
        <f>Charakterbogen!AP55</f>
        <v>85</v>
      </c>
    </row>
    <row r="172" spans="1:2">
      <c r="A172" t="s">
        <v>328</v>
      </c>
      <c r="B172">
        <f>Charakterbogen!AX11</f>
        <v>99</v>
      </c>
    </row>
    <row r="173" spans="1:2">
      <c r="A173" t="s">
        <v>413</v>
      </c>
      <c r="B173">
        <f>Charakterbogen!BB11</f>
        <v>106</v>
      </c>
    </row>
    <row r="174" spans="1:2">
      <c r="A174" t="s">
        <v>329</v>
      </c>
      <c r="B174">
        <f>Charakterbogen!AX15</f>
        <v>100</v>
      </c>
    </row>
    <row r="175" spans="1:2">
      <c r="A175" t="s">
        <v>330</v>
      </c>
      <c r="B175">
        <f>Charakterbogen!BB15</f>
        <v>107</v>
      </c>
    </row>
    <row r="176" spans="1:2">
      <c r="A176" t="s">
        <v>331</v>
      </c>
      <c r="B176">
        <f>Charakterbogen!AX17</f>
        <v>101</v>
      </c>
    </row>
    <row r="177" spans="1:2">
      <c r="A177" t="s">
        <v>332</v>
      </c>
      <c r="B177">
        <f>Charakterbogen!BB17</f>
        <v>108</v>
      </c>
    </row>
    <row r="178" spans="1:2">
      <c r="A178" t="s">
        <v>333</v>
      </c>
      <c r="B178">
        <f>Charakterbogen!AX19</f>
        <v>102</v>
      </c>
    </row>
    <row r="179" spans="1:2">
      <c r="A179" t="s">
        <v>334</v>
      </c>
      <c r="B179">
        <f>Charakterbogen!BB19</f>
        <v>109</v>
      </c>
    </row>
    <row r="180" spans="1:2">
      <c r="A180" t="s">
        <v>335</v>
      </c>
      <c r="B180">
        <f>Charakterbogen!AX21</f>
        <v>103</v>
      </c>
    </row>
    <row r="181" spans="1:2">
      <c r="A181" t="s">
        <v>336</v>
      </c>
      <c r="B181">
        <f>Charakterbogen!BB21</f>
        <v>110</v>
      </c>
    </row>
    <row r="182" spans="1:2">
      <c r="A182" t="s">
        <v>337</v>
      </c>
      <c r="B182">
        <f>Charakterbogen!AX23</f>
        <v>104</v>
      </c>
    </row>
    <row r="183" spans="1:2">
      <c r="A183" t="s">
        <v>338</v>
      </c>
      <c r="B183">
        <f>Charakterbogen!BB23</f>
        <v>111</v>
      </c>
    </row>
    <row r="184" spans="1:2">
      <c r="A184" t="s">
        <v>339</v>
      </c>
      <c r="B184">
        <f>Charakterbogen!AX25</f>
        <v>105</v>
      </c>
    </row>
    <row r="185" spans="1:2">
      <c r="A185" t="s">
        <v>340</v>
      </c>
      <c r="B185">
        <f>Charakterbogen!BB25</f>
        <v>112</v>
      </c>
    </row>
    <row r="186" spans="1:2">
      <c r="A186" t="s">
        <v>480</v>
      </c>
      <c r="B186">
        <f>Charakterbogen!AU37</f>
        <v>0</v>
      </c>
    </row>
    <row r="187" spans="1:2">
      <c r="A187" t="s">
        <v>481</v>
      </c>
      <c r="B187">
        <f>Charakterbogen!AU39</f>
        <v>0</v>
      </c>
    </row>
    <row r="188" spans="1:2">
      <c r="A188" t="s">
        <v>482</v>
      </c>
      <c r="B188">
        <f>Charakterbogen!AU41</f>
        <v>0</v>
      </c>
    </row>
    <row r="189" spans="1:2">
      <c r="A189" t="s">
        <v>483</v>
      </c>
      <c r="B189">
        <f>Charakterbogen!AU43</f>
        <v>0</v>
      </c>
    </row>
    <row r="190" spans="1:2">
      <c r="A190" t="s">
        <v>484</v>
      </c>
      <c r="B190">
        <f>Charakterbogen!AU45</f>
        <v>0</v>
      </c>
    </row>
    <row r="191" spans="1:2">
      <c r="A191" t="s">
        <v>485</v>
      </c>
      <c r="B191">
        <f>Charakterbogen!AU47</f>
        <v>0</v>
      </c>
    </row>
    <row r="192" spans="1:2">
      <c r="A192" t="s">
        <v>486</v>
      </c>
      <c r="B192">
        <f>Charakterbogen!AU49</f>
        <v>0</v>
      </c>
    </row>
    <row r="193" spans="1:2">
      <c r="A193" t="s">
        <v>487</v>
      </c>
      <c r="B193">
        <f>Charakterbogen!AU51</f>
        <v>0</v>
      </c>
    </row>
    <row r="194" spans="1:2">
      <c r="A194" t="s">
        <v>488</v>
      </c>
      <c r="B194">
        <f>Charakterbogen!AU53</f>
        <v>0</v>
      </c>
    </row>
    <row r="195" spans="1:2">
      <c r="A195" t="s">
        <v>489</v>
      </c>
      <c r="B195">
        <f>Charakterbogen!AU55</f>
        <v>0</v>
      </c>
    </row>
    <row r="196" spans="1:2">
      <c r="A196" t="s">
        <v>490</v>
      </c>
      <c r="B196">
        <f>Charakterbogen!AU57</f>
        <v>0</v>
      </c>
    </row>
    <row r="197" spans="1:2">
      <c r="A197" t="s">
        <v>491</v>
      </c>
      <c r="B197">
        <f>Charakterbogen!AU59</f>
        <v>0</v>
      </c>
    </row>
    <row r="198" spans="1:2">
      <c r="A198" t="s">
        <v>492</v>
      </c>
      <c r="B198">
        <f>Charakterbogen!AU61</f>
        <v>0</v>
      </c>
    </row>
  </sheetData>
  <phoneticPr fontId="19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Charakterbogen</vt:lpstr>
      <vt:lpstr>Analyse</vt:lpstr>
      <vt:lpstr>manager_parse</vt:lpstr>
      <vt:lpstr>Charakterbogen!Druckbereich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Buderus</dc:creator>
  <dc:description/>
  <cp:lastModifiedBy>Bastian Haverkamp</cp:lastModifiedBy>
  <cp:revision>2</cp:revision>
  <cp:lastPrinted>2020-06-27T08:41:59Z</cp:lastPrinted>
  <dcterms:created xsi:type="dcterms:W3CDTF">2018-08-11T21:28:13Z</dcterms:created>
  <dcterms:modified xsi:type="dcterms:W3CDTF">2021-09-06T18:54:15Z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