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McKenzie_pedigree/mckenzie_2022/notes/"/>
    </mc:Choice>
  </mc:AlternateContent>
  <xr:revisionPtr revIDLastSave="0" documentId="13_ncr:1_{0B0BF928-F958-1049-82EC-430E513CB132}" xr6:coauthVersionLast="45" xr6:coauthVersionMax="45" xr10:uidLastSave="{00000000-0000-0000-0000-000000000000}"/>
  <bookViews>
    <workbookView xWindow="0" yWindow="0" windowWidth="25600" windowHeight="16000" xr2:uid="{0351C39C-38A4-DD4E-AB4E-813EC4CBEF42}"/>
  </bookViews>
  <sheets>
    <sheet name="Geno_Pheno_Sex_Agreement" sheetId="1" r:id="rId1"/>
    <sheet name="read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  <c r="K1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<sst xmlns="http://schemas.openxmlformats.org/spreadsheetml/2006/main" count="35" uniqueCount="24">
  <si>
    <t>Phenotypic Sex Ratio (female : male)</t>
  </si>
  <si>
    <t>Genotypic Sex ratio (female : male)</t>
  </si>
  <si>
    <t>Phenotypic Females</t>
  </si>
  <si>
    <t>Phenotypic Males</t>
  </si>
  <si>
    <t>Phenotypic Jacks</t>
  </si>
  <si>
    <t>Genotypic Females</t>
  </si>
  <si>
    <t>Genotypic Males</t>
  </si>
  <si>
    <t>Genotypic Uncalled</t>
  </si>
  <si>
    <t>Sex Marker Accuracy</t>
  </si>
  <si>
    <t>Year</t>
  </si>
  <si>
    <t>Some Notes:</t>
  </si>
  <si>
    <t>(1) We have phenotypic and genotypic sex for all hatchery outplants except 2017, when males and females were pooled into a single jar.</t>
  </si>
  <si>
    <t>Number of females divided by the number of adult males and jacks, sex deteremined by gross morphology at the hatchery</t>
  </si>
  <si>
    <t>Sex Marker details</t>
  </si>
  <si>
    <t>Brunelli JP, Wertzler KJ, Sundin K, Thorgaard GH (2008) Y-specific sequences and polymorphisms in rainbow trout and Chinook salmon. Genome, 51, 739-748.</t>
  </si>
  <si>
    <t>Number of individuals that scored as female at the genetic sex marker, divided by the number that scored male</t>
  </si>
  <si>
    <t>mean(phenotypic sex == genotypic sex)</t>
  </si>
  <si>
    <t>counts in each category</t>
  </si>
  <si>
    <t xml:space="preserve"> How well do the phenotypic and genotypic sexes agree for hatchery outplants (salmon captured at McKenzie or Leaburg Hatcheries and released above Cougar Dam) from 2007 - 2016?</t>
  </si>
  <si>
    <t>Ratio Bias</t>
  </si>
  <si>
    <t>(Phenotypic Sex Ratio (female : male)) divided by (genotypic Sex Ratio (female : male)). Assuming genotypic sex is more accurate (a big assumption), a value over 1 indicates that there is a tendency towards overcalling females / undercalling males when using phenotypic information</t>
  </si>
  <si>
    <t>Average (Unweighted)</t>
  </si>
  <si>
    <t xml:space="preserve">(2) Phenotypic males are divided into males and jacks. I consider both males for the sex ratios. </t>
  </si>
  <si>
    <t>(3) When looking only at jacks, the agreement was 98% (98% of the 147 jacks were scored as male using the marker). To me, this is a good indicator that where phenotypic and genotypic sex disagree, we should trust the genotypic sex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</si>
</sst>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93A1A1"/>
      <name val="Lucida Sans"/>
      <family val="2"/>
    </font>
    <font>
      <i/>
      <sz val="9"/>
      <color rgb="FF93A1A1"/>
      <name val="Lucida Sans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0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1" fillId="0" borderId="3" xfId="0" applyFont="1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E04A-85AB-284F-840F-30C77BAA6D16}">
  <dimension ref="A1:L26"/>
  <sheetViews>
    <sheetView tabSelected="1" workbookViewId="0">
      <selection activeCell="N8" sqref="N8"/>
    </sheetView>
  </sheetViews>
  <sheetFormatPr baseColWidth="10" defaultRowHeight="16" x14ac:dyDescent="0.2"/>
  <cols>
    <col min="1" max="1" width="12.83203125" style="3" customWidth="1"/>
    <col min="2" max="2" width="18.33203125" style="3" bestFit="1" customWidth="1"/>
    <col min="3" max="3" width="17.1640625" style="3" customWidth="1"/>
    <col min="4" max="4" width="10.5" style="3" bestFit="1" customWidth="1"/>
    <col min="5" max="7" width="10.33203125" style="3" bestFit="1" customWidth="1"/>
    <col min="8" max="9" width="9.5" style="3" bestFit="1" customWidth="1"/>
    <col min="10" max="16384" width="10.83203125" style="3"/>
  </cols>
  <sheetData>
    <row r="1" spans="1:11" ht="42" customHeight="1" x14ac:dyDescent="0.2">
      <c r="A1" s="6" t="s">
        <v>9</v>
      </c>
      <c r="B1" s="6" t="s">
        <v>0</v>
      </c>
      <c r="C1" s="6" t="s">
        <v>1</v>
      </c>
      <c r="D1" s="6" t="s">
        <v>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11" t="s">
        <v>19</v>
      </c>
    </row>
    <row r="2" spans="1:11" x14ac:dyDescent="0.2">
      <c r="A2" s="4">
        <v>2007</v>
      </c>
      <c r="B2" s="5">
        <v>0.65924280000000002</v>
      </c>
      <c r="C2" s="5">
        <v>0.74588239999999995</v>
      </c>
      <c r="D2" s="5">
        <v>0.89757410000000004</v>
      </c>
      <c r="E2" s="4">
        <v>296</v>
      </c>
      <c r="F2" s="4">
        <v>440</v>
      </c>
      <c r="G2" s="4">
        <v>9</v>
      </c>
      <c r="H2" s="4">
        <v>317</v>
      </c>
      <c r="I2" s="4">
        <v>425</v>
      </c>
      <c r="J2" s="4">
        <v>3</v>
      </c>
      <c r="K2" s="14">
        <f>B2/C2</f>
        <v>0.883842814899507</v>
      </c>
    </row>
    <row r="3" spans="1:11" x14ac:dyDescent="0.2">
      <c r="A3" s="4">
        <v>2008</v>
      </c>
      <c r="B3" s="5">
        <v>0.49230770000000001</v>
      </c>
      <c r="C3" s="5">
        <v>0.49059829999999999</v>
      </c>
      <c r="D3" s="5">
        <v>0.94954130000000003</v>
      </c>
      <c r="E3" s="4">
        <v>288</v>
      </c>
      <c r="F3" s="4">
        <v>572</v>
      </c>
      <c r="G3" s="4">
        <v>13</v>
      </c>
      <c r="H3" s="4">
        <v>287</v>
      </c>
      <c r="I3" s="4">
        <v>585</v>
      </c>
      <c r="J3" s="4">
        <v>1</v>
      </c>
      <c r="K3" s="14">
        <f t="shared" ref="K3:K11" si="0">B3/C3</f>
        <v>1.0034843170063981</v>
      </c>
    </row>
    <row r="4" spans="1:11" x14ac:dyDescent="0.2">
      <c r="A4" s="4">
        <v>2009</v>
      </c>
      <c r="B4" s="5">
        <v>0.83178810000000003</v>
      </c>
      <c r="C4" s="5">
        <v>0.77150189999999996</v>
      </c>
      <c r="D4" s="5">
        <v>0.86739129999999998</v>
      </c>
      <c r="E4" s="4">
        <v>628</v>
      </c>
      <c r="F4" s="4">
        <v>649</v>
      </c>
      <c r="G4" s="4">
        <v>106</v>
      </c>
      <c r="H4" s="4">
        <v>601</v>
      </c>
      <c r="I4" s="4">
        <v>779</v>
      </c>
      <c r="J4" s="4">
        <v>3</v>
      </c>
      <c r="K4" s="14">
        <f t="shared" si="0"/>
        <v>1.078141350008341</v>
      </c>
    </row>
    <row r="5" spans="1:11" x14ac:dyDescent="0.2">
      <c r="A5" s="4">
        <v>2010</v>
      </c>
      <c r="B5" s="5">
        <v>0.9604743</v>
      </c>
      <c r="C5" s="5">
        <v>0.67576789999999998</v>
      </c>
      <c r="D5" s="5">
        <v>0.86965380000000003</v>
      </c>
      <c r="E5" s="4">
        <v>243</v>
      </c>
      <c r="F5" s="4">
        <v>252</v>
      </c>
      <c r="G5" s="4">
        <v>1</v>
      </c>
      <c r="H5" s="4">
        <v>198</v>
      </c>
      <c r="I5" s="4">
        <v>293</v>
      </c>
      <c r="J5" s="4">
        <v>5</v>
      </c>
      <c r="K5" s="14">
        <f t="shared" si="0"/>
        <v>1.4213079668329911</v>
      </c>
    </row>
    <row r="6" spans="1:11" x14ac:dyDescent="0.2">
      <c r="A6" s="4">
        <v>2011</v>
      </c>
      <c r="B6" s="5">
        <v>1.0238095</v>
      </c>
      <c r="C6" s="5">
        <v>1.0059172000000001</v>
      </c>
      <c r="D6" s="5">
        <v>0.8289086</v>
      </c>
      <c r="E6" s="4">
        <v>172</v>
      </c>
      <c r="F6" s="4">
        <v>164</v>
      </c>
      <c r="G6" s="4">
        <v>4</v>
      </c>
      <c r="H6" s="4">
        <v>170</v>
      </c>
      <c r="I6" s="4">
        <v>169</v>
      </c>
      <c r="J6" s="4">
        <v>1</v>
      </c>
      <c r="K6" s="14">
        <f t="shared" si="0"/>
        <v>1.0177870504649886</v>
      </c>
    </row>
    <row r="7" spans="1:11" x14ac:dyDescent="0.2">
      <c r="A7" s="4">
        <v>2012</v>
      </c>
      <c r="B7" s="5">
        <v>1.4022346000000001</v>
      </c>
      <c r="C7" s="5">
        <v>1.3571428999999999</v>
      </c>
      <c r="D7" s="5">
        <v>0.91375289999999998</v>
      </c>
      <c r="E7" s="4">
        <v>251</v>
      </c>
      <c r="F7" s="4">
        <v>170</v>
      </c>
      <c r="G7" s="4">
        <v>9</v>
      </c>
      <c r="H7" s="4">
        <v>247</v>
      </c>
      <c r="I7" s="4">
        <v>182</v>
      </c>
      <c r="J7" s="4">
        <v>1</v>
      </c>
      <c r="K7" s="14">
        <f t="shared" si="0"/>
        <v>1.0332254621086698</v>
      </c>
    </row>
    <row r="8" spans="1:11" x14ac:dyDescent="0.2">
      <c r="A8" s="4">
        <v>2013</v>
      </c>
      <c r="B8" s="5">
        <v>1.3280422999999999</v>
      </c>
      <c r="C8" s="5">
        <v>1.1691541999999999</v>
      </c>
      <c r="D8" s="5">
        <v>0.93577980000000005</v>
      </c>
      <c r="E8" s="4">
        <v>251</v>
      </c>
      <c r="F8" s="4">
        <v>184</v>
      </c>
      <c r="G8" s="4">
        <v>5</v>
      </c>
      <c r="H8" s="4">
        <v>235</v>
      </c>
      <c r="I8" s="4">
        <v>201</v>
      </c>
      <c r="J8" s="4">
        <v>4</v>
      </c>
      <c r="K8" s="14">
        <f t="shared" si="0"/>
        <v>1.1359000378222137</v>
      </c>
    </row>
    <row r="9" spans="1:11" x14ac:dyDescent="0.2">
      <c r="A9" s="4">
        <v>2014</v>
      </c>
      <c r="B9" s="5">
        <v>2.9836065999999999</v>
      </c>
      <c r="C9" s="5">
        <v>2.0566038</v>
      </c>
      <c r="D9" s="5">
        <v>0.91975309999999999</v>
      </c>
      <c r="E9" s="4">
        <v>364</v>
      </c>
      <c r="F9" s="4">
        <v>122</v>
      </c>
      <c r="G9" s="4">
        <v>0</v>
      </c>
      <c r="H9" s="4">
        <v>327</v>
      </c>
      <c r="I9" s="4">
        <v>159</v>
      </c>
      <c r="J9" s="4">
        <v>0</v>
      </c>
      <c r="K9" s="14">
        <f t="shared" si="0"/>
        <v>1.4507444749445664</v>
      </c>
    </row>
    <row r="10" spans="1:11" x14ac:dyDescent="0.2">
      <c r="A10" s="4">
        <v>2015</v>
      </c>
      <c r="B10" s="5">
        <v>2</v>
      </c>
      <c r="C10" s="5">
        <v>2.1914894</v>
      </c>
      <c r="D10" s="5">
        <v>0.97333329999999996</v>
      </c>
      <c r="E10" s="4">
        <v>400</v>
      </c>
      <c r="F10" s="4">
        <v>200</v>
      </c>
      <c r="G10" s="4">
        <v>0</v>
      </c>
      <c r="H10" s="4">
        <v>412</v>
      </c>
      <c r="I10" s="4">
        <v>188</v>
      </c>
      <c r="J10" s="4">
        <v>0</v>
      </c>
      <c r="K10" s="14">
        <f t="shared" si="0"/>
        <v>0.91262134327457844</v>
      </c>
    </row>
    <row r="11" spans="1:11" x14ac:dyDescent="0.2">
      <c r="A11" s="7">
        <v>2016</v>
      </c>
      <c r="B11" s="8">
        <v>2.122449</v>
      </c>
      <c r="C11" s="8">
        <v>2.1958042</v>
      </c>
      <c r="D11" s="8">
        <v>0.97592999999999996</v>
      </c>
      <c r="E11" s="7">
        <v>312</v>
      </c>
      <c r="F11" s="7">
        <v>147</v>
      </c>
      <c r="G11" s="7">
        <v>0</v>
      </c>
      <c r="H11" s="7">
        <v>314</v>
      </c>
      <c r="I11" s="7">
        <v>143</v>
      </c>
      <c r="J11" s="7">
        <v>2</v>
      </c>
      <c r="K11" s="38">
        <f t="shared" si="0"/>
        <v>0.96659301407657383</v>
      </c>
    </row>
    <row r="12" spans="1:11" ht="34" x14ac:dyDescent="0.2">
      <c r="A12" s="13" t="s">
        <v>21</v>
      </c>
      <c r="B12" s="14">
        <f>AVERAGE(B2:B11)</f>
        <v>1.3803954900000002</v>
      </c>
      <c r="C12" s="14">
        <f t="shared" ref="C12:J12" si="1">AVERAGE(C2:C11)</f>
        <v>1.2659862199999998</v>
      </c>
      <c r="D12" s="14">
        <f t="shared" si="1"/>
        <v>0.91316182000000001</v>
      </c>
      <c r="E12" s="14">
        <f t="shared" si="1"/>
        <v>320.5</v>
      </c>
      <c r="F12" s="14">
        <f t="shared" si="1"/>
        <v>290</v>
      </c>
      <c r="G12" s="14">
        <f t="shared" si="1"/>
        <v>14.7</v>
      </c>
      <c r="H12" s="14">
        <f t="shared" si="1"/>
        <v>310.8</v>
      </c>
      <c r="I12" s="14">
        <f t="shared" si="1"/>
        <v>312.39999999999998</v>
      </c>
      <c r="J12" s="14">
        <f t="shared" si="1"/>
        <v>2</v>
      </c>
      <c r="K12" s="12">
        <f>AVERAGE(K2:K11)</f>
        <v>1.0903647831438827</v>
      </c>
    </row>
    <row r="15" spans="1:11" x14ac:dyDescent="0.2">
      <c r="D15"/>
      <c r="E15"/>
      <c r="F15"/>
      <c r="G15"/>
      <c r="H15"/>
    </row>
    <row r="16" spans="1:11" x14ac:dyDescent="0.2">
      <c r="D16" s="1"/>
      <c r="F16" s="1"/>
      <c r="G16" s="1"/>
      <c r="H16" s="1"/>
    </row>
    <row r="17" spans="4:12" x14ac:dyDescent="0.2">
      <c r="D17" s="1"/>
      <c r="F17" s="1"/>
      <c r="G17" s="1"/>
      <c r="H17" s="1"/>
      <c r="I17" s="1"/>
      <c r="J17" s="1"/>
      <c r="K17" s="1"/>
      <c r="L17" s="2"/>
    </row>
    <row r="18" spans="4:12" x14ac:dyDescent="0.2">
      <c r="D18" s="1"/>
      <c r="F18" s="1"/>
      <c r="G18" s="1"/>
      <c r="H18" s="1"/>
      <c r="I18" s="1"/>
      <c r="J18" s="1"/>
      <c r="K18" s="1"/>
      <c r="L18" s="2"/>
    </row>
    <row r="19" spans="4:12" x14ac:dyDescent="0.2">
      <c r="D19" s="1"/>
      <c r="F19" s="1"/>
      <c r="G19" s="1"/>
      <c r="H19" s="1"/>
      <c r="I19" s="1"/>
      <c r="J19" s="1"/>
      <c r="K19" s="1"/>
      <c r="L19" s="2"/>
    </row>
    <row r="20" spans="4:12" x14ac:dyDescent="0.2">
      <c r="D20" s="1"/>
      <c r="F20" s="1"/>
      <c r="G20" s="1"/>
      <c r="H20" s="1"/>
      <c r="I20" s="1"/>
      <c r="J20" s="1"/>
      <c r="K20" s="1"/>
      <c r="L20" s="2"/>
    </row>
    <row r="21" spans="4:12" x14ac:dyDescent="0.2">
      <c r="D21" s="1"/>
      <c r="F21" s="1"/>
      <c r="G21" s="1"/>
      <c r="H21" s="1"/>
      <c r="I21" s="1"/>
      <c r="J21" s="1"/>
      <c r="K21" s="1"/>
      <c r="L21" s="2"/>
    </row>
    <row r="22" spans="4:12" x14ac:dyDescent="0.2">
      <c r="D22" s="1"/>
      <c r="F22" s="1"/>
      <c r="G22" s="1"/>
      <c r="H22" s="1"/>
      <c r="I22" s="1"/>
      <c r="J22" s="1"/>
      <c r="K22" s="1"/>
      <c r="L22" s="2"/>
    </row>
    <row r="23" spans="4:12" x14ac:dyDescent="0.2">
      <c r="D23" s="1"/>
      <c r="F23" s="1"/>
      <c r="G23" s="1"/>
      <c r="H23" s="1"/>
      <c r="I23" s="1"/>
      <c r="J23" s="1"/>
      <c r="K23" s="1"/>
      <c r="L23" s="2"/>
    </row>
    <row r="24" spans="4:12" x14ac:dyDescent="0.2">
      <c r="D24" s="1"/>
      <c r="F24" s="1"/>
      <c r="G24" s="1"/>
      <c r="H24" s="1"/>
      <c r="I24" s="1"/>
      <c r="J24" s="2"/>
      <c r="K24" s="1"/>
      <c r="L24" s="2"/>
    </row>
    <row r="25" spans="4:12" x14ac:dyDescent="0.2">
      <c r="D25" s="1"/>
      <c r="F25"/>
      <c r="G25"/>
      <c r="H25"/>
      <c r="I25" s="1"/>
      <c r="J25" s="2"/>
      <c r="K25" s="1"/>
      <c r="L25" s="2"/>
    </row>
    <row r="26" spans="4:12" x14ac:dyDescent="0.2">
      <c r="H26" s="1"/>
      <c r="I26" s="1"/>
      <c r="J26" s="2"/>
      <c r="K26" s="1"/>
      <c r="L26" s="2"/>
    </row>
  </sheetData>
  <conditionalFormatting sqref="K2:K11">
    <cfRule type="colorScale" priority="1">
      <colorScale>
        <cfvo type="num" val="0.5"/>
        <cfvo type="num" val="1"/>
        <cfvo type="num" val="1.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BF8F-2388-C648-954D-E2B306D7DA6A}">
  <dimension ref="A1:M26"/>
  <sheetViews>
    <sheetView workbookViewId="0">
      <selection activeCell="A24" sqref="A24"/>
    </sheetView>
  </sheetViews>
  <sheetFormatPr baseColWidth="10" defaultRowHeight="16" x14ac:dyDescent="0.2"/>
  <cols>
    <col min="1" max="1" width="37.33203125" customWidth="1"/>
  </cols>
  <sheetData>
    <row r="1" spans="1:13" x14ac:dyDescent="0.2">
      <c r="A1" s="15" t="s">
        <v>18</v>
      </c>
      <c r="B1" s="15"/>
      <c r="C1" s="15"/>
      <c r="D1" s="15"/>
      <c r="E1" s="15"/>
    </row>
    <row r="2" spans="1:13" x14ac:dyDescent="0.2">
      <c r="A2" s="15"/>
      <c r="B2" s="15"/>
      <c r="C2" s="15"/>
      <c r="D2" s="15"/>
      <c r="E2" s="15"/>
    </row>
    <row r="3" spans="1:13" x14ac:dyDescent="0.2">
      <c r="A3" s="15"/>
      <c r="B3" s="15"/>
      <c r="C3" s="15"/>
      <c r="D3" s="15"/>
      <c r="E3" s="15"/>
    </row>
    <row r="4" spans="1:13" x14ac:dyDescent="0.2">
      <c r="A4" s="15"/>
      <c r="B4" s="15"/>
      <c r="C4" s="15"/>
      <c r="D4" s="15"/>
      <c r="E4" s="15"/>
    </row>
    <row r="6" spans="1:13" x14ac:dyDescent="0.2">
      <c r="A6" s="31" t="s">
        <v>10</v>
      </c>
      <c r="B6" s="17" t="s">
        <v>11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x14ac:dyDescent="0.2">
      <c r="A7" s="32"/>
      <c r="B7" s="33" t="s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21"/>
    </row>
    <row r="8" spans="1:13" x14ac:dyDescent="0.2">
      <c r="A8" s="32"/>
      <c r="B8" s="34" t="s">
        <v>23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1:13" x14ac:dyDescent="0.2">
      <c r="A9" s="3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7"/>
    </row>
    <row r="10" spans="1:13" x14ac:dyDescent="0.2">
      <c r="A10" s="16" t="s">
        <v>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</row>
    <row r="11" spans="1:13" x14ac:dyDescent="0.2">
      <c r="A11" s="19" t="s">
        <v>0</v>
      </c>
      <c r="B11" s="20" t="s">
        <v>12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</row>
    <row r="12" spans="1:13" x14ac:dyDescent="0.2">
      <c r="A12" s="19" t="s">
        <v>1</v>
      </c>
      <c r="B12" s="20" t="s">
        <v>15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</row>
    <row r="13" spans="1:13" x14ac:dyDescent="0.2">
      <c r="A13" s="19" t="s">
        <v>8</v>
      </c>
      <c r="B13" s="20" t="s">
        <v>16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1:13" x14ac:dyDescent="0.2">
      <c r="A14" s="19" t="s">
        <v>2</v>
      </c>
      <c r="B14" s="22" t="s">
        <v>17</v>
      </c>
      <c r="C14" s="22"/>
      <c r="D14" s="22"/>
      <c r="E14" s="23"/>
      <c r="F14" s="23"/>
      <c r="G14" s="23"/>
      <c r="H14" s="23"/>
      <c r="I14" s="23"/>
      <c r="J14" s="23"/>
      <c r="K14" s="23"/>
      <c r="L14" s="23"/>
      <c r="M14" s="21"/>
    </row>
    <row r="15" spans="1:13" x14ac:dyDescent="0.2">
      <c r="A15" s="19" t="s">
        <v>3</v>
      </c>
      <c r="B15" s="22"/>
      <c r="C15" s="22"/>
      <c r="D15" s="22"/>
      <c r="E15" s="23"/>
      <c r="F15" s="23"/>
      <c r="G15" s="23"/>
      <c r="H15" s="23"/>
      <c r="I15" s="23"/>
      <c r="J15" s="23"/>
      <c r="K15" s="23"/>
      <c r="L15" s="23"/>
      <c r="M15" s="21"/>
    </row>
    <row r="16" spans="1:13" x14ac:dyDescent="0.2">
      <c r="A16" s="19" t="s">
        <v>4</v>
      </c>
      <c r="B16" s="22"/>
      <c r="C16" s="22"/>
      <c r="D16" s="22"/>
      <c r="E16" s="23"/>
      <c r="F16" s="23"/>
      <c r="G16" s="23"/>
      <c r="H16" s="23"/>
      <c r="I16" s="23"/>
      <c r="J16" s="23"/>
      <c r="K16" s="23"/>
      <c r="L16" s="23"/>
      <c r="M16" s="21"/>
    </row>
    <row r="17" spans="1:13" x14ac:dyDescent="0.2">
      <c r="A17" s="19" t="s">
        <v>5</v>
      </c>
      <c r="B17" s="22"/>
      <c r="C17" s="22"/>
      <c r="D17" s="22"/>
      <c r="E17" s="23"/>
      <c r="F17" s="23"/>
      <c r="G17" s="23"/>
      <c r="H17" s="23"/>
      <c r="I17" s="23"/>
      <c r="J17" s="23"/>
      <c r="K17" s="23"/>
      <c r="L17" s="23"/>
      <c r="M17" s="21"/>
    </row>
    <row r="18" spans="1:13" x14ac:dyDescent="0.2">
      <c r="A18" s="19" t="s">
        <v>6</v>
      </c>
      <c r="B18" s="22"/>
      <c r="C18" s="22"/>
      <c r="D18" s="22"/>
      <c r="E18" s="23"/>
      <c r="F18" s="23"/>
      <c r="G18" s="23"/>
      <c r="H18" s="23"/>
      <c r="I18" s="23"/>
      <c r="J18" s="23"/>
      <c r="K18" s="23"/>
      <c r="L18" s="23"/>
      <c r="M18" s="21"/>
    </row>
    <row r="19" spans="1:13" x14ac:dyDescent="0.2">
      <c r="A19" s="19" t="s">
        <v>7</v>
      </c>
      <c r="B19" s="22"/>
      <c r="C19" s="22"/>
      <c r="D19" s="22"/>
      <c r="E19" s="23"/>
      <c r="F19" s="23"/>
      <c r="G19" s="23"/>
      <c r="H19" s="23"/>
      <c r="I19" s="23"/>
      <c r="J19" s="23"/>
      <c r="K19" s="23"/>
      <c r="L19" s="23"/>
      <c r="M19" s="21"/>
    </row>
    <row r="20" spans="1:13" x14ac:dyDescent="0.2">
      <c r="A20" s="24" t="s">
        <v>19</v>
      </c>
      <c r="B20" s="25" t="s">
        <v>20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1:13" x14ac:dyDescent="0.2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</row>
    <row r="26" spans="1:13" x14ac:dyDescent="0.2">
      <c r="A26" s="9" t="s">
        <v>13</v>
      </c>
      <c r="B26" s="10" t="s">
        <v>14</v>
      </c>
    </row>
  </sheetData>
  <mergeCells count="8">
    <mergeCell ref="A1:E4"/>
    <mergeCell ref="B14:D19"/>
    <mergeCell ref="B20:M21"/>
    <mergeCell ref="A20:A21"/>
    <mergeCell ref="B11:L11"/>
    <mergeCell ref="B12:L12"/>
    <mergeCell ref="B13:L13"/>
    <mergeCell ref="B8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Geno_Pheno_Sex_Agreement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2022-12-09T01:07:16Z</dcterms:created>
  <dcterms:modified xsi:type="dcterms:W3CDTF">2022-12-09T21:53:27Z</dcterms:modified>
</cp:coreProperties>
</file>